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LOOKUP" sheetId="1" state="visible" r:id="rId1"/>
    <sheet xmlns:r="http://schemas.openxmlformats.org/officeDocument/2006/relationships" name="HLOOKUP" sheetId="2" state="visible" r:id="rId2"/>
    <sheet xmlns:r="http://schemas.openxmlformats.org/officeDocument/2006/relationships" name="Your tur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5">
    <fill>
      <patternFill/>
    </fill>
    <fill>
      <patternFill patternType="gray125"/>
    </fill>
    <fill>
      <patternFill patternType="solid">
        <fgColor rgb="00EAF6EE"/>
      </patternFill>
    </fill>
    <fill>
      <patternFill patternType="solid">
        <fgColor rgb="00FFF4CC"/>
      </patternFill>
    </fill>
    <fill>
      <patternFill patternType="solid">
        <fgColor rgb="00E7F0FA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0" fillId="2" borderId="1" pivotButton="0" quotePrefix="0" xfId="0"/>
    <xf numFmtId="2" fontId="0" fillId="2" borderId="1" pivotButton="0" quotePrefix="0" xfId="0"/>
    <xf numFmtId="0" fontId="0" fillId="3" borderId="1" pivotButton="0" quotePrefix="0" xfId="0"/>
    <xf numFmtId="0" fontId="3" fillId="0" borderId="0" pivotButton="0" quotePrefix="0" xfId="0"/>
    <xf numFmtId="0" fontId="0" fillId="4" borderId="1" pivotButton="0" quotePrefix="0" xfId="0"/>
    <xf numFmtId="2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8"/>
  <sheetViews>
    <sheetView workbookViewId="0">
      <selection activeCell="A1" sqref="A1"/>
    </sheetView>
  </sheetViews>
  <sheetFormatPr baseColWidth="8" defaultRowHeight="15"/>
  <cols>
    <col width="7" customWidth="1" min="1" max="1"/>
    <col width="12" customWidth="1" min="2" max="2"/>
    <col width="8" customWidth="1" min="3" max="3"/>
    <col width="9" customWidth="1" min="4" max="4"/>
    <col width="9" customWidth="1" min="5" max="5"/>
    <col width="8" customWidth="1" min="6" max="6"/>
    <col width="9" customWidth="1" min="7" max="7"/>
    <col width="12" customWidth="1" min="8" max="8"/>
    <col width="12" customWidth="1" min="10" max="10"/>
    <col width="20" customWidth="1" min="11" max="11"/>
    <col width="15" customWidth="1" min="12" max="12"/>
    <col width="12" customWidth="1" min="13" max="13"/>
  </cols>
  <sheetData>
    <row r="1">
      <c r="A1" s="1" t="inlineStr">
        <is>
          <t>VLOOKUP on the student table (B5:H15)</t>
        </is>
      </c>
    </row>
    <row r="2">
      <c r="A2" s="2" t="inlineStr">
        <is>
          <t>name is column 1 of B:H, so total = 5, result = 6, percentage = 7. FALSE = exact match. Two students are called Salman.</t>
        </is>
      </c>
    </row>
    <row r="4">
      <c r="A4" s="3" t="inlineStr">
        <is>
          <t>roll</t>
        </is>
      </c>
      <c r="B4" s="3" t="inlineStr">
        <is>
          <t>name</t>
        </is>
      </c>
      <c r="C4" s="3" t="inlineStr">
        <is>
          <t>maths</t>
        </is>
      </c>
      <c r="D4" s="3" t="inlineStr">
        <is>
          <t>science</t>
        </is>
      </c>
      <c r="E4" s="3" t="inlineStr">
        <is>
          <t>english</t>
        </is>
      </c>
      <c r="F4" s="3" t="inlineStr">
        <is>
          <t>total</t>
        </is>
      </c>
      <c r="G4" s="3" t="inlineStr">
        <is>
          <t>result</t>
        </is>
      </c>
      <c r="H4" s="3" t="inlineStr">
        <is>
          <t>percentage</t>
        </is>
      </c>
      <c r="J4" s="3" t="inlineStr">
        <is>
          <t>name</t>
        </is>
      </c>
      <c r="K4" s="3" t="inlineStr">
        <is>
          <t>what</t>
        </is>
      </c>
      <c r="L4" s="3" t="inlineStr">
        <is>
          <t>formula result</t>
        </is>
      </c>
    </row>
    <row r="5">
      <c r="A5" s="4" t="n">
        <v>101</v>
      </c>
      <c r="B5" s="4" t="inlineStr">
        <is>
          <t>Ravindra</t>
        </is>
      </c>
      <c r="C5" s="4" t="n">
        <v>78</v>
      </c>
      <c r="D5" s="4" t="n">
        <v>85</v>
      </c>
      <c r="E5" s="4" t="n">
        <v>66</v>
      </c>
      <c r="F5" s="5">
        <f>SUM(C5:E5)</f>
        <v/>
      </c>
      <c r="G5" s="5">
        <f>IF(AND(C5&gt;=35,D5&gt;=35,E5&gt;=35),"Pass","Fail")</f>
        <v/>
      </c>
      <c r="H5" s="6">
        <f>F5/300*100</f>
        <v/>
      </c>
      <c r="J5" s="7" t="inlineStr">
        <is>
          <t>Zoya</t>
        </is>
      </c>
      <c r="K5" s="4" t="inlineStr">
        <is>
          <t>total (col 5)</t>
        </is>
      </c>
      <c r="L5" s="5">
        <f>VLOOKUP(J5,$B$5:$H$15,5,FALSE)</f>
        <v/>
      </c>
    </row>
    <row r="6">
      <c r="A6" s="4" t="n">
        <v>102</v>
      </c>
      <c r="B6" s="4" t="inlineStr">
        <is>
          <t>Shraddha</t>
        </is>
      </c>
      <c r="C6" s="4" t="n">
        <v>92</v>
      </c>
      <c r="D6" s="4" t="n">
        <v>88</v>
      </c>
      <c r="E6" s="4" t="n">
        <v>90</v>
      </c>
      <c r="F6" s="5">
        <f>SUM(C6:E6)</f>
        <v/>
      </c>
      <c r="G6" s="5">
        <f>IF(AND(C6&gt;=35,D6&gt;=35,E6&gt;=35),"Pass","Fail")</f>
        <v/>
      </c>
      <c r="H6" s="6">
        <f>F6/300*100</f>
        <v/>
      </c>
      <c r="J6" s="7" t="inlineStr">
        <is>
          <t>Zoya</t>
        </is>
      </c>
      <c r="K6" s="4" t="inlineStr">
        <is>
          <t>result (col 6)</t>
        </is>
      </c>
      <c r="L6" s="5">
        <f>VLOOKUP(J6,$B$5:$H$15,6,FALSE)</f>
        <v/>
      </c>
    </row>
    <row r="7">
      <c r="A7" s="4" t="n">
        <v>103</v>
      </c>
      <c r="B7" s="4" t="inlineStr">
        <is>
          <t>Ruhi</t>
        </is>
      </c>
      <c r="C7" s="4" t="n">
        <v>34</v>
      </c>
      <c r="D7" s="4" t="n">
        <v>71</v>
      </c>
      <c r="E7" s="4" t="n">
        <v>58</v>
      </c>
      <c r="F7" s="5">
        <f>SUM(C7:E7)</f>
        <v/>
      </c>
      <c r="G7" s="5">
        <f>IF(AND(C7&gt;=35,D7&gt;=35,E7&gt;=35),"Pass","Fail")</f>
        <v/>
      </c>
      <c r="H7" s="6">
        <f>F7/300*100</f>
        <v/>
      </c>
      <c r="J7" s="7" t="inlineStr">
        <is>
          <t>Zoya</t>
        </is>
      </c>
      <c r="K7" s="4" t="inlineStr">
        <is>
          <t>percentage (col 7)</t>
        </is>
      </c>
      <c r="L7" s="6">
        <f>VLOOKUP(J7,$B$5:$H$15,7,FALSE)</f>
        <v/>
      </c>
    </row>
    <row r="8">
      <c r="A8" s="4" t="n">
        <v>104</v>
      </c>
      <c r="B8" s="4" t="inlineStr">
        <is>
          <t>Salman</t>
        </is>
      </c>
      <c r="C8" s="4" t="n">
        <v>88</v>
      </c>
      <c r="D8" s="4" t="n">
        <v>35</v>
      </c>
      <c r="E8" s="4" t="n">
        <v>72</v>
      </c>
      <c r="F8" s="5">
        <f>SUM(C8:E8)</f>
        <v/>
      </c>
      <c r="G8" s="5">
        <f>IF(AND(C8&gt;=35,D8&gt;=35,E8&gt;=35),"Pass","Fail")</f>
        <v/>
      </c>
      <c r="H8" s="6">
        <f>F8/300*100</f>
        <v/>
      </c>
      <c r="J8" s="7" t="inlineStr">
        <is>
          <t>Zoya</t>
        </is>
      </c>
      <c r="K8" s="4" t="inlineStr">
        <is>
          <t>english (col 4!)</t>
        </is>
      </c>
      <c r="L8" s="5">
        <f>VLOOKUP(J8,$B$5:$H$15,4,FALSE)</f>
        <v/>
      </c>
    </row>
    <row r="9">
      <c r="A9" s="4" t="n">
        <v>105</v>
      </c>
      <c r="B9" s="4" t="inlineStr">
        <is>
          <t>Shahrukh</t>
        </is>
      </c>
      <c r="C9" s="4" t="n">
        <v>56</v>
      </c>
      <c r="D9" s="4" t="n">
        <v>49</v>
      </c>
      <c r="E9" s="4" t="n">
        <v>30</v>
      </c>
      <c r="F9" s="5">
        <f>SUM(C9:E9)</f>
        <v/>
      </c>
      <c r="G9" s="5">
        <f>IF(AND(C9&gt;=35,D9&gt;=35,E9&gt;=35),"Pass","Fail")</f>
        <v/>
      </c>
      <c r="H9" s="6">
        <f>F9/300*100</f>
        <v/>
      </c>
      <c r="J9" s="7" t="inlineStr">
        <is>
          <t>Salman</t>
        </is>
      </c>
      <c r="K9" s="4" t="inlineStr">
        <is>
          <t>total (first Salman)</t>
        </is>
      </c>
      <c r="L9" s="5">
        <f>VLOOKUP(J9,$B$5:$H$15,5,FALSE)</f>
        <v/>
      </c>
    </row>
    <row r="10">
      <c r="A10" s="4" t="n">
        <v>106</v>
      </c>
      <c r="B10" s="4" t="inlineStr">
        <is>
          <t>Zoya</t>
        </is>
      </c>
      <c r="C10" s="4" t="n">
        <v>67</v>
      </c>
      <c r="D10" s="4" t="n">
        <v>90</v>
      </c>
      <c r="E10" s="4" t="n">
        <v>84</v>
      </c>
      <c r="F10" s="5">
        <f>SUM(C10:E10)</f>
        <v/>
      </c>
      <c r="G10" s="5">
        <f>IF(AND(C10&gt;=35,D10&gt;=35,E10&gt;=35),"Pass","Fail")</f>
        <v/>
      </c>
      <c r="H10" s="6">
        <f>F10/300*100</f>
        <v/>
      </c>
      <c r="J10" s="7" t="inlineStr">
        <is>
          <t>Shradha</t>
        </is>
      </c>
      <c r="K10" s="4" t="inlineStr">
        <is>
          <t>total (spelling!)</t>
        </is>
      </c>
      <c r="L10" s="5">
        <f>VLOOKUP(J10,$B$5:$H$15,5,FALSE)</f>
        <v/>
      </c>
    </row>
    <row r="11">
      <c r="A11" s="4" t="n">
        <v>107</v>
      </c>
      <c r="B11" s="4" t="inlineStr">
        <is>
          <t>Amir</t>
        </is>
      </c>
      <c r="C11" s="4" t="n">
        <v>40</v>
      </c>
      <c r="D11" s="4" t="n">
        <v>62</v>
      </c>
      <c r="E11" s="4" t="n">
        <v>47</v>
      </c>
      <c r="F11" s="5">
        <f>SUM(C11:E11)</f>
        <v/>
      </c>
      <c r="G11" s="5">
        <f>IF(AND(C11&gt;=35,D11&gt;=35,E11&gt;=35),"Pass","Fail")</f>
        <v/>
      </c>
      <c r="H11" s="6">
        <f>F11/300*100</f>
        <v/>
      </c>
      <c r="J11" s="7" t="inlineStr">
        <is>
          <t>Shradha</t>
        </is>
      </c>
      <c r="K11" s="4" t="inlineStr">
        <is>
          <t>with IFNA</t>
        </is>
      </c>
      <c r="L11" s="5">
        <f>_xlfn.IFNA(VLOOKUP(J11,$B$5:$H$15,5,FALSE),"Not found")</f>
        <v/>
      </c>
    </row>
    <row r="12">
      <c r="A12" s="4" t="n">
        <v>108</v>
      </c>
      <c r="B12" s="4" t="inlineStr">
        <is>
          <t>Ravina</t>
        </is>
      </c>
      <c r="C12" s="4" t="n">
        <v>45</v>
      </c>
      <c r="D12" s="4" t="n">
        <v>28</v>
      </c>
      <c r="E12" s="4" t="n">
        <v>52</v>
      </c>
      <c r="F12" s="5">
        <f>SUM(C12:E12)</f>
        <v/>
      </c>
      <c r="G12" s="5">
        <f>IF(AND(C12&gt;=35,D12&gt;=35,E12&gt;=35),"Pass","Fail")</f>
        <v/>
      </c>
      <c r="H12" s="6">
        <f>F12/300*100</f>
        <v/>
      </c>
    </row>
    <row r="13">
      <c r="A13" s="4" t="n">
        <v>109</v>
      </c>
      <c r="B13" s="4" t="inlineStr">
        <is>
          <t>Raja</t>
        </is>
      </c>
      <c r="C13" s="4" t="n">
        <v>60</v>
      </c>
      <c r="D13" s="4" t="n">
        <v>40</v>
      </c>
      <c r="E13" s="4" t="n">
        <v>38</v>
      </c>
      <c r="F13" s="5">
        <f>SUM(C13:E13)</f>
        <v/>
      </c>
      <c r="G13" s="5">
        <f>IF(AND(C13&gt;=35,D13&gt;=35,E13&gt;=35),"Pass","Fail")</f>
        <v/>
      </c>
      <c r="H13" s="6">
        <f>F13/300*100</f>
        <v/>
      </c>
      <c r="J13" s="8" t="inlineStr">
        <is>
          <t>Three columns at once (spills in Microsoft 365 / Excel 2021 and later):</t>
        </is>
      </c>
    </row>
    <row r="14">
      <c r="A14" s="4" t="n">
        <v>110</v>
      </c>
      <c r="B14" s="4" t="inlineStr">
        <is>
          <t>Rani</t>
        </is>
      </c>
      <c r="C14" s="4" t="n">
        <v>81</v>
      </c>
      <c r="D14" s="4" t="n">
        <v>76</v>
      </c>
      <c r="E14" s="4" t="n">
        <v>89</v>
      </c>
      <c r="F14" s="5">
        <f>SUM(C14:E14)</f>
        <v/>
      </c>
      <c r="G14" s="5">
        <f>IF(AND(C14&gt;=35,D14&gt;=35,E14&gt;=35),"Pass","Fail")</f>
        <v/>
      </c>
      <c r="H14" s="6">
        <f>F14/300*100</f>
        <v/>
      </c>
      <c r="J14" s="3" t="inlineStr">
        <is>
          <t>name</t>
        </is>
      </c>
      <c r="K14" s="3" t="inlineStr">
        <is>
          <t>total</t>
        </is>
      </c>
      <c r="L14" s="3" t="inlineStr">
        <is>
          <t>result</t>
        </is>
      </c>
      <c r="M14" s="3" t="inlineStr">
        <is>
          <t>percentage</t>
        </is>
      </c>
    </row>
    <row r="15">
      <c r="A15" s="4" t="n">
        <v>111</v>
      </c>
      <c r="B15" s="4" t="inlineStr">
        <is>
          <t>Salman</t>
        </is>
      </c>
      <c r="C15" s="4" t="n">
        <v>30</v>
      </c>
      <c r="D15" s="4" t="n">
        <v>55</v>
      </c>
      <c r="E15" s="4" t="n">
        <v>41</v>
      </c>
      <c r="F15" s="5">
        <f>SUM(C15:E15)</f>
        <v/>
      </c>
      <c r="G15" s="5">
        <f>IF(AND(C15&gt;=35,D15&gt;=35,E15&gt;=35),"Pass","Fail")</f>
        <v/>
      </c>
      <c r="H15" s="6">
        <f>F15/300*100</f>
        <v/>
      </c>
      <c r="J15" s="7" t="inlineStr">
        <is>
          <t>Raja</t>
        </is>
      </c>
      <c r="K15" s="5">
        <f t="array" ref="K15:M15">VLOOKUP(J15,$B$5:$H$15,{5,6,7},FALSE)</f>
        <v/>
      </c>
      <c r="L15" s="5" t="n"/>
      <c r="M15" s="6" t="n"/>
    </row>
    <row r="17">
      <c r="J17" s="8" t="inlineStr">
        <is>
          <t>Approximate match (TRUE) on a sorted slab table:</t>
        </is>
      </c>
    </row>
    <row r="18">
      <c r="J18" s="3" t="inlineStr">
        <is>
          <t>from %</t>
        </is>
      </c>
      <c r="K18" s="3" t="inlineStr">
        <is>
          <t>grade</t>
        </is>
      </c>
    </row>
    <row r="19">
      <c r="J19" s="9" t="n">
        <v>0</v>
      </c>
      <c r="K19" s="9" t="inlineStr">
        <is>
          <t>C</t>
        </is>
      </c>
    </row>
    <row r="20">
      <c r="J20" s="9" t="n">
        <v>60</v>
      </c>
      <c r="K20" s="9" t="inlineStr">
        <is>
          <t>B</t>
        </is>
      </c>
    </row>
    <row r="21">
      <c r="J21" s="9" t="n">
        <v>75</v>
      </c>
      <c r="K21" s="9" t="inlineStr">
        <is>
          <t>A</t>
        </is>
      </c>
    </row>
    <row r="22">
      <c r="J22" s="9" t="n">
        <v>90</v>
      </c>
      <c r="K22" s="9" t="inlineStr">
        <is>
          <t>A+</t>
        </is>
      </c>
    </row>
    <row r="24">
      <c r="J24" s="3" t="inlineStr">
        <is>
          <t>percentage</t>
        </is>
      </c>
      <c r="K24" s="3" t="inlineStr">
        <is>
          <t>grade (TRUE)</t>
        </is>
      </c>
    </row>
    <row r="25">
      <c r="J25" s="10">
        <f>H5</f>
        <v/>
      </c>
      <c r="K25" s="5">
        <f>VLOOKUP(J25,$J$19:$K$22,2,TRUE)</f>
        <v/>
      </c>
    </row>
    <row r="26">
      <c r="J26" s="10">
        <f>H6</f>
        <v/>
      </c>
      <c r="K26" s="5">
        <f>VLOOKUP(J26,$J$19:$K$22,2,TRUE)</f>
        <v/>
      </c>
    </row>
    <row r="27">
      <c r="J27" s="10">
        <f>H7</f>
        <v/>
      </c>
      <c r="K27" s="5">
        <f>VLOOKUP(J27,$J$19:$K$22,2,TRUE)</f>
        <v/>
      </c>
    </row>
    <row r="28">
      <c r="J28" s="10">
        <f>H8</f>
        <v/>
      </c>
      <c r="K28" s="5">
        <f>VLOOKUP(J28,$J$19:$K$22,2,TRUE)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1" t="inlineStr">
        <is>
          <t>TRANSPOSE turns the table sideways; HLOOKUP searches the first ROW</t>
        </is>
      </c>
    </row>
    <row r="2">
      <c r="A2" s="2" t="inlineStr">
        <is>
          <t>A4:L11 is =TRANSPOSE(VLOOKUP!A4:H15) (entered as an array). Row 7 of it is result.</t>
        </is>
      </c>
    </row>
    <row r="4">
      <c r="A4" s="9">
        <f t="array" ref="A4:L11">TRANSPOSE(VLOOKUP!A4:H15)</f>
        <v/>
      </c>
      <c r="B4" s="9" t="n"/>
      <c r="C4" s="9" t="n"/>
      <c r="D4" s="9" t="n"/>
      <c r="E4" s="9" t="n"/>
      <c r="F4" s="9" t="n"/>
      <c r="G4" s="9" t="n"/>
      <c r="H4" s="9" t="n"/>
      <c r="I4" s="9" t="n"/>
      <c r="J4" s="9" t="n"/>
      <c r="K4" s="9" t="n"/>
      <c r="L4" s="9" t="n"/>
    </row>
    <row r="5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</row>
    <row r="6">
      <c r="A6" s="9" t="n"/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9" t="n"/>
    </row>
    <row r="7">
      <c r="A7" s="9" t="n"/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</row>
    <row r="8">
      <c r="A8" s="9" t="n"/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</row>
    <row r="9">
      <c r="A9" s="9" t="n"/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  <c r="L9" s="9" t="n"/>
    </row>
    <row r="10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</row>
    <row r="1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</row>
    <row r="13">
      <c r="A13" s="3" t="inlineStr">
        <is>
          <t>roll</t>
        </is>
      </c>
      <c r="B13" s="3" t="inlineStr">
        <is>
          <t>result (row 7)</t>
        </is>
      </c>
      <c r="C13" s="3" t="inlineStr">
        <is>
          <t>name (row 2)</t>
        </is>
      </c>
    </row>
    <row r="14">
      <c r="A14" s="7" t="n">
        <v>106</v>
      </c>
      <c r="B14" s="5">
        <f>HLOOKUP(A14,$A$4:$L$11,7,FALSE)</f>
        <v/>
      </c>
      <c r="C14" s="5">
        <f>HLOOKUP(A14,$A$4:$L$11,2,FALSE)</f>
        <v/>
      </c>
    </row>
    <row r="15">
      <c r="A15" s="7" t="n">
        <v>103</v>
      </c>
      <c r="B15" s="5">
        <f>HLOOKUP(A15,$A$4:$L$11,7,FALSE)</f>
        <v/>
      </c>
      <c r="C15" s="5">
        <f>HLOOKUP(A15,$A$4:$L$11,2,FALSE)</f>
        <v/>
      </c>
    </row>
    <row r="16">
      <c r="A16" s="7" t="n">
        <v>120</v>
      </c>
      <c r="B16" s="5">
        <f>HLOOKUP(A16,$A$4:$L$11,7,FALSE)</f>
        <v/>
      </c>
      <c r="C16" s="5">
        <f>HLOOKUP(A16,$A$4:$L$11,2,FALSE)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selection activeCell="A1" sqref="A1"/>
    </sheetView>
  </sheetViews>
  <sheetFormatPr baseColWidth="8" defaultRowHeight="15"/>
  <cols>
    <col width="7" customWidth="1" min="1" max="1"/>
    <col width="12" customWidth="1" min="2" max="2"/>
    <col width="8" customWidth="1" min="3" max="3"/>
    <col width="9" customWidth="1" min="4" max="4"/>
    <col width="9" customWidth="1" min="5" max="5"/>
    <col width="8" customWidth="1" min="6" max="6"/>
    <col width="9" customWidth="1" min="7" max="7"/>
    <col width="12" customWidth="1" min="8" max="8"/>
  </cols>
  <sheetData>
    <row r="1">
      <c r="A1" s="1" t="inlineStr">
        <is>
          <t>Your turn</t>
        </is>
      </c>
    </row>
    <row r="2">
      <c r="A2" s="2" t="inlineStr">
        <is>
          <t>Type a name in J5 and write VLOOKUPs for total, result and percentage. Then try TRANSPOSE and HLOOKUP.</t>
        </is>
      </c>
    </row>
    <row r="4">
      <c r="A4" s="3" t="inlineStr">
        <is>
          <t>roll</t>
        </is>
      </c>
      <c r="B4" s="3" t="inlineStr">
        <is>
          <t>name</t>
        </is>
      </c>
      <c r="C4" s="3" t="inlineStr">
        <is>
          <t>maths</t>
        </is>
      </c>
      <c r="D4" s="3" t="inlineStr">
        <is>
          <t>science</t>
        </is>
      </c>
      <c r="E4" s="3" t="inlineStr">
        <is>
          <t>english</t>
        </is>
      </c>
      <c r="F4" s="3" t="inlineStr">
        <is>
          <t>total</t>
        </is>
      </c>
      <c r="G4" s="3" t="inlineStr">
        <is>
          <t>result</t>
        </is>
      </c>
      <c r="H4" s="3" t="inlineStr">
        <is>
          <t>percentage</t>
        </is>
      </c>
    </row>
    <row r="5">
      <c r="A5" s="4" t="n">
        <v>101</v>
      </c>
      <c r="B5" s="4" t="inlineStr">
        <is>
          <t>Ravindra</t>
        </is>
      </c>
      <c r="C5" s="4" t="n">
        <v>78</v>
      </c>
      <c r="D5" s="4" t="n">
        <v>85</v>
      </c>
      <c r="E5" s="4" t="n">
        <v>66</v>
      </c>
      <c r="F5" s="4" t="n">
        <v>229</v>
      </c>
      <c r="G5" s="4" t="inlineStr">
        <is>
          <t>Pass</t>
        </is>
      </c>
      <c r="H5" s="10" t="n">
        <v>76.33333333333333</v>
      </c>
    </row>
    <row r="6">
      <c r="A6" s="4" t="n">
        <v>102</v>
      </c>
      <c r="B6" s="4" t="inlineStr">
        <is>
          <t>Shraddha</t>
        </is>
      </c>
      <c r="C6" s="4" t="n">
        <v>92</v>
      </c>
      <c r="D6" s="4" t="n">
        <v>88</v>
      </c>
      <c r="E6" s="4" t="n">
        <v>90</v>
      </c>
      <c r="F6" s="4" t="n">
        <v>270</v>
      </c>
      <c r="G6" s="4" t="inlineStr">
        <is>
          <t>Pass</t>
        </is>
      </c>
      <c r="H6" s="10" t="n">
        <v>90</v>
      </c>
    </row>
    <row r="7">
      <c r="A7" s="4" t="n">
        <v>103</v>
      </c>
      <c r="B7" s="4" t="inlineStr">
        <is>
          <t>Ruhi</t>
        </is>
      </c>
      <c r="C7" s="4" t="n">
        <v>34</v>
      </c>
      <c r="D7" s="4" t="n">
        <v>71</v>
      </c>
      <c r="E7" s="4" t="n">
        <v>58</v>
      </c>
      <c r="F7" s="4" t="n">
        <v>163</v>
      </c>
      <c r="G7" s="4" t="inlineStr">
        <is>
          <t>Fail</t>
        </is>
      </c>
      <c r="H7" s="10" t="n">
        <v>54.33333333333334</v>
      </c>
    </row>
    <row r="8">
      <c r="A8" s="4" t="n">
        <v>104</v>
      </c>
      <c r="B8" s="4" t="inlineStr">
        <is>
          <t>Salman</t>
        </is>
      </c>
      <c r="C8" s="4" t="n">
        <v>88</v>
      </c>
      <c r="D8" s="4" t="n">
        <v>35</v>
      </c>
      <c r="E8" s="4" t="n">
        <v>72</v>
      </c>
      <c r="F8" s="4" t="n">
        <v>195</v>
      </c>
      <c r="G8" s="4" t="inlineStr">
        <is>
          <t>Pass</t>
        </is>
      </c>
      <c r="H8" s="10" t="n">
        <v>65</v>
      </c>
    </row>
    <row r="9">
      <c r="A9" s="4" t="n">
        <v>105</v>
      </c>
      <c r="B9" s="4" t="inlineStr">
        <is>
          <t>Shahrukh</t>
        </is>
      </c>
      <c r="C9" s="4" t="n">
        <v>56</v>
      </c>
      <c r="D9" s="4" t="n">
        <v>49</v>
      </c>
      <c r="E9" s="4" t="n">
        <v>30</v>
      </c>
      <c r="F9" s="4" t="n">
        <v>135</v>
      </c>
      <c r="G9" s="4" t="inlineStr">
        <is>
          <t>Fail</t>
        </is>
      </c>
      <c r="H9" s="10" t="n">
        <v>45</v>
      </c>
    </row>
    <row r="10">
      <c r="A10" s="4" t="n">
        <v>106</v>
      </c>
      <c r="B10" s="4" t="inlineStr">
        <is>
          <t>Zoya</t>
        </is>
      </c>
      <c r="C10" s="4" t="n">
        <v>67</v>
      </c>
      <c r="D10" s="4" t="n">
        <v>90</v>
      </c>
      <c r="E10" s="4" t="n">
        <v>84</v>
      </c>
      <c r="F10" s="4" t="n">
        <v>241</v>
      </c>
      <c r="G10" s="4" t="inlineStr">
        <is>
          <t>Pass</t>
        </is>
      </c>
      <c r="H10" s="10" t="n">
        <v>80.33333333333333</v>
      </c>
    </row>
    <row r="11">
      <c r="A11" s="4" t="n">
        <v>107</v>
      </c>
      <c r="B11" s="4" t="inlineStr">
        <is>
          <t>Amir</t>
        </is>
      </c>
      <c r="C11" s="4" t="n">
        <v>40</v>
      </c>
      <c r="D11" s="4" t="n">
        <v>62</v>
      </c>
      <c r="E11" s="4" t="n">
        <v>47</v>
      </c>
      <c r="F11" s="4" t="n">
        <v>149</v>
      </c>
      <c r="G11" s="4" t="inlineStr">
        <is>
          <t>Pass</t>
        </is>
      </c>
      <c r="H11" s="10" t="n">
        <v>49.66666666666666</v>
      </c>
    </row>
    <row r="12">
      <c r="A12" s="4" t="n">
        <v>108</v>
      </c>
      <c r="B12" s="4" t="inlineStr">
        <is>
          <t>Ravina</t>
        </is>
      </c>
      <c r="C12" s="4" t="n">
        <v>45</v>
      </c>
      <c r="D12" s="4" t="n">
        <v>28</v>
      </c>
      <c r="E12" s="4" t="n">
        <v>52</v>
      </c>
      <c r="F12" s="4" t="n">
        <v>125</v>
      </c>
      <c r="G12" s="4" t="inlineStr">
        <is>
          <t>Fail</t>
        </is>
      </c>
      <c r="H12" s="10" t="n">
        <v>41.66666666666667</v>
      </c>
    </row>
    <row r="13">
      <c r="A13" s="4" t="n">
        <v>109</v>
      </c>
      <c r="B13" s="4" t="inlineStr">
        <is>
          <t>Raja</t>
        </is>
      </c>
      <c r="C13" s="4" t="n">
        <v>60</v>
      </c>
      <c r="D13" s="4" t="n">
        <v>40</v>
      </c>
      <c r="E13" s="4" t="n">
        <v>38</v>
      </c>
      <c r="F13" s="4" t="n">
        <v>138</v>
      </c>
      <c r="G13" s="4" t="inlineStr">
        <is>
          <t>Pass</t>
        </is>
      </c>
      <c r="H13" s="10" t="n">
        <v>46</v>
      </c>
    </row>
    <row r="14">
      <c r="A14" s="4" t="n">
        <v>110</v>
      </c>
      <c r="B14" s="4" t="inlineStr">
        <is>
          <t>Rani</t>
        </is>
      </c>
      <c r="C14" s="4" t="n">
        <v>81</v>
      </c>
      <c r="D14" s="4" t="n">
        <v>76</v>
      </c>
      <c r="E14" s="4" t="n">
        <v>89</v>
      </c>
      <c r="F14" s="4" t="n">
        <v>246</v>
      </c>
      <c r="G14" s="4" t="inlineStr">
        <is>
          <t>Pass</t>
        </is>
      </c>
      <c r="H14" s="10" t="n">
        <v>82</v>
      </c>
    </row>
    <row r="15">
      <c r="A15" s="4" t="n">
        <v>111</v>
      </c>
      <c r="B15" s="4" t="inlineStr">
        <is>
          <t>Salman</t>
        </is>
      </c>
      <c r="C15" s="4" t="n">
        <v>30</v>
      </c>
      <c r="D15" s="4" t="n">
        <v>55</v>
      </c>
      <c r="E15" s="4" t="n">
        <v>41</v>
      </c>
      <c r="F15" s="4" t="n">
        <v>126</v>
      </c>
      <c r="G15" s="4" t="inlineStr">
        <is>
          <t>Fail</t>
        </is>
      </c>
      <c r="H15" s="10" t="n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2026-10-10T14:09:24Z</dcterms:created>
  <dcterms:modified xmlns:dcterms="http://purl.org/dc/terms/" xmlns:xsi="http://www.w3.org/2001/XMLSchema-instance" xsi:type="dcterms:W3CDTF">2026-10-10T14:09:24Z</dcterms:modified>
</cp:coreProperties>
</file>