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[$₹-4009]#,##,##0;[Red]-[$₹-4009]#,##,##0"/>
    <numFmt numFmtId="165" formatCode="0.0%"/>
    <numFmt numFmtId="166" formatCode="[$₹-4009]#,##,##0.0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9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0" fillId="0" borderId="1" pivotButton="0" quotePrefix="0" xfId="0"/>
    <xf numFmtId="0" fontId="0" fillId="2" borderId="1" pivotButton="0" quotePrefix="0" xfId="0"/>
    <xf numFmtId="164" fontId="0" fillId="2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0" fontId="3" fillId="5" borderId="1" pivotButton="0" quotePrefix="0" xfId="0"/>
    <xf numFmtId="164" fontId="3" fillId="5" borderId="1" pivotButton="0" quotePrefix="0" xfId="0"/>
    <xf numFmtId="165" fontId="3" fillId="5" borderId="1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13" customWidth="1" min="3" max="3"/>
    <col width="9" customWidth="1" min="4" max="4"/>
    <col width="9" customWidth="1" min="5" max="5"/>
    <col width="12" customWidth="1" min="6" max="6"/>
    <col width="10" customWidth="1" min="7" max="7"/>
    <col width="10" customWidth="1" min="8" max="8"/>
    <col width="10" customWidth="1" min="9" max="9"/>
    <col width="9" customWidth="1" min="10" max="10"/>
    <col width="9" customWidth="1" min="11" max="11"/>
    <col width="13" customWidth="1" min="12" max="12"/>
  </cols>
  <sheetData>
    <row r="1">
      <c r="A1" s="1" t="inlineStr">
        <is>
          <t>Vegetable Stall Daily Profit (Raja, Nashik)</t>
        </is>
      </c>
    </row>
    <row r="2">
      <c r="A2" s="2" t="inlineStr">
        <is>
          <t>Made-up quantities and rates for one market day. Wasted kg cannot be sold.</t>
        </is>
      </c>
    </row>
    <row r="3">
      <c r="A3" s="3" t="inlineStr">
        <is>
          <t>Waste alert above</t>
        </is>
      </c>
      <c r="B3" s="4" t="n">
        <v>0.1</v>
      </c>
    </row>
    <row r="5">
      <c r="A5" s="5" t="inlineStr">
        <is>
          <t>Vegetable</t>
        </is>
      </c>
      <c r="B5" s="5" t="inlineStr">
        <is>
          <t>Bought (kg)</t>
        </is>
      </c>
      <c r="C5" s="5" t="inlineStr">
        <is>
          <t>Cost per kg (₹)</t>
        </is>
      </c>
      <c r="D5" s="5" t="inlineStr">
        <is>
          <t>Wasted (kg)</t>
        </is>
      </c>
      <c r="E5" s="5" t="inlineStr">
        <is>
          <t>Sold (kg)</t>
        </is>
      </c>
      <c r="F5" s="5" t="inlineStr">
        <is>
          <t>Selling price per kg (₹)</t>
        </is>
      </c>
      <c r="G5" s="5" t="inlineStr">
        <is>
          <t>Cost (₹)</t>
        </is>
      </c>
      <c r="H5" s="5" t="inlineStr">
        <is>
          <t>Sales (₹)</t>
        </is>
      </c>
      <c r="I5" s="5" t="inlineStr">
        <is>
          <t>Profit (₹)</t>
        </is>
      </c>
      <c r="J5" s="5" t="inlineStr">
        <is>
          <t>Margin</t>
        </is>
      </c>
      <c r="K5" s="5" t="inlineStr">
        <is>
          <t>Waste %</t>
        </is>
      </c>
      <c r="L5" s="5" t="inlineStr">
        <is>
          <t>Break-even price (₹/kg)</t>
        </is>
      </c>
    </row>
    <row r="6">
      <c r="A6" s="6" t="inlineStr">
        <is>
          <t>Tomato</t>
        </is>
      </c>
      <c r="B6" s="7" t="n">
        <v>40</v>
      </c>
      <c r="C6" s="8" t="n">
        <v>18</v>
      </c>
      <c r="D6" s="7" t="n">
        <v>4</v>
      </c>
      <c r="E6" s="9">
        <f>B6-D6</f>
        <v/>
      </c>
      <c r="F6" s="8" t="n">
        <v>30</v>
      </c>
      <c r="G6" s="10">
        <f>B6*C6</f>
        <v/>
      </c>
      <c r="H6" s="10">
        <f>E6*F6</f>
        <v/>
      </c>
      <c r="I6" s="10">
        <f>H6-G6</f>
        <v/>
      </c>
      <c r="J6" s="11">
        <f>I6/H6</f>
        <v/>
      </c>
      <c r="K6" s="11">
        <f>D6/B6</f>
        <v/>
      </c>
      <c r="L6" s="12">
        <f>G6/E6</f>
        <v/>
      </c>
    </row>
    <row r="7">
      <c r="A7" s="6" t="inlineStr">
        <is>
          <t>Onion</t>
        </is>
      </c>
      <c r="B7" s="7" t="n">
        <v>50</v>
      </c>
      <c r="C7" s="8" t="n">
        <v>22</v>
      </c>
      <c r="D7" s="7" t="n">
        <v>1</v>
      </c>
      <c r="E7" s="9">
        <f>B7-D7</f>
        <v/>
      </c>
      <c r="F7" s="8" t="n">
        <v>30</v>
      </c>
      <c r="G7" s="10">
        <f>B7*C7</f>
        <v/>
      </c>
      <c r="H7" s="10">
        <f>E7*F7</f>
        <v/>
      </c>
      <c r="I7" s="10">
        <f>H7-G7</f>
        <v/>
      </c>
      <c r="J7" s="11">
        <f>I7/H7</f>
        <v/>
      </c>
      <c r="K7" s="11">
        <f>D7/B7</f>
        <v/>
      </c>
      <c r="L7" s="12">
        <f>G7/E7</f>
        <v/>
      </c>
    </row>
    <row r="8">
      <c r="A8" s="6" t="inlineStr">
        <is>
          <t>Potato</t>
        </is>
      </c>
      <c r="B8" s="7" t="n">
        <v>50</v>
      </c>
      <c r="C8" s="8" t="n">
        <v>16</v>
      </c>
      <c r="D8" s="7" t="n">
        <v>1</v>
      </c>
      <c r="E8" s="9">
        <f>B8-D8</f>
        <v/>
      </c>
      <c r="F8" s="8" t="n">
        <v>24</v>
      </c>
      <c r="G8" s="10">
        <f>B8*C8</f>
        <v/>
      </c>
      <c r="H8" s="10">
        <f>E8*F8</f>
        <v/>
      </c>
      <c r="I8" s="10">
        <f>H8-G8</f>
        <v/>
      </c>
      <c r="J8" s="11">
        <f>I8/H8</f>
        <v/>
      </c>
      <c r="K8" s="11">
        <f>D8/B8</f>
        <v/>
      </c>
      <c r="L8" s="12">
        <f>G8/E8</f>
        <v/>
      </c>
    </row>
    <row r="9">
      <c r="A9" s="6" t="inlineStr">
        <is>
          <t>Spinach</t>
        </is>
      </c>
      <c r="B9" s="7" t="n">
        <v>15</v>
      </c>
      <c r="C9" s="8" t="n">
        <v>20</v>
      </c>
      <c r="D9" s="7" t="n">
        <v>3</v>
      </c>
      <c r="E9" s="9">
        <f>B9-D9</f>
        <v/>
      </c>
      <c r="F9" s="8" t="n">
        <v>40</v>
      </c>
      <c r="G9" s="10">
        <f>B9*C9</f>
        <v/>
      </c>
      <c r="H9" s="10">
        <f>E9*F9</f>
        <v/>
      </c>
      <c r="I9" s="10">
        <f>H9-G9</f>
        <v/>
      </c>
      <c r="J9" s="11">
        <f>I9/H9</f>
        <v/>
      </c>
      <c r="K9" s="11">
        <f>D9/B9</f>
        <v/>
      </c>
      <c r="L9" s="12">
        <f>G9/E9</f>
        <v/>
      </c>
    </row>
    <row r="10">
      <c r="A10" s="6" t="inlineStr">
        <is>
          <t>Cauliflower</t>
        </is>
      </c>
      <c r="B10" s="7" t="n">
        <v>20</v>
      </c>
      <c r="C10" s="8" t="n">
        <v>25</v>
      </c>
      <c r="D10" s="7" t="n">
        <v>2</v>
      </c>
      <c r="E10" s="9">
        <f>B10-D10</f>
        <v/>
      </c>
      <c r="F10" s="8" t="n">
        <v>40</v>
      </c>
      <c r="G10" s="10">
        <f>B10*C10</f>
        <v/>
      </c>
      <c r="H10" s="10">
        <f>E10*F10</f>
        <v/>
      </c>
      <c r="I10" s="10">
        <f>H10-G10</f>
        <v/>
      </c>
      <c r="J10" s="11">
        <f>I10/H10</f>
        <v/>
      </c>
      <c r="K10" s="11">
        <f>D10/B10</f>
        <v/>
      </c>
      <c r="L10" s="12">
        <f>G10/E10</f>
        <v/>
      </c>
    </row>
    <row r="11">
      <c r="A11" s="6" t="inlineStr">
        <is>
          <t>Green chilli</t>
        </is>
      </c>
      <c r="B11" s="7" t="n">
        <v>8</v>
      </c>
      <c r="C11" s="8" t="n">
        <v>40</v>
      </c>
      <c r="D11" s="7" t="n">
        <v>1</v>
      </c>
      <c r="E11" s="9">
        <f>B11-D11</f>
        <v/>
      </c>
      <c r="F11" s="8" t="n">
        <v>80</v>
      </c>
      <c r="G11" s="10">
        <f>B11*C11</f>
        <v/>
      </c>
      <c r="H11" s="10">
        <f>E11*F11</f>
        <v/>
      </c>
      <c r="I11" s="10">
        <f>H11-G11</f>
        <v/>
      </c>
      <c r="J11" s="11">
        <f>I11/H11</f>
        <v/>
      </c>
      <c r="K11" s="11">
        <f>D11/B11</f>
        <v/>
      </c>
      <c r="L11" s="12">
        <f>G11/E11</f>
        <v/>
      </c>
    </row>
    <row r="12">
      <c r="A12" s="13" t="inlineStr">
        <is>
          <t>Total</t>
        </is>
      </c>
      <c r="B12" s="13">
        <f>SUM(B6:B11)</f>
        <v/>
      </c>
      <c r="D12" s="13">
        <f>SUM(D6:D11)</f>
        <v/>
      </c>
      <c r="E12" s="13">
        <f>SUM(E6:E11)</f>
        <v/>
      </c>
      <c r="G12" s="14">
        <f>SUM(G6:G11)</f>
        <v/>
      </c>
      <c r="H12" s="14">
        <f>SUM(H6:H11)</f>
        <v/>
      </c>
      <c r="I12" s="14">
        <f>SUM(I6:I11)</f>
        <v/>
      </c>
      <c r="J12" s="15">
        <f>I12/H12</f>
        <v/>
      </c>
      <c r="K12" s="15">
        <f>D12/B12</f>
        <v/>
      </c>
    </row>
    <row r="14">
      <c r="A14" s="6" t="inlineStr">
        <is>
          <t>Most profit</t>
        </is>
      </c>
      <c r="C14" s="9">
        <f>INDEX(A6:A11,MATCH(MAX(I6:I11),I6:I11,0))</f>
        <v/>
      </c>
    </row>
    <row r="15">
      <c r="A15" s="6" t="inlineStr">
        <is>
          <t>Best margin</t>
        </is>
      </c>
      <c r="C15" s="9">
        <f>INDEX(A6:A11,MATCH(MAX(J6:J11),J6:J11,0))</f>
        <v/>
      </c>
    </row>
    <row r="16">
      <c r="A16" s="6" t="inlineStr">
        <is>
          <t>Items above waste alert</t>
        </is>
      </c>
      <c r="C16" s="9">
        <f>COUNTIF(K6:K11,"&gt;"&amp;B3)</f>
        <v/>
      </c>
    </row>
    <row r="17">
      <c r="A17" s="6" t="inlineStr">
        <is>
          <t>Money lost to waste</t>
        </is>
      </c>
      <c r="C17" s="10">
        <f>SUMPRODUCT(D6:D11,C6:C11)</f>
        <v/>
      </c>
    </row>
  </sheetData>
  <conditionalFormatting sqref="K6:K11">
    <cfRule type="cellIs" priority="1" operator="greaterThan" dxfId="0">
      <formula>$B$3</formula>
    </cfRule>
  </conditionalFormatting>
  <conditionalFormatting sqref="I6:I11">
    <cfRule type="dataBar" priority="2">
      <dataBar>
        <cfvo type="num" val="0"/>
        <cfvo type="max"/>
        <color rgb="0063BE7B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Vegetable stall daily profit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what you bought, the cost per kg, what was wasted and your selling price. Sold kg = bought − wasted (if some is left unsold, add it to wasted for that day).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2026-10-17T02:29:55Z</dcterms:created>
  <dcterms:modified xmlns:dcterms="http://purl.org/dc/terms/" xmlns:xsi="http://www.w3.org/2001/XMLSchema-instance" xsi:type="dcterms:W3CDTF">2026-10-17T02:29:55Z</dcterms:modified>
</cp:coreProperties>
</file>