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Your turn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4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0" borderId="0" pivotButton="0" quotePrefix="0" xfId="0"/>
    <xf numFmtId="0" fontId="0" fillId="3" borderId="1" pivotButton="0" quotePrefix="0" xfId="0"/>
    <xf numFmtId="165" fontId="0" fillId="3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D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Made-up quick-commerce orders (Blinkit / Amazon Now style)</t>
        </is>
      </c>
    </row>
    <row r="3">
      <c r="A3" t="inlineStr">
        <is>
          <t>Made-up data: 24 fictional orders in Pune, Nashik, Solapur, Kolhapur, Nagpur and Sambhaji Nagar (1-8 Sep 2026). No real customer, shop or order is used.</t>
        </is>
      </c>
    </row>
    <row r="4">
      <c r="A4" t="inlineStr">
        <is>
          <t>Columns A-M: Order_ID, Order_Date, City, Area, Product_Name, Quantity, Cost_Price, Selling_Price, Payment_Mode, Status, Delivery_Time_mins, Delivery_Status, Profit.</t>
        </is>
      </c>
    </row>
    <row r="5">
      <c r="A5" t="inlineStr">
        <is>
          <t>Profit (column M, column number 13) = Quantity x (Selling_Price - Cost_Price) - 20 (a fixed delivery cost per order). It is filled for every row, even cancelled and returned orders.</t>
        </is>
      </c>
    </row>
    <row r="6">
      <c r="A6" t="inlineStr">
        <is>
          <t>Delivery_Status: On Time = delivered within 15 minutes, Late = more than 15 minutes. Cancelled orders have no delivery time.</t>
        </is>
      </c>
    </row>
    <row r="7">
      <c r="A7" t="inlineStr">
        <is>
          <t>Green cells hold formulas. Yellow cells are inputs you can change.</t>
        </is>
      </c>
    </row>
    <row r="8">
      <c r="A8" t="inlineStr">
        <is>
          <t>Sheet Orders: every result starts in column O, one block under the other. The label above each block shows the formula.</t>
        </is>
      </c>
    </row>
    <row r="9">
      <c r="A9" t="inlineStr">
        <is>
          <t>Block 7 uses the spill operator #: O54# means "the whole result that spilled from O54".</t>
        </is>
      </c>
    </row>
    <row r="10">
      <c r="A10" t="inlineStr">
        <is>
          <t>SORT and FILTER need Excel 2021 or later / Microsoft 365 / Excel for the web. TAKE and the # operator need Microsoft 365 or Excel 2024; other spreadsheet apps may show #NAME? in those blocks.</t>
        </is>
      </c>
    </row>
    <row r="11">
      <c r="A11" t="inlineStr">
        <is>
          <t>Without TAKE (Excel 2021): =INDEX(SORT(A2:M25,13,-1),SEQUENCE(3),SEQUENCE(1,13)) gives the same top 3.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  <col width="10" customWidth="1" min="15" max="15"/>
    <col width="13" customWidth="1" min="16" max="16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s="3" t="inlineStr">
        <is>
          <t>ORD1001</t>
        </is>
      </c>
      <c r="B2" s="4" t="n">
        <v>46266</v>
      </c>
      <c r="C2" s="3" t="inlineStr">
        <is>
          <t>Pune</t>
        </is>
      </c>
      <c r="D2" s="3" t="inlineStr">
        <is>
          <t>Kothrud</t>
        </is>
      </c>
      <c r="E2" s="3" t="inlineStr">
        <is>
          <t>Milk</t>
        </is>
      </c>
      <c r="F2" s="3" t="n">
        <v>6</v>
      </c>
      <c r="G2" s="3" t="n">
        <v>26</v>
      </c>
      <c r="H2" s="3" t="n">
        <v>30</v>
      </c>
      <c r="I2" s="3" t="inlineStr">
        <is>
          <t>Online</t>
        </is>
      </c>
      <c r="J2" s="3" t="inlineStr">
        <is>
          <t>Delivered</t>
        </is>
      </c>
      <c r="K2" s="3" t="n">
        <v>11</v>
      </c>
      <c r="L2" s="3" t="inlineStr">
        <is>
          <t>On Time</t>
        </is>
      </c>
      <c r="M2" s="3">
        <f>F2*(H2-G2)-20</f>
        <v/>
      </c>
      <c r="O2" s="5" t="inlineStr">
        <is>
          <t>1. All orders, highest profit first: =SORT(A2:M25,13,-1)</t>
        </is>
      </c>
    </row>
    <row r="3">
      <c r="A3" s="3" t="inlineStr">
        <is>
          <t>ORD1002</t>
        </is>
      </c>
      <c r="B3" s="4" t="n">
        <v>46266</v>
      </c>
      <c r="C3" s="3" t="inlineStr">
        <is>
          <t>Pune</t>
        </is>
      </c>
      <c r="D3" s="3" t="inlineStr">
        <is>
          <t>Baner</t>
        </is>
      </c>
      <c r="E3" s="3" t="inlineStr">
        <is>
          <t>Paneer</t>
        </is>
      </c>
      <c r="F3" s="3" t="n">
        <v>3</v>
      </c>
      <c r="G3" s="3" t="n">
        <v>70</v>
      </c>
      <c r="H3" s="3" t="n">
        <v>90</v>
      </c>
      <c r="I3" s="3" t="inlineStr">
        <is>
          <t>Online</t>
        </is>
      </c>
      <c r="J3" s="3" t="inlineStr">
        <is>
          <t>Delivered</t>
        </is>
      </c>
      <c r="K3" s="3" t="n">
        <v>13</v>
      </c>
      <c r="L3" s="3" t="inlineStr">
        <is>
          <t>On Time</t>
        </is>
      </c>
      <c r="M3" s="3">
        <f>F3*(H3-G3)-20</f>
        <v/>
      </c>
      <c r="O3" s="6" cm="1">
        <f t="array" ref="O3:AA26">_xlfn._xlws.SORT(A2:M25,13,-1)</f>
        <v/>
      </c>
      <c r="P3" s="7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  <c r="AA3" s="6" t="n"/>
    </row>
    <row r="4">
      <c r="A4" s="3" t="inlineStr">
        <is>
          <t>ORD1003</t>
        </is>
      </c>
      <c r="B4" s="4" t="n">
        <v>46266</v>
      </c>
      <c r="C4" s="3" t="inlineStr">
        <is>
          <t>Nashik</t>
        </is>
      </c>
      <c r="D4" s="3" t="inlineStr">
        <is>
          <t>Gangapur Road</t>
        </is>
      </c>
      <c r="E4" s="3" t="inlineStr">
        <is>
          <t>Fruits</t>
        </is>
      </c>
      <c r="F4" s="3" t="n">
        <v>4</v>
      </c>
      <c r="G4" s="3" t="n">
        <v>48</v>
      </c>
      <c r="H4" s="3" t="n">
        <v>60</v>
      </c>
      <c r="I4" s="3" t="inlineStr">
        <is>
          <t>COD</t>
        </is>
      </c>
      <c r="J4" s="3" t="inlineStr">
        <is>
          <t>Delivered</t>
        </is>
      </c>
      <c r="K4" s="3" t="n">
        <v>19</v>
      </c>
      <c r="L4" s="3" t="inlineStr">
        <is>
          <t>Late</t>
        </is>
      </c>
      <c r="M4" s="3">
        <f>F4*(H4-G4)-20</f>
        <v/>
      </c>
      <c r="O4" s="6" t="n"/>
      <c r="P4" s="7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</row>
    <row r="5">
      <c r="A5" s="3" t="inlineStr">
        <is>
          <t>ORD1004</t>
        </is>
      </c>
      <c r="B5" s="4" t="n">
        <v>46267</v>
      </c>
      <c r="C5" s="3" t="inlineStr">
        <is>
          <t>Solapur</t>
        </is>
      </c>
      <c r="D5" s="3" t="inlineStr">
        <is>
          <t>Hotgi Road</t>
        </is>
      </c>
      <c r="E5" s="3" t="inlineStr">
        <is>
          <t>Bread</t>
        </is>
      </c>
      <c r="F5" s="3" t="n">
        <v>3</v>
      </c>
      <c r="G5" s="3" t="n">
        <v>35</v>
      </c>
      <c r="H5" s="3" t="n">
        <v>45</v>
      </c>
      <c r="I5" s="3" t="inlineStr">
        <is>
          <t>COD</t>
        </is>
      </c>
      <c r="J5" s="3" t="inlineStr">
        <is>
          <t>Delivered</t>
        </is>
      </c>
      <c r="K5" s="3" t="n">
        <v>9</v>
      </c>
      <c r="L5" s="3" t="inlineStr">
        <is>
          <t>On Time</t>
        </is>
      </c>
      <c r="M5" s="3">
        <f>F5*(H5-G5)-20</f>
        <v/>
      </c>
      <c r="O5" s="6" t="n"/>
      <c r="P5" s="7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</row>
    <row r="6">
      <c r="A6" s="3" t="inlineStr">
        <is>
          <t>ORD1005</t>
        </is>
      </c>
      <c r="B6" s="4" t="n">
        <v>46267</v>
      </c>
      <c r="C6" s="3" t="inlineStr">
        <is>
          <t>Kolhapur</t>
        </is>
      </c>
      <c r="D6" s="3" t="inlineStr">
        <is>
          <t>Rajarampuri</t>
        </is>
      </c>
      <c r="E6" s="3" t="inlineStr">
        <is>
          <t>Milk</t>
        </is>
      </c>
      <c r="F6" s="3" t="n">
        <v>4</v>
      </c>
      <c r="G6" s="3" t="n">
        <v>26</v>
      </c>
      <c r="H6" s="3" t="n">
        <v>30</v>
      </c>
      <c r="I6" s="3" t="inlineStr">
        <is>
          <t>Online</t>
        </is>
      </c>
      <c r="J6" s="3" t="inlineStr">
        <is>
          <t>Delivered</t>
        </is>
      </c>
      <c r="K6" s="3" t="n">
        <v>12</v>
      </c>
      <c r="L6" s="3" t="inlineStr">
        <is>
          <t>On Time</t>
        </is>
      </c>
      <c r="M6" s="3">
        <f>F6*(H6-G6)-20</f>
        <v/>
      </c>
      <c r="O6" s="6" t="n"/>
      <c r="P6" s="7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</row>
    <row r="7">
      <c r="A7" s="3" t="inlineStr">
        <is>
          <t>ORD1006</t>
        </is>
      </c>
      <c r="B7" s="4" t="n">
        <v>46267</v>
      </c>
      <c r="C7" s="3" t="inlineStr">
        <is>
          <t>Nagpur</t>
        </is>
      </c>
      <c r="D7" s="3" t="inlineStr">
        <is>
          <t>Dharampeth</t>
        </is>
      </c>
      <c r="E7" s="3" t="inlineStr">
        <is>
          <t>Paneer</t>
        </is>
      </c>
      <c r="F7" s="3" t="n">
        <v>6</v>
      </c>
      <c r="G7" s="3" t="n">
        <v>70</v>
      </c>
      <c r="H7" s="3" t="n">
        <v>90</v>
      </c>
      <c r="I7" s="3" t="inlineStr">
        <is>
          <t>Online</t>
        </is>
      </c>
      <c r="J7" s="3" t="inlineStr">
        <is>
          <t>Cancelled</t>
        </is>
      </c>
      <c r="K7" s="3" t="n"/>
      <c r="L7" s="3" t="n"/>
      <c r="M7" s="3">
        <f>F7*(H7-G7)-20</f>
        <v/>
      </c>
      <c r="O7" s="6" t="n"/>
      <c r="P7" s="7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</row>
    <row r="8">
      <c r="A8" s="3" t="inlineStr">
        <is>
          <t>ORD1007</t>
        </is>
      </c>
      <c r="B8" s="4" t="n">
        <v>46268</v>
      </c>
      <c r="C8" s="3" t="inlineStr">
        <is>
          <t>Sambhaji Nagar</t>
        </is>
      </c>
      <c r="D8" s="3" t="inlineStr">
        <is>
          <t>CIDCO</t>
        </is>
      </c>
      <c r="E8" s="3" t="inlineStr">
        <is>
          <t>Paneer</t>
        </is>
      </c>
      <c r="F8" s="3" t="n">
        <v>5</v>
      </c>
      <c r="G8" s="3" t="n">
        <v>70</v>
      </c>
      <c r="H8" s="3" t="n">
        <v>90</v>
      </c>
      <c r="I8" s="3" t="inlineStr">
        <is>
          <t>COD</t>
        </is>
      </c>
      <c r="J8" s="3" t="inlineStr">
        <is>
          <t>Delivered</t>
        </is>
      </c>
      <c r="K8" s="3" t="n">
        <v>21</v>
      </c>
      <c r="L8" s="3" t="inlineStr">
        <is>
          <t>Late</t>
        </is>
      </c>
      <c r="M8" s="3">
        <f>F8*(H8-G8)-20</f>
        <v/>
      </c>
      <c r="O8" s="6" t="n"/>
      <c r="P8" s="7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</row>
    <row r="9">
      <c r="A9" s="3" t="inlineStr">
        <is>
          <t>ORD1008</t>
        </is>
      </c>
      <c r="B9" s="4" t="n">
        <v>46268</v>
      </c>
      <c r="C9" s="3" t="inlineStr">
        <is>
          <t>Pune</t>
        </is>
      </c>
      <c r="D9" s="3" t="inlineStr">
        <is>
          <t>Hadapsar</t>
        </is>
      </c>
      <c r="E9" s="3" t="inlineStr">
        <is>
          <t>Eggs</t>
        </is>
      </c>
      <c r="F9" s="3" t="n">
        <v>1</v>
      </c>
      <c r="G9" s="3" t="n">
        <v>42</v>
      </c>
      <c r="H9" s="3" t="n">
        <v>54</v>
      </c>
      <c r="I9" s="3" t="inlineStr">
        <is>
          <t>Online</t>
        </is>
      </c>
      <c r="J9" s="3" t="inlineStr">
        <is>
          <t>Delivered</t>
        </is>
      </c>
      <c r="K9" s="3" t="n">
        <v>10</v>
      </c>
      <c r="L9" s="3" t="inlineStr">
        <is>
          <t>On Time</t>
        </is>
      </c>
      <c r="M9" s="3">
        <f>F9*(H9-G9)-20</f>
        <v/>
      </c>
      <c r="O9" s="6" t="n"/>
      <c r="P9" s="7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</row>
    <row r="10">
      <c r="A10" s="3" t="inlineStr">
        <is>
          <t>ORD1009</t>
        </is>
      </c>
      <c r="B10" s="4" t="n">
        <v>46268</v>
      </c>
      <c r="C10" s="3" t="inlineStr">
        <is>
          <t>Nashik</t>
        </is>
      </c>
      <c r="D10" s="3" t="inlineStr">
        <is>
          <t>Indira Nagar</t>
        </is>
      </c>
      <c r="E10" s="3" t="inlineStr">
        <is>
          <t>Milk</t>
        </is>
      </c>
      <c r="F10" s="3" t="n">
        <v>3</v>
      </c>
      <c r="G10" s="3" t="n">
        <v>26</v>
      </c>
      <c r="H10" s="3" t="n">
        <v>30</v>
      </c>
      <c r="I10" s="3" t="inlineStr">
        <is>
          <t>Online</t>
        </is>
      </c>
      <c r="J10" s="3" t="inlineStr">
        <is>
          <t>Delivered</t>
        </is>
      </c>
      <c r="K10" s="3" t="n">
        <v>14</v>
      </c>
      <c r="L10" s="3" t="inlineStr">
        <is>
          <t>On Time</t>
        </is>
      </c>
      <c r="M10" s="3">
        <f>F10*(H10-G10)-20</f>
        <v/>
      </c>
      <c r="O10" s="6" t="n"/>
      <c r="P10" s="7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</row>
    <row r="11">
      <c r="A11" s="3" t="inlineStr">
        <is>
          <t>ORD1010</t>
        </is>
      </c>
      <c r="B11" s="4" t="n">
        <v>46269</v>
      </c>
      <c r="C11" s="3" t="inlineStr">
        <is>
          <t>Kolhapur</t>
        </is>
      </c>
      <c r="D11" s="3" t="inlineStr">
        <is>
          <t>Shahupuri</t>
        </is>
      </c>
      <c r="E11" s="3" t="inlineStr">
        <is>
          <t>Fruits</t>
        </is>
      </c>
      <c r="F11" s="3" t="n">
        <v>2</v>
      </c>
      <c r="G11" s="3" t="n">
        <v>48</v>
      </c>
      <c r="H11" s="3" t="n">
        <v>60</v>
      </c>
      <c r="I11" s="3" t="inlineStr">
        <is>
          <t>COD</t>
        </is>
      </c>
      <c r="J11" s="3" t="inlineStr">
        <is>
          <t>Returned</t>
        </is>
      </c>
      <c r="K11" s="3" t="n">
        <v>12</v>
      </c>
      <c r="L11" s="3" t="inlineStr">
        <is>
          <t>On Time</t>
        </is>
      </c>
      <c r="M11" s="3">
        <f>F11*(H11-G11)-20</f>
        <v/>
      </c>
      <c r="O11" s="6" t="n"/>
      <c r="P11" s="7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</row>
    <row r="12">
      <c r="A12" s="3" t="inlineStr">
        <is>
          <t>ORD1011</t>
        </is>
      </c>
      <c r="B12" s="4" t="n">
        <v>46269</v>
      </c>
      <c r="C12" s="3" t="inlineStr">
        <is>
          <t>Nagpur</t>
        </is>
      </c>
      <c r="D12" s="3" t="inlineStr">
        <is>
          <t>Sitabuldi</t>
        </is>
      </c>
      <c r="E12" s="3" t="inlineStr">
        <is>
          <t>Snacks</t>
        </is>
      </c>
      <c r="F12" s="3" t="n">
        <v>10</v>
      </c>
      <c r="G12" s="3" t="n">
        <v>15</v>
      </c>
      <c r="H12" s="3" t="n">
        <v>20</v>
      </c>
      <c r="I12" s="3" t="inlineStr">
        <is>
          <t>Online</t>
        </is>
      </c>
      <c r="J12" s="3" t="inlineStr">
        <is>
          <t>Delivered</t>
        </is>
      </c>
      <c r="K12" s="3" t="n">
        <v>24</v>
      </c>
      <c r="L12" s="3" t="inlineStr">
        <is>
          <t>Late</t>
        </is>
      </c>
      <c r="M12" s="3">
        <f>F12*(H12-G12)-20</f>
        <v/>
      </c>
      <c r="O12" s="6" t="n"/>
      <c r="P12" s="7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</row>
    <row r="13">
      <c r="A13" s="3" t="inlineStr">
        <is>
          <t>ORD1012</t>
        </is>
      </c>
      <c r="B13" s="4" t="n">
        <v>46269</v>
      </c>
      <c r="C13" s="3" t="inlineStr">
        <is>
          <t>Solapur</t>
        </is>
      </c>
      <c r="D13" s="3" t="inlineStr">
        <is>
          <t>Akkalkot Road</t>
        </is>
      </c>
      <c r="E13" s="3" t="inlineStr">
        <is>
          <t>Milk</t>
        </is>
      </c>
      <c r="F13" s="3" t="n">
        <v>6</v>
      </c>
      <c r="G13" s="3" t="n">
        <v>26</v>
      </c>
      <c r="H13" s="3" t="n">
        <v>30</v>
      </c>
      <c r="I13" s="3" t="inlineStr">
        <is>
          <t>COD</t>
        </is>
      </c>
      <c r="J13" s="3" t="inlineStr">
        <is>
          <t>Delivered</t>
        </is>
      </c>
      <c r="K13" s="3" t="n">
        <v>10</v>
      </c>
      <c r="L13" s="3" t="inlineStr">
        <is>
          <t>On Time</t>
        </is>
      </c>
      <c r="M13" s="3">
        <f>F13*(H13-G13)-20</f>
        <v/>
      </c>
      <c r="O13" s="6" t="n"/>
      <c r="P13" s="7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</row>
    <row r="14">
      <c r="A14" s="3" t="inlineStr">
        <is>
          <t>ORD1013</t>
        </is>
      </c>
      <c r="B14" s="4" t="n">
        <v>46270</v>
      </c>
      <c r="C14" s="3" t="inlineStr">
        <is>
          <t>Pune</t>
        </is>
      </c>
      <c r="D14" s="3" t="inlineStr">
        <is>
          <t>Kothrud</t>
        </is>
      </c>
      <c r="E14" s="3" t="inlineStr">
        <is>
          <t>Snacks</t>
        </is>
      </c>
      <c r="F14" s="3" t="n">
        <v>2</v>
      </c>
      <c r="G14" s="3" t="n">
        <v>15</v>
      </c>
      <c r="H14" s="3" t="n">
        <v>20</v>
      </c>
      <c r="I14" s="3" t="inlineStr">
        <is>
          <t>Online</t>
        </is>
      </c>
      <c r="J14" s="3" t="inlineStr">
        <is>
          <t>Delivered</t>
        </is>
      </c>
      <c r="K14" s="3" t="n">
        <v>8</v>
      </c>
      <c r="L14" s="3" t="inlineStr">
        <is>
          <t>On Time</t>
        </is>
      </c>
      <c r="M14" s="3">
        <f>F14*(H14-G14)-20</f>
        <v/>
      </c>
      <c r="O14" s="6" t="n"/>
      <c r="P14" s="7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</row>
    <row r="15">
      <c r="A15" s="3" t="inlineStr">
        <is>
          <t>ORD1014</t>
        </is>
      </c>
      <c r="B15" s="4" t="n">
        <v>46270</v>
      </c>
      <c r="C15" s="3" t="inlineStr">
        <is>
          <t>Sambhaji Nagar</t>
        </is>
      </c>
      <c r="D15" s="3" t="inlineStr">
        <is>
          <t>Nirala Bazar</t>
        </is>
      </c>
      <c r="E15" s="3" t="inlineStr">
        <is>
          <t>Snacks</t>
        </is>
      </c>
      <c r="F15" s="3" t="n">
        <v>1</v>
      </c>
      <c r="G15" s="3" t="n">
        <v>15</v>
      </c>
      <c r="H15" s="3" t="n">
        <v>20</v>
      </c>
      <c r="I15" s="3" t="inlineStr">
        <is>
          <t>Online</t>
        </is>
      </c>
      <c r="J15" s="3" t="inlineStr">
        <is>
          <t>Delivered</t>
        </is>
      </c>
      <c r="K15" s="3" t="n">
        <v>17</v>
      </c>
      <c r="L15" s="3" t="inlineStr">
        <is>
          <t>Late</t>
        </is>
      </c>
      <c r="M15" s="3">
        <f>F15*(H15-G15)-20</f>
        <v/>
      </c>
      <c r="O15" s="6" t="n"/>
      <c r="P15" s="7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</row>
    <row r="16">
      <c r="A16" s="3" t="inlineStr">
        <is>
          <t>ORD1015</t>
        </is>
      </c>
      <c r="B16" s="4" t="n">
        <v>46270</v>
      </c>
      <c r="C16" s="3" t="inlineStr">
        <is>
          <t>Nashik</t>
        </is>
      </c>
      <c r="D16" s="3" t="inlineStr">
        <is>
          <t>Gangapur Road</t>
        </is>
      </c>
      <c r="E16" s="3" t="inlineStr">
        <is>
          <t>Eggs</t>
        </is>
      </c>
      <c r="F16" s="3" t="n">
        <v>3</v>
      </c>
      <c r="G16" s="3" t="n">
        <v>42</v>
      </c>
      <c r="H16" s="3" t="n">
        <v>54</v>
      </c>
      <c r="I16" s="3" t="inlineStr">
        <is>
          <t>COD</t>
        </is>
      </c>
      <c r="J16" s="3" t="inlineStr">
        <is>
          <t>Returned</t>
        </is>
      </c>
      <c r="K16" s="3" t="n">
        <v>13</v>
      </c>
      <c r="L16" s="3" t="inlineStr">
        <is>
          <t>On Time</t>
        </is>
      </c>
      <c r="M16" s="3">
        <f>F16*(H16-G16)-20</f>
        <v/>
      </c>
      <c r="O16" s="6" t="n"/>
      <c r="P16" s="7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</row>
    <row r="17">
      <c r="A17" s="3" t="inlineStr">
        <is>
          <t>ORD1016</t>
        </is>
      </c>
      <c r="B17" s="4" t="n">
        <v>46271</v>
      </c>
      <c r="C17" s="3" t="inlineStr">
        <is>
          <t>Nagpur</t>
        </is>
      </c>
      <c r="D17" s="3" t="inlineStr">
        <is>
          <t>Dharampeth</t>
        </is>
      </c>
      <c r="E17" s="3" t="inlineStr">
        <is>
          <t>Paneer</t>
        </is>
      </c>
      <c r="F17" s="3" t="n">
        <v>2</v>
      </c>
      <c r="G17" s="3" t="n">
        <v>70</v>
      </c>
      <c r="H17" s="3" t="n">
        <v>90</v>
      </c>
      <c r="I17" s="3" t="inlineStr">
        <is>
          <t>Online</t>
        </is>
      </c>
      <c r="J17" s="3" t="inlineStr">
        <is>
          <t>Delivered</t>
        </is>
      </c>
      <c r="K17" s="3" t="n">
        <v>22</v>
      </c>
      <c r="L17" s="3" t="inlineStr">
        <is>
          <t>Late</t>
        </is>
      </c>
      <c r="M17" s="3">
        <f>F17*(H17-G17)-20</f>
        <v/>
      </c>
      <c r="O17" s="6" t="n"/>
      <c r="P17" s="7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</row>
    <row r="18">
      <c r="A18" s="3" t="inlineStr">
        <is>
          <t>ORD1017</t>
        </is>
      </c>
      <c r="B18" s="4" t="n">
        <v>46271</v>
      </c>
      <c r="C18" s="3" t="inlineStr">
        <is>
          <t>Kolhapur</t>
        </is>
      </c>
      <c r="D18" s="3" t="inlineStr">
        <is>
          <t>Rajarampuri</t>
        </is>
      </c>
      <c r="E18" s="3" t="inlineStr">
        <is>
          <t>Eggs</t>
        </is>
      </c>
      <c r="F18" s="3" t="n">
        <v>2</v>
      </c>
      <c r="G18" s="3" t="n">
        <v>42</v>
      </c>
      <c r="H18" s="3" t="n">
        <v>54</v>
      </c>
      <c r="I18" s="3" t="inlineStr">
        <is>
          <t>Online</t>
        </is>
      </c>
      <c r="J18" s="3" t="inlineStr">
        <is>
          <t>Delivered</t>
        </is>
      </c>
      <c r="K18" s="3" t="n">
        <v>11</v>
      </c>
      <c r="L18" s="3" t="inlineStr">
        <is>
          <t>On Time</t>
        </is>
      </c>
      <c r="M18" s="3">
        <f>F18*(H18-G18)-20</f>
        <v/>
      </c>
      <c r="O18" s="6" t="n"/>
      <c r="P18" s="7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</row>
    <row r="19">
      <c r="A19" s="3" t="inlineStr">
        <is>
          <t>ORD1018</t>
        </is>
      </c>
      <c r="B19" s="4" t="n">
        <v>46271</v>
      </c>
      <c r="C19" s="3" t="inlineStr">
        <is>
          <t>Pune</t>
        </is>
      </c>
      <c r="D19" s="3" t="inlineStr">
        <is>
          <t>Baner</t>
        </is>
      </c>
      <c r="E19" s="3" t="inlineStr">
        <is>
          <t>Milk</t>
        </is>
      </c>
      <c r="F19" s="3" t="n">
        <v>2</v>
      </c>
      <c r="G19" s="3" t="n">
        <v>26</v>
      </c>
      <c r="H19" s="3" t="n">
        <v>30</v>
      </c>
      <c r="I19" s="3" t="inlineStr">
        <is>
          <t>COD</t>
        </is>
      </c>
      <c r="J19" s="3" t="inlineStr">
        <is>
          <t>Delivered</t>
        </is>
      </c>
      <c r="K19" s="3" t="n">
        <v>16</v>
      </c>
      <c r="L19" s="3" t="inlineStr">
        <is>
          <t>Late</t>
        </is>
      </c>
      <c r="M19" s="3">
        <f>F19*(H19-G19)-20</f>
        <v/>
      </c>
      <c r="O19" s="6" t="n"/>
      <c r="P19" s="7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</row>
    <row r="20">
      <c r="A20" s="3" t="inlineStr">
        <is>
          <t>ORD1019</t>
        </is>
      </c>
      <c r="B20" s="4" t="n">
        <v>46272</v>
      </c>
      <c r="C20" s="3" t="inlineStr">
        <is>
          <t>Solapur</t>
        </is>
      </c>
      <c r="D20" s="3" t="inlineStr">
        <is>
          <t>Hotgi Road</t>
        </is>
      </c>
      <c r="E20" s="3" t="inlineStr">
        <is>
          <t>Fruits</t>
        </is>
      </c>
      <c r="F20" s="3" t="n">
        <v>1</v>
      </c>
      <c r="G20" s="3" t="n">
        <v>48</v>
      </c>
      <c r="H20" s="3" t="n">
        <v>60</v>
      </c>
      <c r="I20" s="3" t="inlineStr">
        <is>
          <t>Online</t>
        </is>
      </c>
      <c r="J20" s="3" t="inlineStr">
        <is>
          <t>Cancelled</t>
        </is>
      </c>
      <c r="K20" s="3" t="n"/>
      <c r="L20" s="3" t="n"/>
      <c r="M20" s="3">
        <f>F20*(H20-G20)-20</f>
        <v/>
      </c>
      <c r="O20" s="6" t="n"/>
      <c r="P20" s="7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</row>
    <row r="21">
      <c r="A21" s="3" t="inlineStr">
        <is>
          <t>ORD1020</t>
        </is>
      </c>
      <c r="B21" s="4" t="n">
        <v>46272</v>
      </c>
      <c r="C21" s="3" t="inlineStr">
        <is>
          <t>Nashik</t>
        </is>
      </c>
      <c r="D21" s="3" t="inlineStr">
        <is>
          <t>Indira Nagar</t>
        </is>
      </c>
      <c r="E21" s="3" t="inlineStr">
        <is>
          <t>Snacks</t>
        </is>
      </c>
      <c r="F21" s="3" t="n">
        <v>4</v>
      </c>
      <c r="G21" s="3" t="n">
        <v>15</v>
      </c>
      <c r="H21" s="3" t="n">
        <v>20</v>
      </c>
      <c r="I21" s="3" t="inlineStr">
        <is>
          <t>COD</t>
        </is>
      </c>
      <c r="J21" s="3" t="inlineStr">
        <is>
          <t>Delivered</t>
        </is>
      </c>
      <c r="K21" s="3" t="n">
        <v>13</v>
      </c>
      <c r="L21" s="3" t="inlineStr">
        <is>
          <t>On Time</t>
        </is>
      </c>
      <c r="M21" s="3">
        <f>F21*(H21-G21)-20</f>
        <v/>
      </c>
      <c r="O21" s="6" t="n"/>
      <c r="P21" s="7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</row>
    <row r="22">
      <c r="A22" s="3" t="inlineStr">
        <is>
          <t>ORD1021</t>
        </is>
      </c>
      <c r="B22" s="4" t="n">
        <v>46272</v>
      </c>
      <c r="C22" s="3" t="inlineStr">
        <is>
          <t>Sambhaji Nagar</t>
        </is>
      </c>
      <c r="D22" s="3" t="inlineStr">
        <is>
          <t>CIDCO</t>
        </is>
      </c>
      <c r="E22" s="3" t="inlineStr">
        <is>
          <t>Milk</t>
        </is>
      </c>
      <c r="F22" s="3" t="n">
        <v>4</v>
      </c>
      <c r="G22" s="3" t="n">
        <v>26</v>
      </c>
      <c r="H22" s="3" t="n">
        <v>30</v>
      </c>
      <c r="I22" s="3" t="inlineStr">
        <is>
          <t>Online</t>
        </is>
      </c>
      <c r="J22" s="3" t="inlineStr">
        <is>
          <t>Cancelled</t>
        </is>
      </c>
      <c r="K22" s="3" t="n"/>
      <c r="L22" s="3" t="n"/>
      <c r="M22" s="3">
        <f>F22*(H22-G22)-20</f>
        <v/>
      </c>
      <c r="O22" s="6" t="n"/>
      <c r="P22" s="7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</row>
    <row r="23">
      <c r="A23" s="3" t="inlineStr">
        <is>
          <t>ORD1022</t>
        </is>
      </c>
      <c r="B23" s="4" t="n">
        <v>46273</v>
      </c>
      <c r="C23" s="3" t="inlineStr">
        <is>
          <t>Kolhapur</t>
        </is>
      </c>
      <c r="D23" s="3" t="inlineStr">
        <is>
          <t>Shahupuri</t>
        </is>
      </c>
      <c r="E23" s="3" t="inlineStr">
        <is>
          <t>Paneer</t>
        </is>
      </c>
      <c r="F23" s="3" t="n">
        <v>4</v>
      </c>
      <c r="G23" s="3" t="n">
        <v>70</v>
      </c>
      <c r="H23" s="3" t="n">
        <v>90</v>
      </c>
      <c r="I23" s="3" t="inlineStr">
        <is>
          <t>COD</t>
        </is>
      </c>
      <c r="J23" s="3" t="inlineStr">
        <is>
          <t>Delivered</t>
        </is>
      </c>
      <c r="K23" s="3" t="n">
        <v>10</v>
      </c>
      <c r="L23" s="3" t="inlineStr">
        <is>
          <t>On Time</t>
        </is>
      </c>
      <c r="M23" s="3">
        <f>F23*(H23-G23)-20</f>
        <v/>
      </c>
      <c r="O23" s="6" t="n"/>
      <c r="P23" s="7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</row>
    <row r="24">
      <c r="A24" s="3" t="inlineStr">
        <is>
          <t>ORD1023</t>
        </is>
      </c>
      <c r="B24" s="4" t="n">
        <v>46273</v>
      </c>
      <c r="C24" s="3" t="inlineStr">
        <is>
          <t>Nagpur</t>
        </is>
      </c>
      <c r="D24" s="3" t="inlineStr">
        <is>
          <t>Sitabuldi</t>
        </is>
      </c>
      <c r="E24" s="3" t="inlineStr">
        <is>
          <t>Fruits</t>
        </is>
      </c>
      <c r="F24" s="3" t="n">
        <v>2</v>
      </c>
      <c r="G24" s="3" t="n">
        <v>48</v>
      </c>
      <c r="H24" s="3" t="n">
        <v>60</v>
      </c>
      <c r="I24" s="3" t="inlineStr">
        <is>
          <t>Online</t>
        </is>
      </c>
      <c r="J24" s="3" t="inlineStr">
        <is>
          <t>Delivered</t>
        </is>
      </c>
      <c r="K24" s="3" t="n">
        <v>9</v>
      </c>
      <c r="L24" s="3" t="inlineStr">
        <is>
          <t>On Time</t>
        </is>
      </c>
      <c r="M24" s="3">
        <f>F24*(H24-G24)-20</f>
        <v/>
      </c>
      <c r="O24" s="6" t="n"/>
      <c r="P24" s="7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</row>
    <row r="25">
      <c r="A25" s="3" t="inlineStr">
        <is>
          <t>ORD1024</t>
        </is>
      </c>
      <c r="B25" s="4" t="n">
        <v>46273</v>
      </c>
      <c r="C25" s="3" t="inlineStr">
        <is>
          <t>Pune</t>
        </is>
      </c>
      <c r="D25" s="3" t="inlineStr">
        <is>
          <t>Hadapsar</t>
        </is>
      </c>
      <c r="E25" s="3" t="inlineStr">
        <is>
          <t>Eggs</t>
        </is>
      </c>
      <c r="F25" s="3" t="n">
        <v>1</v>
      </c>
      <c r="G25" s="3" t="n">
        <v>42</v>
      </c>
      <c r="H25" s="3" t="n">
        <v>54</v>
      </c>
      <c r="I25" s="3" t="inlineStr">
        <is>
          <t>Online</t>
        </is>
      </c>
      <c r="J25" s="3" t="inlineStr">
        <is>
          <t>Returned</t>
        </is>
      </c>
      <c r="K25" s="3" t="n">
        <v>12</v>
      </c>
      <c r="L25" s="3" t="inlineStr">
        <is>
          <t>On Time</t>
        </is>
      </c>
      <c r="M25" s="3">
        <f>F25*(H25-G25)-20</f>
        <v/>
      </c>
      <c r="O25" s="6" t="n"/>
      <c r="P25" s="7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</row>
    <row r="26">
      <c r="O26" s="6" t="n"/>
      <c r="P26" s="7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</row>
    <row r="29">
      <c r="O29" s="5" t="inlineStr">
        <is>
          <t>2. Top 3 profit orders: =TAKE(SORT(A2:M25,13,-1),3)</t>
        </is>
      </c>
    </row>
    <row r="30">
      <c r="O30" s="6" cm="1">
        <f t="array" ref="O30:AA32">_xlfn.TAKE(_xlfn._xlws.SORT(A2:M25,13,-1),3)</f>
        <v/>
      </c>
      <c r="P30" s="7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</row>
    <row r="31">
      <c r="O31" s="6" t="n"/>
      <c r="P31" s="7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</row>
    <row r="32">
      <c r="O32" s="6" t="n"/>
      <c r="P32" s="7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</row>
    <row r="35">
      <c r="O35" s="5" t="inlineStr">
        <is>
          <t>3. Bottom 3 (biggest losses): =TAKE(SORT(A2:M25,13,-1),-3)</t>
        </is>
      </c>
    </row>
    <row r="36">
      <c r="O36" s="6" cm="1">
        <f t="array" ref="O36:AA38">_xlfn.TAKE(_xlfn._xlws.SORT(A2:M25,13,-1),-3)</f>
        <v/>
      </c>
      <c r="P36" s="7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</row>
    <row r="37">
      <c r="O37" s="6" t="n"/>
      <c r="P37" s="7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</row>
    <row r="38">
      <c r="O38" s="6" t="n"/>
      <c r="P38" s="7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</row>
    <row r="41">
      <c r="O41" s="5" t="inlineStr">
        <is>
          <t>4. Lowest profit first, first 3: =TAKE(SORT(A2:M25,13,1),3)</t>
        </is>
      </c>
    </row>
    <row r="42">
      <c r="O42" s="6" cm="1">
        <f t="array" ref="O42:AA44">_xlfn.TAKE(_xlfn._xlws.SORT(A2:M25,13,1),3)</f>
        <v/>
      </c>
      <c r="P42" s="7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</row>
    <row r="43">
      <c r="O43" s="6" t="n"/>
      <c r="P43" s="7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</row>
    <row r="44">
      <c r="O44" s="6" t="n"/>
      <c r="P44" s="7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</row>
    <row r="47">
      <c r="O47" s="5" t="inlineStr">
        <is>
          <t>5. Top 3 DELIVERED orders: =TAKE(SORT(FILTER(A2:M25,J2:J25="Delivered"),13,-1),3)</t>
        </is>
      </c>
    </row>
    <row r="48">
      <c r="O48" s="6" cm="1">
        <f t="array" ref="O48:AA50">_xlfn.TAKE(_xlfn._xlws.SORT(_xlfn._xlws.FILTER(A2:M25,J2:J25="Delivered"),13,-1),3)</f>
        <v/>
      </c>
      <c r="P48" s="7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  <c r="AA48" s="6" t="n"/>
    </row>
    <row r="49">
      <c r="O49" s="6" t="n"/>
      <c r="P49" s="7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  <c r="AA49" s="6" t="n"/>
    </row>
    <row r="50">
      <c r="O50" s="6" t="n"/>
      <c r="P50" s="7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  <c r="AA50" s="6" t="n"/>
    </row>
    <row r="53">
      <c r="O53" s="5" t="inlineStr">
        <is>
          <t>6. Pune orders: =FILTER(A2:M25,C2:C25="Pune")</t>
        </is>
      </c>
    </row>
    <row r="54">
      <c r="O54" s="6" cm="1">
        <f t="array" ref="O54:AA59">_xlfn._xlws.FILTER(A2:M25,C2:C25="Pune")</f>
        <v/>
      </c>
      <c r="P54" s="7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  <c r="AA54" s="6" t="n"/>
    </row>
    <row r="55">
      <c r="O55" s="6" t="n"/>
      <c r="P55" s="7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  <c r="AA55" s="6" t="n"/>
    </row>
    <row r="56">
      <c r="O56" s="6" t="n"/>
      <c r="P56" s="7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  <c r="AA56" s="6" t="n"/>
    </row>
    <row r="57">
      <c r="O57" s="6" t="n"/>
      <c r="P57" s="7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  <c r="AA57" s="6" t="n"/>
    </row>
    <row r="58">
      <c r="O58" s="6" t="n"/>
      <c r="P58" s="7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  <c r="AA58" s="6" t="n"/>
    </row>
    <row r="59">
      <c r="O59" s="6" t="n"/>
      <c r="P59" s="7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  <c r="AA59" s="6" t="n"/>
    </row>
    <row r="62">
      <c r="O62" s="5" t="inlineStr">
        <is>
          <t>7. Pune sorted by profit, using the spill range: =SORT(O54#,13,-1)</t>
        </is>
      </c>
    </row>
    <row r="63">
      <c r="O63" s="6" cm="1">
        <f t="array" ref="O63:AA68">_xlfn._xlws.SORT(_xlfn.ANCHORARRAY(O54),13,-1)</f>
        <v/>
      </c>
      <c r="P63" s="7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  <c r="AA63" s="6" t="n"/>
    </row>
    <row r="64">
      <c r="O64" s="6" t="n"/>
      <c r="P64" s="7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  <c r="AA64" s="6" t="n"/>
    </row>
    <row r="65">
      <c r="O65" s="6" t="n"/>
      <c r="P65" s="7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  <c r="AA65" s="6" t="n"/>
    </row>
    <row r="66">
      <c r="O66" s="6" t="n"/>
      <c r="P66" s="7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  <c r="AA66" s="6" t="n"/>
    </row>
    <row r="67">
      <c r="O67" s="6" t="n"/>
      <c r="P67" s="7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  <c r="AA67" s="6" t="n"/>
    </row>
    <row r="68">
      <c r="O68" s="6" t="n"/>
      <c r="P68" s="7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  <c r="AA68" s="6" t="n"/>
    </row>
    <row r="71">
      <c r="O71" s="5" t="inlineStr">
        <is>
          <t>8. Top 2 losses in Pune: =TAKE(SORT(FILTER(A2:M25,C2:C25="Pune"),13,1),2)</t>
        </is>
      </c>
    </row>
    <row r="72">
      <c r="O72" s="6" cm="1">
        <f t="array" ref="O72:AA73">_xlfn.TAKE(_xlfn._xlws.SORT(_xlfn._xlws.FILTER(A2:M25,C2:C25="Pune"),13,1),2)</f>
        <v/>
      </c>
      <c r="P72" s="7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  <c r="AA72" s="6" t="n"/>
    </row>
    <row r="73">
      <c r="O73" s="6" t="n"/>
      <c r="P73" s="7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  <c r="AA73" s="6" t="n"/>
    </row>
    <row r="76">
      <c r="O76" s="5" t="inlineStr">
        <is>
          <t>9. Orders by city A to Z: =SORT(A2:M25,3,1)</t>
        </is>
      </c>
    </row>
    <row r="77">
      <c r="O77" s="6" cm="1">
        <f t="array" ref="O77:AA100">_xlfn._xlws.SORT(A2:M25,3,1)</f>
        <v/>
      </c>
      <c r="P77" s="7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  <c r="AA77" s="6" t="n"/>
    </row>
    <row r="78">
      <c r="O78" s="6" t="n"/>
      <c r="P78" s="7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  <c r="AA78" s="6" t="n"/>
    </row>
    <row r="79">
      <c r="O79" s="6" t="n"/>
      <c r="P79" s="7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  <c r="AA79" s="6" t="n"/>
    </row>
    <row r="80">
      <c r="O80" s="6" t="n"/>
      <c r="P80" s="7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  <c r="AA80" s="6" t="n"/>
    </row>
    <row r="81">
      <c r="O81" s="6" t="n"/>
      <c r="P81" s="7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  <c r="AA81" s="6" t="n"/>
    </row>
    <row r="82">
      <c r="O82" s="6" t="n"/>
      <c r="P82" s="7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  <c r="AA82" s="6" t="n"/>
    </row>
    <row r="83">
      <c r="O83" s="6" t="n"/>
      <c r="P83" s="7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  <c r="AA83" s="6" t="n"/>
    </row>
    <row r="84">
      <c r="O84" s="6" t="n"/>
      <c r="P84" s="7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  <c r="AA84" s="6" t="n"/>
    </row>
    <row r="85">
      <c r="O85" s="6" t="n"/>
      <c r="P85" s="7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  <c r="AA85" s="6" t="n"/>
    </row>
    <row r="86">
      <c r="O86" s="6" t="n"/>
      <c r="P86" s="7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  <c r="AA86" s="6" t="n"/>
    </row>
    <row r="87">
      <c r="O87" s="6" t="n"/>
      <c r="P87" s="7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  <c r="AA87" s="6" t="n"/>
    </row>
    <row r="88">
      <c r="O88" s="6" t="n"/>
      <c r="P88" s="7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  <c r="AA88" s="6" t="n"/>
    </row>
    <row r="89">
      <c r="O89" s="6" t="n"/>
      <c r="P89" s="7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  <c r="AA89" s="6" t="n"/>
    </row>
    <row r="90">
      <c r="O90" s="6" t="n"/>
      <c r="P90" s="7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  <c r="AA90" s="6" t="n"/>
    </row>
    <row r="91">
      <c r="O91" s="6" t="n"/>
      <c r="P91" s="7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  <c r="AA91" s="6" t="n"/>
    </row>
    <row r="92">
      <c r="O92" s="6" t="n"/>
      <c r="P92" s="7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  <c r="AA92" s="6" t="n"/>
    </row>
    <row r="93">
      <c r="O93" s="6" t="n"/>
      <c r="P93" s="7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  <c r="AA93" s="6" t="n"/>
    </row>
    <row r="94">
      <c r="O94" s="6" t="n"/>
      <c r="P94" s="7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  <c r="AA94" s="6" t="n"/>
    </row>
    <row r="95">
      <c r="O95" s="6" t="n"/>
      <c r="P95" s="7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  <c r="AA95" s="6" t="n"/>
    </row>
    <row r="96">
      <c r="O96" s="6" t="n"/>
      <c r="P96" s="7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  <c r="AA96" s="6" t="n"/>
    </row>
    <row r="97">
      <c r="O97" s="6" t="n"/>
      <c r="P97" s="7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  <c r="AA97" s="6" t="n"/>
    </row>
    <row r="98">
      <c r="O98" s="6" t="n"/>
      <c r="P98" s="7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  <c r="AA98" s="6" t="n"/>
    </row>
    <row r="99">
      <c r="O99" s="6" t="n"/>
      <c r="P99" s="7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  <c r="AA99" s="6" t="n"/>
    </row>
    <row r="100">
      <c r="O100" s="6" t="n"/>
      <c r="P100" s="7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  <c r="AA100" s="6" t="n"/>
    </row>
    <row r="103">
      <c r="O103" s="5" t="inlineStr">
        <is>
          <t>Rows in the Pune spill: =ROWS(O54#)</t>
        </is>
      </c>
      <c r="P103" s="6">
        <f>ROWS(_xlfn.ANCHORARRAY(O54))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1" t="inlineStr">
        <is>
          <t>Your turn</t>
        </is>
      </c>
    </row>
    <row r="2">
      <c r="A2" s="3" t="inlineStr">
        <is>
          <t>ORD1001</t>
        </is>
      </c>
      <c r="B2" s="4" t="n">
        <v>46266</v>
      </c>
      <c r="C2" s="3" t="inlineStr">
        <is>
          <t>Pune</t>
        </is>
      </c>
      <c r="D2" s="3" t="inlineStr">
        <is>
          <t>Kothrud</t>
        </is>
      </c>
      <c r="E2" s="3" t="inlineStr">
        <is>
          <t>Milk</t>
        </is>
      </c>
      <c r="F2" s="3" t="n">
        <v>6</v>
      </c>
      <c r="G2" s="3" t="n">
        <v>26</v>
      </c>
      <c r="H2" s="3" t="n">
        <v>30</v>
      </c>
      <c r="I2" s="3" t="inlineStr">
        <is>
          <t>Online</t>
        </is>
      </c>
      <c r="J2" s="3" t="inlineStr">
        <is>
          <t>Delivered</t>
        </is>
      </c>
      <c r="K2" s="3" t="n">
        <v>11</v>
      </c>
      <c r="L2" s="3" t="inlineStr">
        <is>
          <t>On Time</t>
        </is>
      </c>
      <c r="M2" s="3" t="n">
        <v>4</v>
      </c>
      <c r="O2" s="8" t="inlineStr">
        <is>
          <t>Write the top 3 profit orders, the bottom 3, the top 3 delivered orders and the 2 lowest-profit orders of Sambhaji Nagar.</t>
        </is>
      </c>
    </row>
    <row r="3">
      <c r="A3" s="3" t="inlineStr">
        <is>
          <t>ORD1002</t>
        </is>
      </c>
      <c r="B3" s="4" t="n">
        <v>46266</v>
      </c>
      <c r="C3" s="3" t="inlineStr">
        <is>
          <t>Pune</t>
        </is>
      </c>
      <c r="D3" s="3" t="inlineStr">
        <is>
          <t>Baner</t>
        </is>
      </c>
      <c r="E3" s="3" t="inlineStr">
        <is>
          <t>Paneer</t>
        </is>
      </c>
      <c r="F3" s="3" t="n">
        <v>3</v>
      </c>
      <c r="G3" s="3" t="n">
        <v>70</v>
      </c>
      <c r="H3" s="3" t="n">
        <v>90</v>
      </c>
      <c r="I3" s="3" t="inlineStr">
        <is>
          <t>Online</t>
        </is>
      </c>
      <c r="J3" s="3" t="inlineStr">
        <is>
          <t>Delivered</t>
        </is>
      </c>
      <c r="K3" s="3" t="n">
        <v>13</v>
      </c>
      <c r="L3" s="3" t="inlineStr">
        <is>
          <t>On Time</t>
        </is>
      </c>
      <c r="M3" s="3" t="n">
        <v>40</v>
      </c>
    </row>
    <row r="4">
      <c r="A4" s="3" t="inlineStr">
        <is>
          <t>ORD1003</t>
        </is>
      </c>
      <c r="B4" s="4" t="n">
        <v>46266</v>
      </c>
      <c r="C4" s="3" t="inlineStr">
        <is>
          <t>Nashik</t>
        </is>
      </c>
      <c r="D4" s="3" t="inlineStr">
        <is>
          <t>Gangapur Road</t>
        </is>
      </c>
      <c r="E4" s="3" t="inlineStr">
        <is>
          <t>Fruits</t>
        </is>
      </c>
      <c r="F4" s="3" t="n">
        <v>4</v>
      </c>
      <c r="G4" s="3" t="n">
        <v>48</v>
      </c>
      <c r="H4" s="3" t="n">
        <v>60</v>
      </c>
      <c r="I4" s="3" t="inlineStr">
        <is>
          <t>COD</t>
        </is>
      </c>
      <c r="J4" s="3" t="inlineStr">
        <is>
          <t>Delivered</t>
        </is>
      </c>
      <c r="K4" s="3" t="n">
        <v>19</v>
      </c>
      <c r="L4" s="3" t="inlineStr">
        <is>
          <t>Late</t>
        </is>
      </c>
      <c r="M4" s="3" t="n">
        <v>28</v>
      </c>
    </row>
    <row r="5">
      <c r="A5" s="3" t="inlineStr">
        <is>
          <t>ORD1004</t>
        </is>
      </c>
      <c r="B5" s="4" t="n">
        <v>46267</v>
      </c>
      <c r="C5" s="3" t="inlineStr">
        <is>
          <t>Solapur</t>
        </is>
      </c>
      <c r="D5" s="3" t="inlineStr">
        <is>
          <t>Hotgi Road</t>
        </is>
      </c>
      <c r="E5" s="3" t="inlineStr">
        <is>
          <t>Bread</t>
        </is>
      </c>
      <c r="F5" s="3" t="n">
        <v>3</v>
      </c>
      <c r="G5" s="3" t="n">
        <v>35</v>
      </c>
      <c r="H5" s="3" t="n">
        <v>45</v>
      </c>
      <c r="I5" s="3" t="inlineStr">
        <is>
          <t>COD</t>
        </is>
      </c>
      <c r="J5" s="3" t="inlineStr">
        <is>
          <t>Delivered</t>
        </is>
      </c>
      <c r="K5" s="3" t="n">
        <v>9</v>
      </c>
      <c r="L5" s="3" t="inlineStr">
        <is>
          <t>On Time</t>
        </is>
      </c>
      <c r="M5" s="3" t="n">
        <v>10</v>
      </c>
    </row>
    <row r="6">
      <c r="A6" s="3" t="inlineStr">
        <is>
          <t>ORD1005</t>
        </is>
      </c>
      <c r="B6" s="4" t="n">
        <v>46267</v>
      </c>
      <c r="C6" s="3" t="inlineStr">
        <is>
          <t>Kolhapur</t>
        </is>
      </c>
      <c r="D6" s="3" t="inlineStr">
        <is>
          <t>Rajarampuri</t>
        </is>
      </c>
      <c r="E6" s="3" t="inlineStr">
        <is>
          <t>Milk</t>
        </is>
      </c>
      <c r="F6" s="3" t="n">
        <v>4</v>
      </c>
      <c r="G6" s="3" t="n">
        <v>26</v>
      </c>
      <c r="H6" s="3" t="n">
        <v>30</v>
      </c>
      <c r="I6" s="3" t="inlineStr">
        <is>
          <t>Online</t>
        </is>
      </c>
      <c r="J6" s="3" t="inlineStr">
        <is>
          <t>Delivered</t>
        </is>
      </c>
      <c r="K6" s="3" t="n">
        <v>12</v>
      </c>
      <c r="L6" s="3" t="inlineStr">
        <is>
          <t>On Time</t>
        </is>
      </c>
      <c r="M6" s="3" t="n">
        <v>-4</v>
      </c>
    </row>
    <row r="7">
      <c r="A7" s="3" t="inlineStr">
        <is>
          <t>ORD1006</t>
        </is>
      </c>
      <c r="B7" s="4" t="n">
        <v>46267</v>
      </c>
      <c r="C7" s="3" t="inlineStr">
        <is>
          <t>Nagpur</t>
        </is>
      </c>
      <c r="D7" s="3" t="inlineStr">
        <is>
          <t>Dharampeth</t>
        </is>
      </c>
      <c r="E7" s="3" t="inlineStr">
        <is>
          <t>Paneer</t>
        </is>
      </c>
      <c r="F7" s="3" t="n">
        <v>6</v>
      </c>
      <c r="G7" s="3" t="n">
        <v>70</v>
      </c>
      <c r="H7" s="3" t="n">
        <v>90</v>
      </c>
      <c r="I7" s="3" t="inlineStr">
        <is>
          <t>Online</t>
        </is>
      </c>
      <c r="J7" s="3" t="inlineStr">
        <is>
          <t>Cancelled</t>
        </is>
      </c>
      <c r="K7" s="3" t="n"/>
      <c r="L7" s="3" t="n"/>
      <c r="M7" s="3" t="n">
        <v>100</v>
      </c>
    </row>
    <row r="8">
      <c r="A8" s="3" t="inlineStr">
        <is>
          <t>ORD1007</t>
        </is>
      </c>
      <c r="B8" s="4" t="n">
        <v>46268</v>
      </c>
      <c r="C8" s="3" t="inlineStr">
        <is>
          <t>Sambhaji Nagar</t>
        </is>
      </c>
      <c r="D8" s="3" t="inlineStr">
        <is>
          <t>CIDCO</t>
        </is>
      </c>
      <c r="E8" s="3" t="inlineStr">
        <is>
          <t>Paneer</t>
        </is>
      </c>
      <c r="F8" s="3" t="n">
        <v>5</v>
      </c>
      <c r="G8" s="3" t="n">
        <v>70</v>
      </c>
      <c r="H8" s="3" t="n">
        <v>90</v>
      </c>
      <c r="I8" s="3" t="inlineStr">
        <is>
          <t>COD</t>
        </is>
      </c>
      <c r="J8" s="3" t="inlineStr">
        <is>
          <t>Delivered</t>
        </is>
      </c>
      <c r="K8" s="3" t="n">
        <v>21</v>
      </c>
      <c r="L8" s="3" t="inlineStr">
        <is>
          <t>Late</t>
        </is>
      </c>
      <c r="M8" s="3" t="n">
        <v>80</v>
      </c>
    </row>
    <row r="9">
      <c r="A9" s="3" t="inlineStr">
        <is>
          <t>ORD1008</t>
        </is>
      </c>
      <c r="B9" s="4" t="n">
        <v>46268</v>
      </c>
      <c r="C9" s="3" t="inlineStr">
        <is>
          <t>Pune</t>
        </is>
      </c>
      <c r="D9" s="3" t="inlineStr">
        <is>
          <t>Hadapsar</t>
        </is>
      </c>
      <c r="E9" s="3" t="inlineStr">
        <is>
          <t>Eggs</t>
        </is>
      </c>
      <c r="F9" s="3" t="n">
        <v>1</v>
      </c>
      <c r="G9" s="3" t="n">
        <v>42</v>
      </c>
      <c r="H9" s="3" t="n">
        <v>54</v>
      </c>
      <c r="I9" s="3" t="inlineStr">
        <is>
          <t>Online</t>
        </is>
      </c>
      <c r="J9" s="3" t="inlineStr">
        <is>
          <t>Delivered</t>
        </is>
      </c>
      <c r="K9" s="3" t="n">
        <v>10</v>
      </c>
      <c r="L9" s="3" t="inlineStr">
        <is>
          <t>On Time</t>
        </is>
      </c>
      <c r="M9" s="3" t="n">
        <v>-8</v>
      </c>
    </row>
    <row r="10">
      <c r="A10" s="3" t="inlineStr">
        <is>
          <t>ORD1009</t>
        </is>
      </c>
      <c r="B10" s="4" t="n">
        <v>46268</v>
      </c>
      <c r="C10" s="3" t="inlineStr">
        <is>
          <t>Nashik</t>
        </is>
      </c>
      <c r="D10" s="3" t="inlineStr">
        <is>
          <t>Indira Nagar</t>
        </is>
      </c>
      <c r="E10" s="3" t="inlineStr">
        <is>
          <t>Milk</t>
        </is>
      </c>
      <c r="F10" s="3" t="n">
        <v>3</v>
      </c>
      <c r="G10" s="3" t="n">
        <v>26</v>
      </c>
      <c r="H10" s="3" t="n">
        <v>30</v>
      </c>
      <c r="I10" s="3" t="inlineStr">
        <is>
          <t>Online</t>
        </is>
      </c>
      <c r="J10" s="3" t="inlineStr">
        <is>
          <t>Delivered</t>
        </is>
      </c>
      <c r="K10" s="3" t="n">
        <v>14</v>
      </c>
      <c r="L10" s="3" t="inlineStr">
        <is>
          <t>On Time</t>
        </is>
      </c>
      <c r="M10" s="3" t="n">
        <v>-8</v>
      </c>
    </row>
    <row r="11">
      <c r="A11" s="3" t="inlineStr">
        <is>
          <t>ORD1010</t>
        </is>
      </c>
      <c r="B11" s="4" t="n">
        <v>46269</v>
      </c>
      <c r="C11" s="3" t="inlineStr">
        <is>
          <t>Kolhapur</t>
        </is>
      </c>
      <c r="D11" s="3" t="inlineStr">
        <is>
          <t>Shahupuri</t>
        </is>
      </c>
      <c r="E11" s="3" t="inlineStr">
        <is>
          <t>Fruits</t>
        </is>
      </c>
      <c r="F11" s="3" t="n">
        <v>2</v>
      </c>
      <c r="G11" s="3" t="n">
        <v>48</v>
      </c>
      <c r="H11" s="3" t="n">
        <v>60</v>
      </c>
      <c r="I11" s="3" t="inlineStr">
        <is>
          <t>COD</t>
        </is>
      </c>
      <c r="J11" s="3" t="inlineStr">
        <is>
          <t>Returned</t>
        </is>
      </c>
      <c r="K11" s="3" t="n">
        <v>12</v>
      </c>
      <c r="L11" s="3" t="inlineStr">
        <is>
          <t>On Time</t>
        </is>
      </c>
      <c r="M11" s="3" t="n">
        <v>4</v>
      </c>
    </row>
    <row r="12">
      <c r="A12" s="3" t="inlineStr">
        <is>
          <t>ORD1011</t>
        </is>
      </c>
      <c r="B12" s="4" t="n">
        <v>46269</v>
      </c>
      <c r="C12" s="3" t="inlineStr">
        <is>
          <t>Nagpur</t>
        </is>
      </c>
      <c r="D12" s="3" t="inlineStr">
        <is>
          <t>Sitabuldi</t>
        </is>
      </c>
      <c r="E12" s="3" t="inlineStr">
        <is>
          <t>Snacks</t>
        </is>
      </c>
      <c r="F12" s="3" t="n">
        <v>10</v>
      </c>
      <c r="G12" s="3" t="n">
        <v>15</v>
      </c>
      <c r="H12" s="3" t="n">
        <v>20</v>
      </c>
      <c r="I12" s="3" t="inlineStr">
        <is>
          <t>Online</t>
        </is>
      </c>
      <c r="J12" s="3" t="inlineStr">
        <is>
          <t>Delivered</t>
        </is>
      </c>
      <c r="K12" s="3" t="n">
        <v>24</v>
      </c>
      <c r="L12" s="3" t="inlineStr">
        <is>
          <t>Late</t>
        </is>
      </c>
      <c r="M12" s="3" t="n">
        <v>30</v>
      </c>
    </row>
    <row r="13">
      <c r="A13" s="3" t="inlineStr">
        <is>
          <t>ORD1012</t>
        </is>
      </c>
      <c r="B13" s="4" t="n">
        <v>46269</v>
      </c>
      <c r="C13" s="3" t="inlineStr">
        <is>
          <t>Solapur</t>
        </is>
      </c>
      <c r="D13" s="3" t="inlineStr">
        <is>
          <t>Akkalkot Road</t>
        </is>
      </c>
      <c r="E13" s="3" t="inlineStr">
        <is>
          <t>Milk</t>
        </is>
      </c>
      <c r="F13" s="3" t="n">
        <v>6</v>
      </c>
      <c r="G13" s="3" t="n">
        <v>26</v>
      </c>
      <c r="H13" s="3" t="n">
        <v>30</v>
      </c>
      <c r="I13" s="3" t="inlineStr">
        <is>
          <t>COD</t>
        </is>
      </c>
      <c r="J13" s="3" t="inlineStr">
        <is>
          <t>Delivered</t>
        </is>
      </c>
      <c r="K13" s="3" t="n">
        <v>10</v>
      </c>
      <c r="L13" s="3" t="inlineStr">
        <is>
          <t>On Time</t>
        </is>
      </c>
      <c r="M13" s="3" t="n">
        <v>4</v>
      </c>
    </row>
    <row r="14">
      <c r="A14" s="3" t="inlineStr">
        <is>
          <t>ORD1013</t>
        </is>
      </c>
      <c r="B14" s="4" t="n">
        <v>46270</v>
      </c>
      <c r="C14" s="3" t="inlineStr">
        <is>
          <t>Pune</t>
        </is>
      </c>
      <c r="D14" s="3" t="inlineStr">
        <is>
          <t>Kothrud</t>
        </is>
      </c>
      <c r="E14" s="3" t="inlineStr">
        <is>
          <t>Snacks</t>
        </is>
      </c>
      <c r="F14" s="3" t="n">
        <v>2</v>
      </c>
      <c r="G14" s="3" t="n">
        <v>15</v>
      </c>
      <c r="H14" s="3" t="n">
        <v>20</v>
      </c>
      <c r="I14" s="3" t="inlineStr">
        <is>
          <t>Online</t>
        </is>
      </c>
      <c r="J14" s="3" t="inlineStr">
        <is>
          <t>Delivered</t>
        </is>
      </c>
      <c r="K14" s="3" t="n">
        <v>8</v>
      </c>
      <c r="L14" s="3" t="inlineStr">
        <is>
          <t>On Time</t>
        </is>
      </c>
      <c r="M14" s="3" t="n">
        <v>-10</v>
      </c>
    </row>
    <row r="15">
      <c r="A15" s="3" t="inlineStr">
        <is>
          <t>ORD1014</t>
        </is>
      </c>
      <c r="B15" s="4" t="n">
        <v>46270</v>
      </c>
      <c r="C15" s="3" t="inlineStr">
        <is>
          <t>Sambhaji Nagar</t>
        </is>
      </c>
      <c r="D15" s="3" t="inlineStr">
        <is>
          <t>Nirala Bazar</t>
        </is>
      </c>
      <c r="E15" s="3" t="inlineStr">
        <is>
          <t>Snacks</t>
        </is>
      </c>
      <c r="F15" s="3" t="n">
        <v>1</v>
      </c>
      <c r="G15" s="3" t="n">
        <v>15</v>
      </c>
      <c r="H15" s="3" t="n">
        <v>20</v>
      </c>
      <c r="I15" s="3" t="inlineStr">
        <is>
          <t>Online</t>
        </is>
      </c>
      <c r="J15" s="3" t="inlineStr">
        <is>
          <t>Delivered</t>
        </is>
      </c>
      <c r="K15" s="3" t="n">
        <v>17</v>
      </c>
      <c r="L15" s="3" t="inlineStr">
        <is>
          <t>Late</t>
        </is>
      </c>
      <c r="M15" s="3" t="n">
        <v>-15</v>
      </c>
    </row>
    <row r="16">
      <c r="A16" s="3" t="inlineStr">
        <is>
          <t>ORD1015</t>
        </is>
      </c>
      <c r="B16" s="4" t="n">
        <v>46270</v>
      </c>
      <c r="C16" s="3" t="inlineStr">
        <is>
          <t>Nashik</t>
        </is>
      </c>
      <c r="D16" s="3" t="inlineStr">
        <is>
          <t>Gangapur Road</t>
        </is>
      </c>
      <c r="E16" s="3" t="inlineStr">
        <is>
          <t>Eggs</t>
        </is>
      </c>
      <c r="F16" s="3" t="n">
        <v>3</v>
      </c>
      <c r="G16" s="3" t="n">
        <v>42</v>
      </c>
      <c r="H16" s="3" t="n">
        <v>54</v>
      </c>
      <c r="I16" s="3" t="inlineStr">
        <is>
          <t>COD</t>
        </is>
      </c>
      <c r="J16" s="3" t="inlineStr">
        <is>
          <t>Returned</t>
        </is>
      </c>
      <c r="K16" s="3" t="n">
        <v>13</v>
      </c>
      <c r="L16" s="3" t="inlineStr">
        <is>
          <t>On Time</t>
        </is>
      </c>
      <c r="M16" s="3" t="n">
        <v>16</v>
      </c>
    </row>
    <row r="17">
      <c r="A17" s="3" t="inlineStr">
        <is>
          <t>ORD1016</t>
        </is>
      </c>
      <c r="B17" s="4" t="n">
        <v>46271</v>
      </c>
      <c r="C17" s="3" t="inlineStr">
        <is>
          <t>Nagpur</t>
        </is>
      </c>
      <c r="D17" s="3" t="inlineStr">
        <is>
          <t>Dharampeth</t>
        </is>
      </c>
      <c r="E17" s="3" t="inlineStr">
        <is>
          <t>Paneer</t>
        </is>
      </c>
      <c r="F17" s="3" t="n">
        <v>2</v>
      </c>
      <c r="G17" s="3" t="n">
        <v>70</v>
      </c>
      <c r="H17" s="3" t="n">
        <v>90</v>
      </c>
      <c r="I17" s="3" t="inlineStr">
        <is>
          <t>Online</t>
        </is>
      </c>
      <c r="J17" s="3" t="inlineStr">
        <is>
          <t>Delivered</t>
        </is>
      </c>
      <c r="K17" s="3" t="n">
        <v>22</v>
      </c>
      <c r="L17" s="3" t="inlineStr">
        <is>
          <t>Late</t>
        </is>
      </c>
      <c r="M17" s="3" t="n">
        <v>20</v>
      </c>
    </row>
    <row r="18">
      <c r="A18" s="3" t="inlineStr">
        <is>
          <t>ORD1017</t>
        </is>
      </c>
      <c r="B18" s="4" t="n">
        <v>46271</v>
      </c>
      <c r="C18" s="3" t="inlineStr">
        <is>
          <t>Kolhapur</t>
        </is>
      </c>
      <c r="D18" s="3" t="inlineStr">
        <is>
          <t>Rajarampuri</t>
        </is>
      </c>
      <c r="E18" s="3" t="inlineStr">
        <is>
          <t>Eggs</t>
        </is>
      </c>
      <c r="F18" s="3" t="n">
        <v>2</v>
      </c>
      <c r="G18" s="3" t="n">
        <v>42</v>
      </c>
      <c r="H18" s="3" t="n">
        <v>54</v>
      </c>
      <c r="I18" s="3" t="inlineStr">
        <is>
          <t>Online</t>
        </is>
      </c>
      <c r="J18" s="3" t="inlineStr">
        <is>
          <t>Delivered</t>
        </is>
      </c>
      <c r="K18" s="3" t="n">
        <v>11</v>
      </c>
      <c r="L18" s="3" t="inlineStr">
        <is>
          <t>On Time</t>
        </is>
      </c>
      <c r="M18" s="3" t="n">
        <v>4</v>
      </c>
    </row>
    <row r="19">
      <c r="A19" s="3" t="inlineStr">
        <is>
          <t>ORD1018</t>
        </is>
      </c>
      <c r="B19" s="4" t="n">
        <v>46271</v>
      </c>
      <c r="C19" s="3" t="inlineStr">
        <is>
          <t>Pune</t>
        </is>
      </c>
      <c r="D19" s="3" t="inlineStr">
        <is>
          <t>Baner</t>
        </is>
      </c>
      <c r="E19" s="3" t="inlineStr">
        <is>
          <t>Milk</t>
        </is>
      </c>
      <c r="F19" s="3" t="n">
        <v>2</v>
      </c>
      <c r="G19" s="3" t="n">
        <v>26</v>
      </c>
      <c r="H19" s="3" t="n">
        <v>30</v>
      </c>
      <c r="I19" s="3" t="inlineStr">
        <is>
          <t>COD</t>
        </is>
      </c>
      <c r="J19" s="3" t="inlineStr">
        <is>
          <t>Delivered</t>
        </is>
      </c>
      <c r="K19" s="3" t="n">
        <v>16</v>
      </c>
      <c r="L19" s="3" t="inlineStr">
        <is>
          <t>Late</t>
        </is>
      </c>
      <c r="M19" s="3" t="n">
        <v>-12</v>
      </c>
    </row>
    <row r="20">
      <c r="A20" s="3" t="inlineStr">
        <is>
          <t>ORD1019</t>
        </is>
      </c>
      <c r="B20" s="4" t="n">
        <v>46272</v>
      </c>
      <c r="C20" s="3" t="inlineStr">
        <is>
          <t>Solapur</t>
        </is>
      </c>
      <c r="D20" s="3" t="inlineStr">
        <is>
          <t>Hotgi Road</t>
        </is>
      </c>
      <c r="E20" s="3" t="inlineStr">
        <is>
          <t>Fruits</t>
        </is>
      </c>
      <c r="F20" s="3" t="n">
        <v>1</v>
      </c>
      <c r="G20" s="3" t="n">
        <v>48</v>
      </c>
      <c r="H20" s="3" t="n">
        <v>60</v>
      </c>
      <c r="I20" s="3" t="inlineStr">
        <is>
          <t>Online</t>
        </is>
      </c>
      <c r="J20" s="3" t="inlineStr">
        <is>
          <t>Cancelled</t>
        </is>
      </c>
      <c r="K20" s="3" t="n"/>
      <c r="L20" s="3" t="n"/>
      <c r="M20" s="3" t="n">
        <v>-8</v>
      </c>
    </row>
    <row r="21">
      <c r="A21" s="3" t="inlineStr">
        <is>
          <t>ORD1020</t>
        </is>
      </c>
      <c r="B21" s="4" t="n">
        <v>46272</v>
      </c>
      <c r="C21" s="3" t="inlineStr">
        <is>
          <t>Nashik</t>
        </is>
      </c>
      <c r="D21" s="3" t="inlineStr">
        <is>
          <t>Indira Nagar</t>
        </is>
      </c>
      <c r="E21" s="3" t="inlineStr">
        <is>
          <t>Snacks</t>
        </is>
      </c>
      <c r="F21" s="3" t="n">
        <v>4</v>
      </c>
      <c r="G21" s="3" t="n">
        <v>15</v>
      </c>
      <c r="H21" s="3" t="n">
        <v>20</v>
      </c>
      <c r="I21" s="3" t="inlineStr">
        <is>
          <t>COD</t>
        </is>
      </c>
      <c r="J21" s="3" t="inlineStr">
        <is>
          <t>Delivered</t>
        </is>
      </c>
      <c r="K21" s="3" t="n">
        <v>13</v>
      </c>
      <c r="L21" s="3" t="inlineStr">
        <is>
          <t>On Time</t>
        </is>
      </c>
      <c r="M21" s="3" t="n">
        <v>0</v>
      </c>
    </row>
    <row r="22">
      <c r="A22" s="3" t="inlineStr">
        <is>
          <t>ORD1021</t>
        </is>
      </c>
      <c r="B22" s="4" t="n">
        <v>46272</v>
      </c>
      <c r="C22" s="3" t="inlineStr">
        <is>
          <t>Sambhaji Nagar</t>
        </is>
      </c>
      <c r="D22" s="3" t="inlineStr">
        <is>
          <t>CIDCO</t>
        </is>
      </c>
      <c r="E22" s="3" t="inlineStr">
        <is>
          <t>Milk</t>
        </is>
      </c>
      <c r="F22" s="3" t="n">
        <v>4</v>
      </c>
      <c r="G22" s="3" t="n">
        <v>26</v>
      </c>
      <c r="H22" s="3" t="n">
        <v>30</v>
      </c>
      <c r="I22" s="3" t="inlineStr">
        <is>
          <t>Online</t>
        </is>
      </c>
      <c r="J22" s="3" t="inlineStr">
        <is>
          <t>Cancelled</t>
        </is>
      </c>
      <c r="K22" s="3" t="n"/>
      <c r="L22" s="3" t="n"/>
      <c r="M22" s="3" t="n">
        <v>-4</v>
      </c>
    </row>
    <row r="23">
      <c r="A23" s="3" t="inlineStr">
        <is>
          <t>ORD1022</t>
        </is>
      </c>
      <c r="B23" s="4" t="n">
        <v>46273</v>
      </c>
      <c r="C23" s="3" t="inlineStr">
        <is>
          <t>Kolhapur</t>
        </is>
      </c>
      <c r="D23" s="3" t="inlineStr">
        <is>
          <t>Shahupuri</t>
        </is>
      </c>
      <c r="E23" s="3" t="inlineStr">
        <is>
          <t>Paneer</t>
        </is>
      </c>
      <c r="F23" s="3" t="n">
        <v>4</v>
      </c>
      <c r="G23" s="3" t="n">
        <v>70</v>
      </c>
      <c r="H23" s="3" t="n">
        <v>90</v>
      </c>
      <c r="I23" s="3" t="inlineStr">
        <is>
          <t>COD</t>
        </is>
      </c>
      <c r="J23" s="3" t="inlineStr">
        <is>
          <t>Delivered</t>
        </is>
      </c>
      <c r="K23" s="3" t="n">
        <v>10</v>
      </c>
      <c r="L23" s="3" t="inlineStr">
        <is>
          <t>On Time</t>
        </is>
      </c>
      <c r="M23" s="3" t="n">
        <v>60</v>
      </c>
    </row>
    <row r="24">
      <c r="A24" s="3" t="inlineStr">
        <is>
          <t>ORD1023</t>
        </is>
      </c>
      <c r="B24" s="4" t="n">
        <v>46273</v>
      </c>
      <c r="C24" s="3" t="inlineStr">
        <is>
          <t>Nagpur</t>
        </is>
      </c>
      <c r="D24" s="3" t="inlineStr">
        <is>
          <t>Sitabuldi</t>
        </is>
      </c>
      <c r="E24" s="3" t="inlineStr">
        <is>
          <t>Fruits</t>
        </is>
      </c>
      <c r="F24" s="3" t="n">
        <v>2</v>
      </c>
      <c r="G24" s="3" t="n">
        <v>48</v>
      </c>
      <c r="H24" s="3" t="n">
        <v>60</v>
      </c>
      <c r="I24" s="3" t="inlineStr">
        <is>
          <t>Online</t>
        </is>
      </c>
      <c r="J24" s="3" t="inlineStr">
        <is>
          <t>Delivered</t>
        </is>
      </c>
      <c r="K24" s="3" t="n">
        <v>9</v>
      </c>
      <c r="L24" s="3" t="inlineStr">
        <is>
          <t>On Time</t>
        </is>
      </c>
      <c r="M24" s="3" t="n">
        <v>4</v>
      </c>
    </row>
    <row r="25">
      <c r="A25" s="3" t="inlineStr">
        <is>
          <t>ORD1024</t>
        </is>
      </c>
      <c r="B25" s="4" t="n">
        <v>46273</v>
      </c>
      <c r="C25" s="3" t="inlineStr">
        <is>
          <t>Pune</t>
        </is>
      </c>
      <c r="D25" s="3" t="inlineStr">
        <is>
          <t>Hadapsar</t>
        </is>
      </c>
      <c r="E25" s="3" t="inlineStr">
        <is>
          <t>Eggs</t>
        </is>
      </c>
      <c r="F25" s="3" t="n">
        <v>1</v>
      </c>
      <c r="G25" s="3" t="n">
        <v>42</v>
      </c>
      <c r="H25" s="3" t="n">
        <v>54</v>
      </c>
      <c r="I25" s="3" t="inlineStr">
        <is>
          <t>Online</t>
        </is>
      </c>
      <c r="J25" s="3" t="inlineStr">
        <is>
          <t>Returned</t>
        </is>
      </c>
      <c r="K25" s="3" t="n">
        <v>12</v>
      </c>
      <c r="L25" s="3" t="inlineStr">
        <is>
          <t>On Time</t>
        </is>
      </c>
      <c r="M25" s="3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2026-10-10T14:49:57Z</dcterms:created>
  <dcterms:modified xmlns:dcterms="http://purl.org/dc/terms/" xmlns:xsi="http://www.w3.org/2001/XMLSchema-instance" xsi:type="dcterms:W3CDTF">2026-10-10T14:49:57Z</dcterms:modified>
</cp:coreProperties>
</file>