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Rules &amp; Instructions" sheetId="4" state="visible" r:id="rId4"/>
    <sheet xmlns:r="http://schemas.openxmlformats.org/officeDocument/2006/relationships" name="Formulas used" sheetId="5" state="visible" r:id="rId5"/>
    <sheet xmlns:r="http://schemas.openxmlformats.org/officeDocument/2006/relationships" name="Lists" sheetId="6" state="visible" r:id="rId6"/>
  </sheets>
  <definedNames>
    <definedName name="_xlnm.Print_Area" localSheetId="0">'Dashboard'!$A$1:$Q$61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0.0"/>
    <numFmt numFmtId="165" formatCode="&quot;₹&quot;#,##0.00"/>
    <numFmt numFmtId="166" formatCode="[&gt;=10000000]&quot;₹&quot;##\,##\,##\,##0;[&gt;=100000]&quot;₹&quot;##\,##\,##0;&quot;₹&quot;#,##0"/>
    <numFmt numFmtId="167" formatCode="0.0%"/>
    <numFmt numFmtId="168" formatCode="0.000000"/>
    <numFmt numFmtId="169" formatCode="0.0&quot; min&quot;"/>
  </numFmts>
  <fonts count="19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000000"/>
      <sz val="11"/>
    </font>
    <font>
      <name val="Calibri"/>
      <i val="1"/>
      <color rgb="00B42318"/>
      <sz val="10"/>
    </font>
    <font>
      <name val="Calibri"/>
      <b val="1"/>
      <color rgb="001F2933"/>
      <sz val="11"/>
    </font>
    <font>
      <name val="Calibri"/>
      <b val="1"/>
      <color rgb="00000000"/>
      <sz val="13"/>
    </font>
    <font>
      <name val="Calibri"/>
      <b val="1"/>
      <color rgb="00FFFFFF"/>
      <sz val="10"/>
    </font>
    <font>
      <name val="Calibri"/>
      <b val="1"/>
      <color rgb="00FFFC00"/>
      <sz val="22"/>
    </font>
    <font>
      <name val="Calibri"/>
      <b val="1"/>
      <color rgb="00B42318"/>
      <sz val="10"/>
    </font>
    <font>
      <name val="Calibri"/>
      <b val="1"/>
      <color rgb="001F2933"/>
      <sz val="12"/>
    </font>
    <font>
      <name val="Calibri"/>
      <b val="1"/>
      <color rgb="00000000"/>
      <sz val="10"/>
    </font>
    <font>
      <name val="Calibri"/>
      <b val="1"/>
      <color rgb="00000000"/>
      <sz val="20"/>
    </font>
    <font>
      <name val="Calibri"/>
      <i val="1"/>
      <color rgb="00475467"/>
      <sz val="9"/>
    </font>
    <font>
      <name val="Calibri"/>
      <b val="1"/>
      <color rgb="00FFFFFF"/>
      <sz val="12"/>
    </font>
    <font>
      <name val="Calibri"/>
      <color rgb="001F2933"/>
      <sz val="11"/>
    </font>
    <font>
      <name val="Calibri"/>
      <b val="1"/>
      <color rgb="00FFFC00"/>
      <sz val="18"/>
    </font>
    <font>
      <name val="Calibri"/>
      <b val="1"/>
      <color rgb="00FFFC00"/>
      <sz val="16"/>
    </font>
    <font>
      <name val="Calibri"/>
      <b val="1"/>
      <color rgb="001F2933"/>
      <sz val="10"/>
    </font>
    <font>
      <name val="Consolas"/>
      <sz val="10"/>
    </font>
  </fonts>
  <fills count="8">
    <fill>
      <patternFill/>
    </fill>
    <fill>
      <patternFill patternType="gray125"/>
    </fill>
    <fill>
      <patternFill patternType="solid"/>
    </fill>
    <fill>
      <patternFill patternType="solid">
        <fgColor rgb="00FFFDB3"/>
      </patternFill>
    </fill>
    <fill>
      <patternFill patternType="solid">
        <fgColor rgb="00FFFEF0"/>
      </patternFill>
    </fill>
    <fill>
      <patternFill patternType="solid">
        <fgColor rgb="00FFFC00"/>
      </patternFill>
    </fill>
    <fill>
      <patternFill patternType="solid">
        <fgColor rgb="00FFF4D6"/>
      </patternFill>
    </fill>
    <fill>
      <patternFill patternType="solid">
        <fgColor rgb="00FFFFFF"/>
      </patternFill>
    </fill>
  </fills>
  <borders count="7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FFFC00"/>
      </left>
      <right style="thin">
        <color rgb="00FFFC00"/>
      </right>
      <top style="thin">
        <color rgb="00FFFC00"/>
      </top>
      <bottom style="thin">
        <color rgb="00FFFC00"/>
      </bottom>
    </border>
    <border>
      <left/>
      <right/>
      <top style="thin">
        <color rgb="00FFFC00"/>
      </top>
      <bottom/>
      <diagonal/>
    </border>
    <border>
      <left/>
      <right style="thin">
        <color rgb="00FFFC00"/>
      </right>
      <top style="thin">
        <color rgb="00FFFC00"/>
      </top>
      <bottom/>
      <diagonal/>
    </border>
    <border>
      <left/>
      <right/>
      <top style="thin">
        <color rgb="00FFFC00"/>
      </top>
      <bottom style="thin">
        <color rgb="00FFFC00"/>
      </bottom>
      <diagonal/>
    </border>
    <border>
      <left/>
      <right style="thin">
        <color rgb="00FFFC00"/>
      </right>
      <top style="thin">
        <color rgb="00FFFC00"/>
      </top>
      <bottom style="thin">
        <color rgb="00FFFC00"/>
      </bottom>
      <diagonal/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0" fillId="4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2" fillId="5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9" fillId="6" borderId="2" applyAlignment="1" pivotButton="0" quotePrefix="0" xfId="0">
      <alignment horizontal="center" vertical="center" wrapText="1"/>
    </xf>
    <xf numFmtId="0" fontId="10" fillId="4" borderId="0" applyAlignment="1" pivotButton="0" quotePrefix="0" xfId="0">
      <alignment horizontal="left" vertical="center" wrapText="1"/>
    </xf>
    <xf numFmtId="0" fontId="10" fillId="5" borderId="2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 wrapText="1"/>
    </xf>
    <xf numFmtId="3" fontId="11" fillId="7" borderId="2" applyAlignment="1" pivotButton="0" quotePrefix="0" xfId="0">
      <alignment horizontal="center" vertical="center" wrapText="1"/>
    </xf>
    <xf numFmtId="0" fontId="11" fillId="0" borderId="5" applyAlignment="1" pivotButton="0" quotePrefix="0" xfId="0">
      <alignment horizontal="center" vertical="center" wrapText="1"/>
    </xf>
    <xf numFmtId="0" fontId="11" fillId="0" borderId="6" applyAlignment="1" pivotButton="0" quotePrefix="0" xfId="0">
      <alignment horizontal="center" vertical="center" wrapText="1"/>
    </xf>
    <xf numFmtId="169" fontId="11" fillId="7" borderId="2" applyAlignment="1" pivotButton="0" quotePrefix="0" xfId="0">
      <alignment horizontal="center" vertical="center" wrapText="1"/>
    </xf>
    <xf numFmtId="164" fontId="11" fillId="7" borderId="2" applyAlignment="1" pivotButton="0" quotePrefix="0" xfId="0">
      <alignment horizontal="center" vertical="center" wrapText="1"/>
    </xf>
    <xf numFmtId="167" fontId="11" fillId="7" borderId="2" applyAlignment="1" pivotButton="0" quotePrefix="0" xfId="0">
      <alignment horizontal="center" vertical="center" wrapText="1"/>
    </xf>
    <xf numFmtId="0" fontId="12" fillId="7" borderId="2" applyAlignment="1" pivotButton="0" quotePrefix="0" xfId="0">
      <alignment horizontal="center" vertical="center" wrapText="1"/>
    </xf>
    <xf numFmtId="0" fontId="12" fillId="0" borderId="5" applyAlignment="1" pivotButton="0" quotePrefix="0" xfId="0">
      <alignment horizontal="center" vertical="center" wrapText="1"/>
    </xf>
    <xf numFmtId="0" fontId="12" fillId="0" borderId="6" applyAlignment="1" pivotButton="0" quotePrefix="0" xfId="0">
      <alignment horizontal="center" vertical="center" wrapText="1"/>
    </xf>
    <xf numFmtId="166" fontId="11" fillId="7" borderId="2" applyAlignment="1" pivotButton="0" quotePrefix="0" xfId="0">
      <alignment horizontal="center" vertical="center" wrapText="1"/>
    </xf>
    <xf numFmtId="165" fontId="11" fillId="7" borderId="2" applyAlignment="1" pivotButton="0" quotePrefix="0" xfId="0">
      <alignment horizontal="center" vertical="center" wrapText="1"/>
    </xf>
    <xf numFmtId="0" fontId="13" fillId="2" borderId="0" applyAlignment="1" pivotButton="0" quotePrefix="0" xfId="0">
      <alignment horizontal="left" vertical="center" wrapText="1"/>
    </xf>
    <xf numFmtId="0" fontId="10" fillId="5" borderId="0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49" fontId="14" fillId="7" borderId="1" applyAlignment="1" pivotButton="0" quotePrefix="0" xfId="0">
      <alignment horizontal="center" vertical="center" wrapText="1"/>
    </xf>
    <xf numFmtId="0" fontId="14" fillId="7" borderId="1" applyAlignment="1" pivotButton="0" quotePrefix="0" xfId="0">
      <alignment horizontal="center" vertical="center" wrapText="1"/>
    </xf>
    <xf numFmtId="3" fontId="14" fillId="7" borderId="1" applyAlignment="1" pivotButton="0" quotePrefix="0" xfId="0">
      <alignment horizontal="center" vertical="center" wrapText="1"/>
    </xf>
    <xf numFmtId="166" fontId="14" fillId="7" borderId="1" applyAlignment="1" pivotButton="0" quotePrefix="0" xfId="0">
      <alignment horizontal="center" vertical="center" wrapText="1"/>
    </xf>
    <xf numFmtId="164" fontId="14" fillId="7" borderId="1" applyAlignment="1" pivotButton="0" quotePrefix="0" xfId="0">
      <alignment horizontal="center" vertical="center" wrapText="1"/>
    </xf>
    <xf numFmtId="167" fontId="14" fillId="7" borderId="1" applyAlignment="1" pivotButton="0" quotePrefix="0" xfId="0">
      <alignment horizontal="center" vertical="center" wrapText="1"/>
    </xf>
    <xf numFmtId="0" fontId="12" fillId="4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166" fontId="0" fillId="0" borderId="1" pivotButton="0" quotePrefix="0" xfId="0"/>
    <xf numFmtId="3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  <xf numFmtId="0" fontId="15" fillId="2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0" fontId="16" fillId="2" borderId="0" applyAlignment="1" pivotButton="0" quotePrefix="0" xfId="0">
      <alignment horizontal="center" vertical="center" wrapText="1"/>
    </xf>
    <xf numFmtId="0" fontId="2" fillId="5" borderId="0" pivotButton="0" quotePrefix="0" xfId="0"/>
    <xf numFmtId="0" fontId="17" fillId="0" borderId="0" pivotButton="0" quotePrefix="0" xfId="0"/>
    <xf numFmtId="0" fontId="18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dxfs count="3">
    <dxf>
      <font>
        <name val="Calibri"/>
        <b val="1"/>
        <color rgb="00067647"/>
        <sz val="20"/>
      </font>
      <fill>
        <patternFill patternType="solid">
          <fgColor rgb="00DCFAE6"/>
        </patternFill>
      </fill>
    </dxf>
    <dxf>
      <fill>
        <patternFill patternType="solid">
          <fgColor rgb="00FFFDB3"/>
        </patternFill>
      </fill>
    </dxf>
    <dxf>
      <fill>
        <patternFill patternType="solid">
          <fgColor rgb="00FE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Snaps and lenses by age band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'Calc'!C4</f>
            </strRef>
          </tx>
          <spPr>
            <a:solidFill xmlns:a="http://schemas.openxmlformats.org/drawingml/2006/main">
              <a:srgbClr val="111111"/>
            </a:solidFill>
            <a:ln xmlns:a="http://schemas.openxmlformats.org/drawingml/2006/main">
              <a:solidFill>
                <a:srgbClr val="111111"/>
              </a:solidFill>
              <a:prstDash val="solid"/>
            </a:ln>
          </spPr>
          <cat>
            <numRef>
              <f>'Calc'!$A$5:$A$8</f>
            </numRef>
          </cat>
          <val>
            <numRef>
              <f>'Calc'!$C$5:$C$8</f>
            </numRef>
          </val>
        </ser>
        <ser>
          <idx val="1"/>
          <order val="1"/>
          <tx>
            <strRef>
              <f>'Calc'!D4</f>
            </strRef>
          </tx>
          <spPr>
            <a:solidFill xmlns:a="http://schemas.openxmlformats.org/drawingml/2006/main">
              <a:srgbClr val="FFE500"/>
            </a:solidFill>
            <a:ln xmlns:a="http://schemas.openxmlformats.org/drawingml/2006/main">
              <a:solidFill>
                <a:srgbClr val="FFE500"/>
              </a:solidFill>
              <a:prstDash val="solid"/>
            </a:ln>
          </spPr>
          <cat>
            <numRef>
              <f>'Calc'!$A$5:$A$8</f>
            </numRef>
          </cat>
          <val>
            <numRef>
              <f>'Calc'!$D$5:$D$8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Where app time goes</a:t>
            </a:r>
          </a:p>
        </rich>
      </tx>
    </title>
    <plotArea>
      <doughnutChart>
        <varyColors val="1"/>
        <ser>
          <idx val="0"/>
          <order val="0"/>
          <tx>
            <strRef>
              <f>'Calc'!B22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11111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FE500"/>
              </a:solidFill>
              <a:ln xmlns:a="http://schemas.openxmlformats.org/drawingml/2006/main">
                <a:prstDash val="solid"/>
              </a:ln>
            </spPr>
          </dPt>
          <dLbls>
            <showLegendKey val="0"/>
            <showVal val="0"/>
            <showCatName val="0"/>
            <showSerName val="0"/>
            <showPercent val="1"/>
          </dLbls>
          <cat>
            <numRef>
              <f>'Calc'!$A$23:$A$24</f>
            </numRef>
          </cat>
          <val>
            <numRef>
              <f>'Calc'!$B$23:$B$24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Ad revenue by month, minutes line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'Calc'!B12</f>
            </strRef>
          </tx>
          <spPr>
            <a:solidFill xmlns:a="http://schemas.openxmlformats.org/drawingml/2006/main">
              <a:srgbClr val="111111"/>
            </a:solidFill>
            <a:ln xmlns:a="http://schemas.openxmlformats.org/drawingml/2006/main">
              <a:solidFill>
                <a:srgbClr val="111111"/>
              </a:solidFill>
              <a:prstDash val="solid"/>
            </a:ln>
          </spPr>
          <cat>
            <numRef>
              <f>'Calc'!$A$13:$A$18</f>
            </numRef>
          </cat>
          <val>
            <numRef>
              <f>'Calc'!$B$13:$B$18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strRef>
              <f>'Calc'!C12</f>
            </strRef>
          </tx>
          <spPr>
            <a:ln xmlns:a="http://schemas.openxmlformats.org/drawingml/2006/main" w="30000">
              <a:solidFill>
                <a:srgbClr val="0000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'Calc'!$C$13:$C$18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  <valAx>
        <axId val="200"/>
        <scaling>
          <orientation val="minMax"/>
          <min val="0"/>
        </scaling>
        <delete val="0"/>
        <axPos val="l"/>
        <majorGridlines/>
        <numFmt formatCode="0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Users by streak length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'Calc'!B28</f>
            </strRef>
          </tx>
          <spPr>
            <a:solidFill xmlns:a="http://schemas.openxmlformats.org/drawingml/2006/main">
              <a:srgbClr val="111111"/>
            </a:solidFill>
            <a:ln xmlns:a="http://schemas.openxmlformats.org/drawingml/2006/main">
              <a:solidFill>
                <a:srgbClr val="111111"/>
              </a:solidFill>
              <a:prstDash val="solid"/>
            </a:ln>
          </spPr>
          <cat>
            <numRef>
              <f>'Calc'!$A$29:$A$32</f>
            </numRef>
          </cat>
          <val>
            <numRef>
              <f>'Calc'!$B$29:$B$32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Map users % by city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'Calc'!E36</f>
            </strRef>
          </tx>
          <spPr>
            <a:solidFill xmlns:a="http://schemas.openxmlformats.org/drawingml/2006/main">
              <a:srgbClr val="111111"/>
            </a:solidFill>
            <a:ln xmlns:a="http://schemas.openxmlformats.org/drawingml/2006/main">
              <a:solidFill>
                <a:srgbClr val="111111"/>
              </a:solidFill>
              <a:prstDash val="solid"/>
            </a:ln>
          </spPr>
          <cat>
            <numRef>
              <f>'Calc'!$A$37:$A$42</f>
            </numRef>
          </cat>
          <val>
            <numRef>
              <f>'Calc'!$E$37:$E$42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Avg minutes by age band</a:t>
            </a:r>
          </a:p>
        </rich>
      </tx>
    </title>
    <plotArea>
      <lineChart>
        <grouping val="standard"/>
        <ser>
          <idx val="0"/>
          <order val="0"/>
          <tx>
            <strRef>
              <f>'Calc'!B4</f>
            </strRef>
          </tx>
          <spPr>
            <a:solidFill xmlns:a="http://schemas.openxmlformats.org/drawingml/2006/main">
              <a:srgbClr val="111111"/>
            </a:solidFill>
            <a:ln xmlns:a="http://schemas.openxmlformats.org/drawingml/2006/main" w="28000">
              <a:solidFill>
                <a:srgbClr val="11111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'Calc'!$A$5:$A$8</f>
            </numRef>
          </cat>
          <val>
            <numRef>
              <f>'Calc'!$B$5:$B$8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4176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22</row>
      <rowOff>0</rowOff>
    </from>
    <ext cx="4176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22</row>
      <rowOff>0</rowOff>
    </from>
    <ext cx="4176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</col>
      <colOff>0</colOff>
      <row>37</row>
      <rowOff>0</rowOff>
    </from>
    <ext cx="4176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37</row>
      <rowOff>0</rowOff>
    </from>
    <ext cx="4176000" cy="2592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11</col>
      <colOff>0</colOff>
      <row>37</row>
      <rowOff>0</rowOff>
    </from>
    <ext cx="4176000" cy="2592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Snapchat" displayName="tblSnapchat" ref="A1:R1801" headerRowCount="1">
  <autoFilter ref="A1:R1801"/>
  <tableColumns count="18">
    <tableColumn id="1" name="UserDay"/>
    <tableColumn id="2" name="Month"/>
    <tableColumn id="3" name="City"/>
    <tableColumn id="4" name="AgeBand"/>
    <tableColumn id="5" name="Sessions"/>
    <tableColumn id="6" name="Minutes"/>
    <tableColumn id="7" name="SnapsSent"/>
    <tableColumn id="8" name="SnapsOpened"/>
    <tableColumn id="9" name="StoriesViewed"/>
    <tableColumn id="10" name="SpotlightMin"/>
    <tableColumn id="11" name="LensUses"/>
    <tableColumn id="12" name="MapOpened"/>
    <tableColumn id="13" name="StreakDays"/>
    <tableColumn id="14" name="Plus"/>
    <tableColumn id="15" name="AdImpressions"/>
    <tableColumn id="16" name="AdRevenue"/>
    <tableColumn id="17" name="Device"/>
    <tableColumn id="18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FFFDB3"/>
    <outlinePr summaryBelow="1" summaryRight="1"/>
    <pageSetUpPr fitToPage="1"/>
  </sheetPr>
  <dimension ref="A1:Q40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</cols>
  <sheetData>
    <row r="1" ht="22" customHeight="1">
      <c r="A1" s="1" t="n"/>
      <c r="B1" s="2" t="inlineStr">
        <is>
          <t>Snapchat-style daily engagement: snaps, streaks, lenses &amp; ads dashboard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1" t="n"/>
    </row>
    <row r="2" ht="22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1" t="n"/>
    </row>
    <row r="3">
      <c r="A3" s="1" t="n"/>
      <c r="B3" s="3" t="inlineStr">
        <is>
          <t>1,800 example user-days · Jan-Jun 2026 · adults 18+ in 6 cities · time spent, open rate, streaks, lenses, Spotlight and ad-revenue KPIs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1" t="n"/>
    </row>
    <row r="4">
      <c r="A4" s="1" t="n"/>
      <c r="B4" s="4" t="inlineStr">
        <is>
          <t>EXAMPLE DATA: every number in this workbook is made up for practice. It is not real Snapchat data and not an official report.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</row>
    <row r="6">
      <c r="A6" s="1" t="n"/>
      <c r="B6" s="5" t="inlineStr">
        <is>
          <t>▼ City</t>
        </is>
      </c>
      <c r="C6" s="6" t="inlineStr">
        <is>
          <t>All</t>
        </is>
      </c>
      <c r="D6" s="6" t="n"/>
      <c r="E6" s="5" t="inlineStr">
        <is>
          <t>▼ Age band</t>
        </is>
      </c>
      <c r="F6" s="6" t="inlineStr">
        <is>
          <t>All</t>
        </is>
      </c>
      <c r="G6" s="6" t="n"/>
      <c r="H6" s="5" t="inlineStr">
        <is>
          <t>▼ Month</t>
        </is>
      </c>
      <c r="I6" s="6" t="inlineStr">
        <is>
          <t>All</t>
        </is>
      </c>
      <c r="J6" s="6" t="n"/>
      <c r="K6" s="7">
        <f>"Rows in view: "&amp;TEXT(SUM(Data!$R$2:$R$1801),"#,##0")&amp;" of 1,800   |   Yellow cells = drop-down filters"</f>
        <v/>
      </c>
      <c r="L6" s="7" t="n"/>
      <c r="M6" s="7" t="n"/>
      <c r="N6" s="7" t="n"/>
      <c r="O6" s="7" t="n"/>
      <c r="P6" s="7" t="n"/>
      <c r="Q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</row>
    <row r="8">
      <c r="A8" s="1" t="n"/>
      <c r="B8" s="8" t="inlineStr">
        <is>
          <t>User-days</t>
        </is>
      </c>
      <c r="C8" s="9" t="n"/>
      <c r="D8" s="10" t="n"/>
      <c r="E8" s="8" t="inlineStr">
        <is>
          <t>Avg minutes / day</t>
        </is>
      </c>
      <c r="F8" s="9" t="n"/>
      <c r="G8" s="10" t="n"/>
      <c r="H8" s="8" t="inlineStr">
        <is>
          <t>Sessions / day</t>
        </is>
      </c>
      <c r="I8" s="9" t="n"/>
      <c r="J8" s="10" t="n"/>
      <c r="K8" s="8" t="inlineStr">
        <is>
          <t>Snaps sent / user</t>
        </is>
      </c>
      <c r="L8" s="9" t="n"/>
      <c r="M8" s="10" t="n"/>
      <c r="N8" s="8" t="inlineStr">
        <is>
          <t>Snap open rate</t>
        </is>
      </c>
      <c r="O8" s="9" t="n"/>
      <c r="P8" s="10" t="n"/>
      <c r="Q8" s="1" t="n"/>
    </row>
    <row r="9" ht="34" customHeight="1">
      <c r="A9" s="1" t="n"/>
      <c r="B9" s="11">
        <f>COUNTIFS(Data!$R$2:$R$1801,1)</f>
        <v/>
      </c>
      <c r="C9" s="12" t="n"/>
      <c r="D9" s="13" t="n"/>
      <c r="E9" s="14">
        <f>IFERROR(AVERAGEIFS(Data!$F$2:$F$1801,Data!$R$2:$R$1801,1),0)</f>
        <v/>
      </c>
      <c r="F9" s="12" t="n"/>
      <c r="G9" s="13" t="n"/>
      <c r="H9" s="15">
        <f>IFERROR(AVERAGEIFS(Data!$E$2:$E$1801,Data!$R$2:$R$1801,1),0)</f>
        <v/>
      </c>
      <c r="I9" s="12" t="n"/>
      <c r="J9" s="13" t="n"/>
      <c r="K9" s="15">
        <f>IFERROR(AVERAGEIFS(Data!$G$2:$G$1801,Data!$R$2:$R$1801,1),0)</f>
        <v/>
      </c>
      <c r="L9" s="12" t="n"/>
      <c r="M9" s="13" t="n"/>
      <c r="N9" s="16">
        <f>IFERROR((SUMIFS(Data!$H$2:$H$1801,Data!$R$2:$R$1801,1))/(SUMIFS(Data!$G$2:$G$1801,Data!$R$2:$R$1801,1)),0)</f>
        <v/>
      </c>
      <c r="O9" s="12" t="n"/>
      <c r="P9" s="13" t="n"/>
      <c r="Q9" s="1" t="n"/>
    </row>
    <row r="10">
      <c r="A10" s="1" t="n"/>
      <c r="B10" s="17" t="inlineStr">
        <is>
          <t>Sampled active days</t>
        </is>
      </c>
      <c r="C10" s="18" t="n"/>
      <c r="D10" s="19" t="n"/>
      <c r="E10" s="17" t="inlineStr">
        <is>
          <t>Time in app</t>
        </is>
      </c>
      <c r="F10" s="18" t="n"/>
      <c r="G10" s="19" t="n"/>
      <c r="H10" s="17" t="inlineStr">
        <is>
          <t>App opens</t>
        </is>
      </c>
      <c r="I10" s="18" t="n"/>
      <c r="J10" s="19" t="n"/>
      <c r="K10" s="17" t="inlineStr">
        <is>
          <t>Per day</t>
        </is>
      </c>
      <c r="L10" s="18" t="n"/>
      <c r="M10" s="19" t="n"/>
      <c r="N10" s="17" t="inlineStr">
        <is>
          <t>Opened ÷ sent</t>
        </is>
      </c>
      <c r="O10" s="18" t="n"/>
      <c r="P10" s="19" t="n"/>
      <c r="Q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</row>
    <row r="12">
      <c r="A12" s="1" t="n"/>
      <c r="B12" s="8" t="inlineStr">
        <is>
          <t>Stories viewed / user</t>
        </is>
      </c>
      <c r="C12" s="9" t="n"/>
      <c r="D12" s="10" t="n"/>
      <c r="E12" s="8" t="inlineStr">
        <is>
          <t>Spotlight time share</t>
        </is>
      </c>
      <c r="F12" s="9" t="n"/>
      <c r="G12" s="10" t="n"/>
      <c r="H12" s="8" t="inlineStr">
        <is>
          <t>Lens uses / user</t>
        </is>
      </c>
      <c r="I12" s="9" t="n"/>
      <c r="J12" s="10" t="n"/>
      <c r="K12" s="8" t="inlineStr">
        <is>
          <t>Map users</t>
        </is>
      </c>
      <c r="L12" s="9" t="n"/>
      <c r="M12" s="10" t="n"/>
      <c r="N12" s="8" t="inlineStr">
        <is>
          <t>Long streaks (30+ days)</t>
        </is>
      </c>
      <c r="O12" s="9" t="n"/>
      <c r="P12" s="10" t="n"/>
      <c r="Q12" s="1" t="n"/>
    </row>
    <row r="13" ht="34" customHeight="1">
      <c r="A13" s="1" t="n"/>
      <c r="B13" s="15">
        <f>IFERROR(AVERAGEIFS(Data!$I$2:$I$1801,Data!$R$2:$R$1801,1),0)</f>
        <v/>
      </c>
      <c r="C13" s="12" t="n"/>
      <c r="D13" s="13" t="n"/>
      <c r="E13" s="16">
        <f>IFERROR((SUMIFS(Data!$J$2:$J$1801,Data!$R$2:$R$1801,1))/(SUMIFS(Data!$F$2:$F$1801,Data!$R$2:$R$1801,1)),0)</f>
        <v/>
      </c>
      <c r="F13" s="12" t="n"/>
      <c r="G13" s="13" t="n"/>
      <c r="H13" s="15">
        <f>IFERROR(AVERAGEIFS(Data!$K$2:$K$1801,Data!$R$2:$R$1801,1),0)</f>
        <v/>
      </c>
      <c r="I13" s="12" t="n"/>
      <c r="J13" s="13" t="n"/>
      <c r="K13" s="16">
        <f>IFERROR((COUNTIFS(Data!$R$2:$R$1801,1,Data!$L$2:$L$1801,"Yes"))/(COUNTIFS(Data!$R$2:$R$1801,1)),0)</f>
        <v/>
      </c>
      <c r="L13" s="12" t="n"/>
      <c r="M13" s="13" t="n"/>
      <c r="N13" s="16">
        <f>IFERROR((COUNTIFS(Data!$R$2:$R$1801,1,Data!$M$2:$M$1801,"&gt;=30"))/(COUNTIFS(Data!$R$2:$R$1801,1)),0)</f>
        <v/>
      </c>
      <c r="O13" s="12" t="n"/>
      <c r="P13" s="13" t="n"/>
      <c r="Q13" s="1" t="n"/>
    </row>
    <row r="14">
      <c r="A14" s="1" t="n"/>
      <c r="B14" s="17" t="inlineStr">
        <is>
          <t>Per day</t>
        </is>
      </c>
      <c r="C14" s="18" t="n"/>
      <c r="D14" s="19" t="n"/>
      <c r="E14" s="17" t="inlineStr">
        <is>
          <t>Of minutes</t>
        </is>
      </c>
      <c r="F14" s="18" t="n"/>
      <c r="G14" s="19" t="n"/>
      <c r="H14" s="17" t="inlineStr">
        <is>
          <t>AR filters</t>
        </is>
      </c>
      <c r="I14" s="18" t="n"/>
      <c r="J14" s="19" t="n"/>
      <c r="K14" s="17" t="inlineStr">
        <is>
          <t>Opened the map</t>
        </is>
      </c>
      <c r="L14" s="18" t="n"/>
      <c r="M14" s="19" t="n"/>
      <c r="N14" s="17" t="inlineStr">
        <is>
          <t>Habit strength</t>
        </is>
      </c>
      <c r="O14" s="18" t="n"/>
      <c r="P14" s="19" t="n"/>
      <c r="Q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</row>
    <row r="16">
      <c r="A16" s="1" t="n"/>
      <c r="B16" s="8" t="inlineStr">
        <is>
          <t>Plus subscribers</t>
        </is>
      </c>
      <c r="C16" s="9" t="n"/>
      <c r="D16" s="10" t="n"/>
      <c r="E16" s="8" t="inlineStr">
        <is>
          <t>Ad impressions</t>
        </is>
      </c>
      <c r="F16" s="9" t="n"/>
      <c r="G16" s="10" t="n"/>
      <c r="H16" s="8" t="inlineStr">
        <is>
          <t>Ad revenue</t>
        </is>
      </c>
      <c r="I16" s="9" t="n"/>
      <c r="J16" s="10" t="n"/>
      <c r="K16" s="8" t="inlineStr">
        <is>
          <t>Ad revenue / user-day</t>
        </is>
      </c>
      <c r="L16" s="9" t="n"/>
      <c r="M16" s="10" t="n"/>
      <c r="N16" s="8" t="inlineStr">
        <is>
          <t>Age 18-24 share</t>
        </is>
      </c>
      <c r="O16" s="9" t="n"/>
      <c r="P16" s="10" t="n"/>
      <c r="Q16" s="1" t="n"/>
    </row>
    <row r="17" ht="34" customHeight="1">
      <c r="A17" s="1" t="n"/>
      <c r="B17" s="16">
        <f>IFERROR((COUNTIFS(Data!$R$2:$R$1801,1,Data!$N$2:$N$1801,"Yes"))/(COUNTIFS(Data!$R$2:$R$1801,1)),0)</f>
        <v/>
      </c>
      <c r="C17" s="12" t="n"/>
      <c r="D17" s="13" t="n"/>
      <c r="E17" s="11">
        <f>SUMIFS(Data!$O$2:$O$1801,Data!$R$2:$R$1801,1)</f>
        <v/>
      </c>
      <c r="F17" s="12" t="n"/>
      <c r="G17" s="13" t="n"/>
      <c r="H17" s="20">
        <f>SUMIFS(Data!$P$2:$P$1801,Data!$R$2:$R$1801,1)</f>
        <v/>
      </c>
      <c r="I17" s="12" t="n"/>
      <c r="J17" s="13" t="n"/>
      <c r="K17" s="21">
        <f>IFERROR((SUMIFS(Data!$P$2:$P$1801,Data!$R$2:$R$1801,1))/(COUNTIFS(Data!$R$2:$R$1801,1)),0)</f>
        <v/>
      </c>
      <c r="L17" s="12" t="n"/>
      <c r="M17" s="13" t="n"/>
      <c r="N17" s="16">
        <f>IFERROR((COUNTIFS(Data!$R$2:$R$1801,1,Data!$D$2:$D$1801,"18-20")+COUNTIFS(Data!$R$2:$R$1801,1,Data!$D$2:$D$1801,"21-24"))/(COUNTIFS(Data!$R$2:$R$1801,1)),0)</f>
        <v/>
      </c>
      <c r="O17" s="12" t="n"/>
      <c r="P17" s="13" t="n"/>
      <c r="Q17" s="1" t="n"/>
    </row>
    <row r="18">
      <c r="A18" s="1" t="n"/>
      <c r="B18" s="17" t="inlineStr">
        <is>
          <t>Paid tier</t>
        </is>
      </c>
      <c r="C18" s="18" t="n"/>
      <c r="D18" s="19" t="n"/>
      <c r="E18" s="17" t="inlineStr">
        <is>
          <t>Ads shown</t>
        </is>
      </c>
      <c r="F18" s="18" t="n"/>
      <c r="G18" s="19" t="n"/>
      <c r="H18" s="17" t="inlineStr">
        <is>
          <t>Example ₹</t>
        </is>
      </c>
      <c r="I18" s="18" t="n"/>
      <c r="J18" s="19" t="n"/>
      <c r="K18" s="17" t="inlineStr">
        <is>
          <t>Daily ARPU</t>
        </is>
      </c>
      <c r="L18" s="18" t="n"/>
      <c r="M18" s="19" t="n"/>
      <c r="N18" s="17" t="inlineStr">
        <is>
          <t>Core audience</t>
        </is>
      </c>
      <c r="O18" s="18" t="n"/>
      <c r="P18" s="19" t="n"/>
      <c r="Q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</row>
    <row r="21">
      <c r="A21" s="1" t="n"/>
      <c r="B21" s="22" t="inlineStr">
        <is>
          <t xml:space="preserve">  Charts (they change with the filters above)</t>
        </is>
      </c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  <c r="P21" s="22" t="n"/>
      <c r="Q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</row>
    <row r="53">
      <c r="A53" s="1" t="n"/>
      <c r="B53" s="22" t="inlineStr">
        <is>
          <t xml:space="preserve">  Cities ranked by ad revenue</t>
        </is>
      </c>
      <c r="C53" s="22" t="n"/>
      <c r="D53" s="22" t="n"/>
      <c r="E53" s="22" t="n"/>
      <c r="F53" s="22" t="n"/>
      <c r="G53" s="22" t="n"/>
      <c r="H53" s="22" t="n"/>
      <c r="I53" s="22" t="n"/>
      <c r="J53" s="22" t="n"/>
      <c r="K53" s="22" t="n"/>
      <c r="L53" s="22" t="n"/>
      <c r="M53" s="22" t="n"/>
      <c r="N53" s="22" t="n"/>
      <c r="O53" s="22" t="n"/>
      <c r="P53" s="22" t="n"/>
      <c r="Q53" s="1" t="n"/>
    </row>
    <row r="54">
      <c r="A54" s="1" t="n"/>
      <c r="B54" s="23" t="inlineStr">
        <is>
          <t>Rank</t>
        </is>
      </c>
      <c r="C54" s="23" t="n"/>
      <c r="D54" s="23" t="inlineStr">
        <is>
          <t>City</t>
        </is>
      </c>
      <c r="E54" s="23" t="n"/>
      <c r="F54" s="23" t="inlineStr">
        <is>
          <t>User-days</t>
        </is>
      </c>
      <c r="G54" s="23" t="n"/>
      <c r="H54" s="23" t="inlineStr">
        <is>
          <t>Ad revenue</t>
        </is>
      </c>
      <c r="I54" s="23" t="n"/>
      <c r="J54" s="23" t="inlineStr">
        <is>
          <t>Avg minutes</t>
        </is>
      </c>
      <c r="K54" s="23" t="n"/>
      <c r="L54" s="23" t="inlineStr">
        <is>
          <t>Map users %</t>
        </is>
      </c>
      <c r="M54" s="23" t="n"/>
      <c r="N54" s="1" t="n"/>
      <c r="O54" s="1" t="n"/>
      <c r="P54" s="1" t="n"/>
      <c r="Q54" s="1" t="n"/>
    </row>
    <row r="55">
      <c r="A55" s="1" t="n"/>
      <c r="B55" s="24" t="n">
        <v>1</v>
      </c>
      <c r="C55" s="24" t="n"/>
      <c r="D55" s="25">
        <f>IFERROR(INDEX(Calc!$A$37:$A$42,MATCH(LARGE(Calc!$F$37:$F$42,$B55),Calc!$F$37:$F$42,0)),"-")</f>
        <v/>
      </c>
      <c r="E55" s="26" t="n"/>
      <c r="F55" s="27">
        <f>IFERROR(INDEX(Calc!$B$37:$B$42,MATCH(LARGE(Calc!$F$37:$F$42,$B55),Calc!$F$37:$F$42,0)),"-")</f>
        <v/>
      </c>
      <c r="G55" s="26" t="n"/>
      <c r="H55" s="28">
        <f>IFERROR(INDEX(Calc!$C$37:$C$42,MATCH(LARGE(Calc!$F$37:$F$42,$B55),Calc!$F$37:$F$42,0)),"-")</f>
        <v/>
      </c>
      <c r="I55" s="26" t="n"/>
      <c r="J55" s="29">
        <f>IFERROR(INDEX(Calc!$D$37:$D$42,MATCH(LARGE(Calc!$F$37:$F$42,$B55),Calc!$F$37:$F$42,0)),"-")</f>
        <v/>
      </c>
      <c r="K55" s="26" t="n"/>
      <c r="L55" s="30">
        <f>IFERROR(INDEX(Calc!$E$37:$E$42,MATCH(LARGE(Calc!$F$37:$F$42,$B55),Calc!$F$37:$F$42,0)),"-")</f>
        <v/>
      </c>
      <c r="M55" s="26" t="n"/>
      <c r="N55" s="1" t="n"/>
      <c r="O55" s="1" t="n"/>
      <c r="P55" s="1" t="n"/>
      <c r="Q55" s="1" t="n"/>
    </row>
    <row r="56">
      <c r="A56" s="1" t="n"/>
      <c r="B56" s="24" t="n">
        <v>2</v>
      </c>
      <c r="C56" s="24" t="n"/>
      <c r="D56" s="25">
        <f>IFERROR(INDEX(Calc!$A$37:$A$42,MATCH(LARGE(Calc!$F$37:$F$42,$B56),Calc!$F$37:$F$42,0)),"-")</f>
        <v/>
      </c>
      <c r="E56" s="26" t="n"/>
      <c r="F56" s="27">
        <f>IFERROR(INDEX(Calc!$B$37:$B$42,MATCH(LARGE(Calc!$F$37:$F$42,$B56),Calc!$F$37:$F$42,0)),"-")</f>
        <v/>
      </c>
      <c r="G56" s="26" t="n"/>
      <c r="H56" s="28">
        <f>IFERROR(INDEX(Calc!$C$37:$C$42,MATCH(LARGE(Calc!$F$37:$F$42,$B56),Calc!$F$37:$F$42,0)),"-")</f>
        <v/>
      </c>
      <c r="I56" s="26" t="n"/>
      <c r="J56" s="29">
        <f>IFERROR(INDEX(Calc!$D$37:$D$42,MATCH(LARGE(Calc!$F$37:$F$42,$B56),Calc!$F$37:$F$42,0)),"-")</f>
        <v/>
      </c>
      <c r="K56" s="26" t="n"/>
      <c r="L56" s="30">
        <f>IFERROR(INDEX(Calc!$E$37:$E$42,MATCH(LARGE(Calc!$F$37:$F$42,$B56),Calc!$F$37:$F$42,0)),"-")</f>
        <v/>
      </c>
      <c r="M56" s="26" t="n"/>
      <c r="N56" s="1" t="n"/>
      <c r="O56" s="1" t="n"/>
      <c r="P56" s="1" t="n"/>
      <c r="Q56" s="1" t="n"/>
    </row>
    <row r="57">
      <c r="A57" s="1" t="n"/>
      <c r="B57" s="24" t="n">
        <v>3</v>
      </c>
      <c r="C57" s="24" t="n"/>
      <c r="D57" s="25">
        <f>IFERROR(INDEX(Calc!$A$37:$A$42,MATCH(LARGE(Calc!$F$37:$F$42,$B57),Calc!$F$37:$F$42,0)),"-")</f>
        <v/>
      </c>
      <c r="E57" s="26" t="n"/>
      <c r="F57" s="27">
        <f>IFERROR(INDEX(Calc!$B$37:$B$42,MATCH(LARGE(Calc!$F$37:$F$42,$B57),Calc!$F$37:$F$42,0)),"-")</f>
        <v/>
      </c>
      <c r="G57" s="26" t="n"/>
      <c r="H57" s="28">
        <f>IFERROR(INDEX(Calc!$C$37:$C$42,MATCH(LARGE(Calc!$F$37:$F$42,$B57),Calc!$F$37:$F$42,0)),"-")</f>
        <v/>
      </c>
      <c r="I57" s="26" t="n"/>
      <c r="J57" s="29">
        <f>IFERROR(INDEX(Calc!$D$37:$D$42,MATCH(LARGE(Calc!$F$37:$F$42,$B57),Calc!$F$37:$F$42,0)),"-")</f>
        <v/>
      </c>
      <c r="K57" s="26" t="n"/>
      <c r="L57" s="30">
        <f>IFERROR(INDEX(Calc!$E$37:$E$42,MATCH(LARGE(Calc!$F$37:$F$42,$B57),Calc!$F$37:$F$42,0)),"-")</f>
        <v/>
      </c>
      <c r="M57" s="26" t="n"/>
      <c r="N57" s="1" t="n"/>
      <c r="O57" s="1" t="n"/>
      <c r="P57" s="1" t="n"/>
      <c r="Q57" s="1" t="n"/>
    </row>
    <row r="58">
      <c r="A58" s="1" t="n"/>
      <c r="B58" s="24" t="n">
        <v>4</v>
      </c>
      <c r="C58" s="24" t="n"/>
      <c r="D58" s="25">
        <f>IFERROR(INDEX(Calc!$A$37:$A$42,MATCH(LARGE(Calc!$F$37:$F$42,$B58),Calc!$F$37:$F$42,0)),"-")</f>
        <v/>
      </c>
      <c r="E58" s="26" t="n"/>
      <c r="F58" s="27">
        <f>IFERROR(INDEX(Calc!$B$37:$B$42,MATCH(LARGE(Calc!$F$37:$F$42,$B58),Calc!$F$37:$F$42,0)),"-")</f>
        <v/>
      </c>
      <c r="G58" s="26" t="n"/>
      <c r="H58" s="28">
        <f>IFERROR(INDEX(Calc!$C$37:$C$42,MATCH(LARGE(Calc!$F$37:$F$42,$B58),Calc!$F$37:$F$42,0)),"-")</f>
        <v/>
      </c>
      <c r="I58" s="26" t="n"/>
      <c r="J58" s="29">
        <f>IFERROR(INDEX(Calc!$D$37:$D$42,MATCH(LARGE(Calc!$F$37:$F$42,$B58),Calc!$F$37:$F$42,0)),"-")</f>
        <v/>
      </c>
      <c r="K58" s="26" t="n"/>
      <c r="L58" s="30">
        <f>IFERROR(INDEX(Calc!$E$37:$E$42,MATCH(LARGE(Calc!$F$37:$F$42,$B58),Calc!$F$37:$F$42,0)),"-")</f>
        <v/>
      </c>
      <c r="M58" s="26" t="n"/>
      <c r="N58" s="1" t="n"/>
      <c r="O58" s="1" t="n"/>
      <c r="P58" s="1" t="n"/>
      <c r="Q58" s="1" t="n"/>
    </row>
    <row r="59">
      <c r="A59" s="1" t="n"/>
      <c r="B59" s="24" t="n">
        <v>5</v>
      </c>
      <c r="C59" s="24" t="n"/>
      <c r="D59" s="25">
        <f>IFERROR(INDEX(Calc!$A$37:$A$42,MATCH(LARGE(Calc!$F$37:$F$42,$B59),Calc!$F$37:$F$42,0)),"-")</f>
        <v/>
      </c>
      <c r="E59" s="26" t="n"/>
      <c r="F59" s="27">
        <f>IFERROR(INDEX(Calc!$B$37:$B$42,MATCH(LARGE(Calc!$F$37:$F$42,$B59),Calc!$F$37:$F$42,0)),"-")</f>
        <v/>
      </c>
      <c r="G59" s="26" t="n"/>
      <c r="H59" s="28">
        <f>IFERROR(INDEX(Calc!$C$37:$C$42,MATCH(LARGE(Calc!$F$37:$F$42,$B59),Calc!$F$37:$F$42,0)),"-")</f>
        <v/>
      </c>
      <c r="I59" s="26" t="n"/>
      <c r="J59" s="29">
        <f>IFERROR(INDEX(Calc!$D$37:$D$42,MATCH(LARGE(Calc!$F$37:$F$42,$B59),Calc!$F$37:$F$42,0)),"-")</f>
        <v/>
      </c>
      <c r="K59" s="26" t="n"/>
      <c r="L59" s="30">
        <f>IFERROR(INDEX(Calc!$E$37:$E$42,MATCH(LARGE(Calc!$F$37:$F$42,$B59),Calc!$F$37:$F$42,0)),"-")</f>
        <v/>
      </c>
      <c r="M59" s="26" t="n"/>
      <c r="N59" s="1" t="n"/>
      <c r="O59" s="1" t="n"/>
      <c r="P59" s="1" t="n"/>
      <c r="Q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</row>
    <row r="61">
      <c r="A61" s="1" t="n"/>
      <c r="B61" s="31" t="inlineStr">
        <is>
          <t>Made for the Excel course at ravindrabagale.com/excel. Brand-inspired colours only; no logos. EXAMPLE DATA: every number in this workbook is made up for practice. It is not real Snapchat data and not an official report.</t>
        </is>
      </c>
      <c r="C61" s="32" t="n"/>
      <c r="D61" s="32" t="n"/>
      <c r="E61" s="32" t="n"/>
      <c r="F61" s="32" t="n"/>
      <c r="G61" s="32" t="n"/>
      <c r="H61" s="32" t="n"/>
      <c r="I61" s="32" t="n"/>
      <c r="J61" s="32" t="n"/>
      <c r="K61" s="32" t="n"/>
      <c r="L61" s="32" t="n"/>
      <c r="M61" s="32" t="n"/>
      <c r="N61" s="32" t="n"/>
      <c r="O61" s="32" t="n"/>
      <c r="P61" s="32" t="n"/>
      <c r="Q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</row>
    <row r="201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</row>
    <row r="20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</row>
    <row r="203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</row>
    <row r="206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</row>
    <row r="207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</row>
    <row r="208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</row>
    <row r="209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</row>
    <row r="210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</row>
    <row r="215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</row>
    <row r="216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</row>
    <row r="217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</row>
    <row r="221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</row>
    <row r="22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</row>
    <row r="223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</row>
    <row r="224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</row>
    <row r="225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</row>
    <row r="229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</row>
    <row r="230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</row>
    <row r="231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</row>
    <row r="23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</row>
    <row r="233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</row>
    <row r="234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</row>
    <row r="235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</row>
    <row r="236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</row>
    <row r="237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</row>
    <row r="239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</row>
    <row r="240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</row>
    <row r="241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</row>
    <row r="24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</row>
    <row r="243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</row>
    <row r="244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</row>
    <row r="245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</row>
    <row r="246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</row>
    <row r="247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</row>
    <row r="248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</row>
    <row r="249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</row>
    <row r="250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</row>
    <row r="251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  <c r="J251" s="1" t="n"/>
      <c r="K251" s="1" t="n"/>
      <c r="L251" s="1" t="n"/>
      <c r="M251" s="1" t="n"/>
      <c r="N251" s="1" t="n"/>
      <c r="O251" s="1" t="n"/>
      <c r="P251" s="1" t="n"/>
      <c r="Q251" s="1" t="n"/>
    </row>
    <row r="252">
      <c r="A252" s="1" t="n"/>
      <c r="B252" s="1" t="n"/>
      <c r="C252" s="1" t="n"/>
      <c r="D252" s="1" t="n"/>
      <c r="E252" s="1" t="n"/>
      <c r="F252" s="1" t="n"/>
      <c r="G252" s="1" t="n"/>
      <c r="H252" s="1" t="n"/>
      <c r="I252" s="1" t="n"/>
      <c r="J252" s="1" t="n"/>
      <c r="K252" s="1" t="n"/>
      <c r="L252" s="1" t="n"/>
      <c r="M252" s="1" t="n"/>
      <c r="N252" s="1" t="n"/>
      <c r="O252" s="1" t="n"/>
      <c r="P252" s="1" t="n"/>
      <c r="Q252" s="1" t="n"/>
    </row>
    <row r="253">
      <c r="A253" s="1" t="n"/>
      <c r="B253" s="1" t="n"/>
      <c r="C253" s="1" t="n"/>
      <c r="D253" s="1" t="n"/>
      <c r="E253" s="1" t="n"/>
      <c r="F253" s="1" t="n"/>
      <c r="G253" s="1" t="n"/>
      <c r="H253" s="1" t="n"/>
      <c r="I253" s="1" t="n"/>
      <c r="J253" s="1" t="n"/>
      <c r="K253" s="1" t="n"/>
      <c r="L253" s="1" t="n"/>
      <c r="M253" s="1" t="n"/>
      <c r="N253" s="1" t="n"/>
      <c r="O253" s="1" t="n"/>
      <c r="P253" s="1" t="n"/>
      <c r="Q253" s="1" t="n"/>
    </row>
    <row r="254">
      <c r="A254" s="1" t="n"/>
      <c r="B254" s="1" t="n"/>
      <c r="C254" s="1" t="n"/>
      <c r="D254" s="1" t="n"/>
      <c r="E254" s="1" t="n"/>
      <c r="F254" s="1" t="n"/>
      <c r="G254" s="1" t="n"/>
      <c r="H254" s="1" t="n"/>
      <c r="I254" s="1" t="n"/>
      <c r="J254" s="1" t="n"/>
      <c r="K254" s="1" t="n"/>
      <c r="L254" s="1" t="n"/>
      <c r="M254" s="1" t="n"/>
      <c r="N254" s="1" t="n"/>
      <c r="O254" s="1" t="n"/>
      <c r="P254" s="1" t="n"/>
      <c r="Q254" s="1" t="n"/>
    </row>
    <row r="255">
      <c r="A255" s="1" t="n"/>
      <c r="B255" s="1" t="n"/>
      <c r="C255" s="1" t="n"/>
      <c r="D255" s="1" t="n"/>
      <c r="E255" s="1" t="n"/>
      <c r="F255" s="1" t="n"/>
      <c r="G255" s="1" t="n"/>
      <c r="H255" s="1" t="n"/>
      <c r="I255" s="1" t="n"/>
      <c r="J255" s="1" t="n"/>
      <c r="K255" s="1" t="n"/>
      <c r="L255" s="1" t="n"/>
      <c r="M255" s="1" t="n"/>
      <c r="N255" s="1" t="n"/>
      <c r="O255" s="1" t="n"/>
      <c r="P255" s="1" t="n"/>
      <c r="Q255" s="1" t="n"/>
    </row>
    <row r="256">
      <c r="A256" s="1" t="n"/>
      <c r="B256" s="1" t="n"/>
      <c r="C256" s="1" t="n"/>
      <c r="D256" s="1" t="n"/>
      <c r="E256" s="1" t="n"/>
      <c r="F256" s="1" t="n"/>
      <c r="G256" s="1" t="n"/>
      <c r="H256" s="1" t="n"/>
      <c r="I256" s="1" t="n"/>
      <c r="J256" s="1" t="n"/>
      <c r="K256" s="1" t="n"/>
      <c r="L256" s="1" t="n"/>
      <c r="M256" s="1" t="n"/>
      <c r="N256" s="1" t="n"/>
      <c r="O256" s="1" t="n"/>
      <c r="P256" s="1" t="n"/>
      <c r="Q256" s="1" t="n"/>
    </row>
    <row r="257">
      <c r="A257" s="1" t="n"/>
      <c r="B257" s="1" t="n"/>
      <c r="C257" s="1" t="n"/>
      <c r="D257" s="1" t="n"/>
      <c r="E257" s="1" t="n"/>
      <c r="F257" s="1" t="n"/>
      <c r="G257" s="1" t="n"/>
      <c r="H257" s="1" t="n"/>
      <c r="I257" s="1" t="n"/>
      <c r="J257" s="1" t="n"/>
      <c r="K257" s="1" t="n"/>
      <c r="L257" s="1" t="n"/>
      <c r="M257" s="1" t="n"/>
      <c r="N257" s="1" t="n"/>
      <c r="O257" s="1" t="n"/>
      <c r="P257" s="1" t="n"/>
      <c r="Q257" s="1" t="n"/>
    </row>
    <row r="258">
      <c r="A258" s="1" t="n"/>
      <c r="B258" s="1" t="n"/>
      <c r="C258" s="1" t="n"/>
      <c r="D258" s="1" t="n"/>
      <c r="E258" s="1" t="n"/>
      <c r="F258" s="1" t="n"/>
      <c r="G258" s="1" t="n"/>
      <c r="H258" s="1" t="n"/>
      <c r="I258" s="1" t="n"/>
      <c r="J258" s="1" t="n"/>
      <c r="K258" s="1" t="n"/>
      <c r="L258" s="1" t="n"/>
      <c r="M258" s="1" t="n"/>
      <c r="N258" s="1" t="n"/>
      <c r="O258" s="1" t="n"/>
      <c r="P258" s="1" t="n"/>
      <c r="Q258" s="1" t="n"/>
    </row>
    <row r="259">
      <c r="A259" s="1" t="n"/>
      <c r="B259" s="1" t="n"/>
      <c r="C259" s="1" t="n"/>
      <c r="D259" s="1" t="n"/>
      <c r="E259" s="1" t="n"/>
      <c r="F259" s="1" t="n"/>
      <c r="G259" s="1" t="n"/>
      <c r="H259" s="1" t="n"/>
      <c r="I259" s="1" t="n"/>
      <c r="J259" s="1" t="n"/>
      <c r="K259" s="1" t="n"/>
      <c r="L259" s="1" t="n"/>
      <c r="M259" s="1" t="n"/>
      <c r="N259" s="1" t="n"/>
      <c r="O259" s="1" t="n"/>
      <c r="P259" s="1" t="n"/>
      <c r="Q259" s="1" t="n"/>
    </row>
    <row r="260">
      <c r="A260" s="1" t="n"/>
      <c r="B260" s="1" t="n"/>
      <c r="C260" s="1" t="n"/>
      <c r="D260" s="1" t="n"/>
      <c r="E260" s="1" t="n"/>
      <c r="F260" s="1" t="n"/>
      <c r="G260" s="1" t="n"/>
      <c r="H260" s="1" t="n"/>
      <c r="I260" s="1" t="n"/>
      <c r="J260" s="1" t="n"/>
      <c r="K260" s="1" t="n"/>
      <c r="L260" s="1" t="n"/>
      <c r="M260" s="1" t="n"/>
      <c r="N260" s="1" t="n"/>
      <c r="O260" s="1" t="n"/>
      <c r="P260" s="1" t="n"/>
      <c r="Q260" s="1" t="n"/>
    </row>
    <row r="261">
      <c r="A261" s="1" t="n"/>
      <c r="B261" s="1" t="n"/>
      <c r="C261" s="1" t="n"/>
      <c r="D261" s="1" t="n"/>
      <c r="E261" s="1" t="n"/>
      <c r="F261" s="1" t="n"/>
      <c r="G261" s="1" t="n"/>
      <c r="H261" s="1" t="n"/>
      <c r="I261" s="1" t="n"/>
      <c r="J261" s="1" t="n"/>
      <c r="K261" s="1" t="n"/>
      <c r="L261" s="1" t="n"/>
      <c r="M261" s="1" t="n"/>
      <c r="N261" s="1" t="n"/>
      <c r="O261" s="1" t="n"/>
      <c r="P261" s="1" t="n"/>
      <c r="Q261" s="1" t="n"/>
    </row>
    <row r="262">
      <c r="A262" s="1" t="n"/>
      <c r="B262" s="1" t="n"/>
      <c r="C262" s="1" t="n"/>
      <c r="D262" s="1" t="n"/>
      <c r="E262" s="1" t="n"/>
      <c r="F262" s="1" t="n"/>
      <c r="G262" s="1" t="n"/>
      <c r="H262" s="1" t="n"/>
      <c r="I262" s="1" t="n"/>
      <c r="J262" s="1" t="n"/>
      <c r="K262" s="1" t="n"/>
      <c r="L262" s="1" t="n"/>
      <c r="M262" s="1" t="n"/>
      <c r="N262" s="1" t="n"/>
      <c r="O262" s="1" t="n"/>
      <c r="P262" s="1" t="n"/>
      <c r="Q262" s="1" t="n"/>
    </row>
    <row r="263">
      <c r="A263" s="1" t="n"/>
      <c r="B263" s="1" t="n"/>
      <c r="C263" s="1" t="n"/>
      <c r="D263" s="1" t="n"/>
      <c r="E263" s="1" t="n"/>
      <c r="F263" s="1" t="n"/>
      <c r="G263" s="1" t="n"/>
      <c r="H263" s="1" t="n"/>
      <c r="I263" s="1" t="n"/>
      <c r="J263" s="1" t="n"/>
      <c r="K263" s="1" t="n"/>
      <c r="L263" s="1" t="n"/>
      <c r="M263" s="1" t="n"/>
      <c r="N263" s="1" t="n"/>
      <c r="O263" s="1" t="n"/>
      <c r="P263" s="1" t="n"/>
      <c r="Q263" s="1" t="n"/>
    </row>
    <row r="264">
      <c r="A264" s="1" t="n"/>
      <c r="B264" s="1" t="n"/>
      <c r="C264" s="1" t="n"/>
      <c r="D264" s="1" t="n"/>
      <c r="E264" s="1" t="n"/>
      <c r="F264" s="1" t="n"/>
      <c r="G264" s="1" t="n"/>
      <c r="H264" s="1" t="n"/>
      <c r="I264" s="1" t="n"/>
      <c r="J264" s="1" t="n"/>
      <c r="K264" s="1" t="n"/>
      <c r="L264" s="1" t="n"/>
      <c r="M264" s="1" t="n"/>
      <c r="N264" s="1" t="n"/>
      <c r="O264" s="1" t="n"/>
      <c r="P264" s="1" t="n"/>
      <c r="Q264" s="1" t="n"/>
    </row>
    <row r="265">
      <c r="A265" s="1" t="n"/>
      <c r="B265" s="1" t="n"/>
      <c r="C265" s="1" t="n"/>
      <c r="D265" s="1" t="n"/>
      <c r="E265" s="1" t="n"/>
      <c r="F265" s="1" t="n"/>
      <c r="G265" s="1" t="n"/>
      <c r="H265" s="1" t="n"/>
      <c r="I265" s="1" t="n"/>
      <c r="J265" s="1" t="n"/>
      <c r="K265" s="1" t="n"/>
      <c r="L265" s="1" t="n"/>
      <c r="M265" s="1" t="n"/>
      <c r="N265" s="1" t="n"/>
      <c r="O265" s="1" t="n"/>
      <c r="P265" s="1" t="n"/>
      <c r="Q265" s="1" t="n"/>
    </row>
    <row r="266">
      <c r="A266" s="1" t="n"/>
      <c r="B266" s="1" t="n"/>
      <c r="C266" s="1" t="n"/>
      <c r="D266" s="1" t="n"/>
      <c r="E266" s="1" t="n"/>
      <c r="F266" s="1" t="n"/>
      <c r="G266" s="1" t="n"/>
      <c r="H266" s="1" t="n"/>
      <c r="I266" s="1" t="n"/>
      <c r="J266" s="1" t="n"/>
      <c r="K266" s="1" t="n"/>
      <c r="L266" s="1" t="n"/>
      <c r="M266" s="1" t="n"/>
      <c r="N266" s="1" t="n"/>
      <c r="O266" s="1" t="n"/>
      <c r="P266" s="1" t="n"/>
      <c r="Q266" s="1" t="n"/>
    </row>
    <row r="267">
      <c r="A267" s="1" t="n"/>
      <c r="B267" s="1" t="n"/>
      <c r="C267" s="1" t="n"/>
      <c r="D267" s="1" t="n"/>
      <c r="E267" s="1" t="n"/>
      <c r="F267" s="1" t="n"/>
      <c r="G267" s="1" t="n"/>
      <c r="H267" s="1" t="n"/>
      <c r="I267" s="1" t="n"/>
      <c r="J267" s="1" t="n"/>
      <c r="K267" s="1" t="n"/>
      <c r="L267" s="1" t="n"/>
      <c r="M267" s="1" t="n"/>
      <c r="N267" s="1" t="n"/>
      <c r="O267" s="1" t="n"/>
      <c r="P267" s="1" t="n"/>
      <c r="Q267" s="1" t="n"/>
    </row>
    <row r="268">
      <c r="A268" s="1" t="n"/>
      <c r="B268" s="1" t="n"/>
      <c r="C268" s="1" t="n"/>
      <c r="D268" s="1" t="n"/>
      <c r="E268" s="1" t="n"/>
      <c r="F268" s="1" t="n"/>
      <c r="G268" s="1" t="n"/>
      <c r="H268" s="1" t="n"/>
      <c r="I268" s="1" t="n"/>
      <c r="J268" s="1" t="n"/>
      <c r="K268" s="1" t="n"/>
      <c r="L268" s="1" t="n"/>
      <c r="M268" s="1" t="n"/>
      <c r="N268" s="1" t="n"/>
      <c r="O268" s="1" t="n"/>
      <c r="P268" s="1" t="n"/>
      <c r="Q268" s="1" t="n"/>
    </row>
    <row r="269">
      <c r="A269" s="1" t="n"/>
      <c r="B269" s="1" t="n"/>
      <c r="C269" s="1" t="n"/>
      <c r="D269" s="1" t="n"/>
      <c r="E269" s="1" t="n"/>
      <c r="F269" s="1" t="n"/>
      <c r="G269" s="1" t="n"/>
      <c r="H269" s="1" t="n"/>
      <c r="I269" s="1" t="n"/>
      <c r="J269" s="1" t="n"/>
      <c r="K269" s="1" t="n"/>
      <c r="L269" s="1" t="n"/>
      <c r="M269" s="1" t="n"/>
      <c r="N269" s="1" t="n"/>
      <c r="O269" s="1" t="n"/>
      <c r="P269" s="1" t="n"/>
      <c r="Q269" s="1" t="n"/>
    </row>
    <row r="270">
      <c r="A270" s="1" t="n"/>
      <c r="B270" s="1" t="n"/>
      <c r="C270" s="1" t="n"/>
      <c r="D270" s="1" t="n"/>
      <c r="E270" s="1" t="n"/>
      <c r="F270" s="1" t="n"/>
      <c r="G270" s="1" t="n"/>
      <c r="H270" s="1" t="n"/>
      <c r="I270" s="1" t="n"/>
      <c r="J270" s="1" t="n"/>
      <c r="K270" s="1" t="n"/>
      <c r="L270" s="1" t="n"/>
      <c r="M270" s="1" t="n"/>
      <c r="N270" s="1" t="n"/>
      <c r="O270" s="1" t="n"/>
      <c r="P270" s="1" t="n"/>
      <c r="Q270" s="1" t="n"/>
    </row>
    <row r="271">
      <c r="A271" s="1" t="n"/>
      <c r="B271" s="1" t="n"/>
      <c r="C271" s="1" t="n"/>
      <c r="D271" s="1" t="n"/>
      <c r="E271" s="1" t="n"/>
      <c r="F271" s="1" t="n"/>
      <c r="G271" s="1" t="n"/>
      <c r="H271" s="1" t="n"/>
      <c r="I271" s="1" t="n"/>
      <c r="J271" s="1" t="n"/>
      <c r="K271" s="1" t="n"/>
      <c r="L271" s="1" t="n"/>
      <c r="M271" s="1" t="n"/>
      <c r="N271" s="1" t="n"/>
      <c r="O271" s="1" t="n"/>
      <c r="P271" s="1" t="n"/>
      <c r="Q271" s="1" t="n"/>
    </row>
    <row r="272">
      <c r="A272" s="1" t="n"/>
      <c r="B272" s="1" t="n"/>
      <c r="C272" s="1" t="n"/>
      <c r="D272" s="1" t="n"/>
      <c r="E272" s="1" t="n"/>
      <c r="F272" s="1" t="n"/>
      <c r="G272" s="1" t="n"/>
      <c r="H272" s="1" t="n"/>
      <c r="I272" s="1" t="n"/>
      <c r="J272" s="1" t="n"/>
      <c r="K272" s="1" t="n"/>
      <c r="L272" s="1" t="n"/>
      <c r="M272" s="1" t="n"/>
      <c r="N272" s="1" t="n"/>
      <c r="O272" s="1" t="n"/>
      <c r="P272" s="1" t="n"/>
      <c r="Q272" s="1" t="n"/>
    </row>
    <row r="273">
      <c r="A273" s="1" t="n"/>
      <c r="B273" s="1" t="n"/>
      <c r="C273" s="1" t="n"/>
      <c r="D273" s="1" t="n"/>
      <c r="E273" s="1" t="n"/>
      <c r="F273" s="1" t="n"/>
      <c r="G273" s="1" t="n"/>
      <c r="H273" s="1" t="n"/>
      <c r="I273" s="1" t="n"/>
      <c r="J273" s="1" t="n"/>
      <c r="K273" s="1" t="n"/>
      <c r="L273" s="1" t="n"/>
      <c r="M273" s="1" t="n"/>
      <c r="N273" s="1" t="n"/>
      <c r="O273" s="1" t="n"/>
      <c r="P273" s="1" t="n"/>
      <c r="Q273" s="1" t="n"/>
    </row>
    <row r="274">
      <c r="A274" s="1" t="n"/>
      <c r="B274" s="1" t="n"/>
      <c r="C274" s="1" t="n"/>
      <c r="D274" s="1" t="n"/>
      <c r="E274" s="1" t="n"/>
      <c r="F274" s="1" t="n"/>
      <c r="G274" s="1" t="n"/>
      <c r="H274" s="1" t="n"/>
      <c r="I274" s="1" t="n"/>
      <c r="J274" s="1" t="n"/>
      <c r="K274" s="1" t="n"/>
      <c r="L274" s="1" t="n"/>
      <c r="M274" s="1" t="n"/>
      <c r="N274" s="1" t="n"/>
      <c r="O274" s="1" t="n"/>
      <c r="P274" s="1" t="n"/>
      <c r="Q274" s="1" t="n"/>
    </row>
    <row r="275">
      <c r="A275" s="1" t="n"/>
      <c r="B275" s="1" t="n"/>
      <c r="C275" s="1" t="n"/>
      <c r="D275" s="1" t="n"/>
      <c r="E275" s="1" t="n"/>
      <c r="F275" s="1" t="n"/>
      <c r="G275" s="1" t="n"/>
      <c r="H275" s="1" t="n"/>
      <c r="I275" s="1" t="n"/>
      <c r="J275" s="1" t="n"/>
      <c r="K275" s="1" t="n"/>
      <c r="L275" s="1" t="n"/>
      <c r="M275" s="1" t="n"/>
      <c r="N275" s="1" t="n"/>
      <c r="O275" s="1" t="n"/>
      <c r="P275" s="1" t="n"/>
      <c r="Q275" s="1" t="n"/>
    </row>
    <row r="276">
      <c r="A276" s="1" t="n"/>
      <c r="B276" s="1" t="n"/>
      <c r="C276" s="1" t="n"/>
      <c r="D276" s="1" t="n"/>
      <c r="E276" s="1" t="n"/>
      <c r="F276" s="1" t="n"/>
      <c r="G276" s="1" t="n"/>
      <c r="H276" s="1" t="n"/>
      <c r="I276" s="1" t="n"/>
      <c r="J276" s="1" t="n"/>
      <c r="K276" s="1" t="n"/>
      <c r="L276" s="1" t="n"/>
      <c r="M276" s="1" t="n"/>
      <c r="N276" s="1" t="n"/>
      <c r="O276" s="1" t="n"/>
      <c r="P276" s="1" t="n"/>
      <c r="Q276" s="1" t="n"/>
    </row>
    <row r="277">
      <c r="A277" s="1" t="n"/>
      <c r="B277" s="1" t="n"/>
      <c r="C277" s="1" t="n"/>
      <c r="D277" s="1" t="n"/>
      <c r="E277" s="1" t="n"/>
      <c r="F277" s="1" t="n"/>
      <c r="G277" s="1" t="n"/>
      <c r="H277" s="1" t="n"/>
      <c r="I277" s="1" t="n"/>
      <c r="J277" s="1" t="n"/>
      <c r="K277" s="1" t="n"/>
      <c r="L277" s="1" t="n"/>
      <c r="M277" s="1" t="n"/>
      <c r="N277" s="1" t="n"/>
      <c r="O277" s="1" t="n"/>
      <c r="P277" s="1" t="n"/>
      <c r="Q277" s="1" t="n"/>
    </row>
    <row r="278">
      <c r="A278" s="1" t="n"/>
      <c r="B278" s="1" t="n"/>
      <c r="C278" s="1" t="n"/>
      <c r="D278" s="1" t="n"/>
      <c r="E278" s="1" t="n"/>
      <c r="F278" s="1" t="n"/>
      <c r="G278" s="1" t="n"/>
      <c r="H278" s="1" t="n"/>
      <c r="I278" s="1" t="n"/>
      <c r="J278" s="1" t="n"/>
      <c r="K278" s="1" t="n"/>
      <c r="L278" s="1" t="n"/>
      <c r="M278" s="1" t="n"/>
      <c r="N278" s="1" t="n"/>
      <c r="O278" s="1" t="n"/>
      <c r="P278" s="1" t="n"/>
      <c r="Q278" s="1" t="n"/>
    </row>
    <row r="279">
      <c r="A279" s="1" t="n"/>
      <c r="B279" s="1" t="n"/>
      <c r="C279" s="1" t="n"/>
      <c r="D279" s="1" t="n"/>
      <c r="E279" s="1" t="n"/>
      <c r="F279" s="1" t="n"/>
      <c r="G279" s="1" t="n"/>
      <c r="H279" s="1" t="n"/>
      <c r="I279" s="1" t="n"/>
      <c r="J279" s="1" t="n"/>
      <c r="K279" s="1" t="n"/>
      <c r="L279" s="1" t="n"/>
      <c r="M279" s="1" t="n"/>
      <c r="N279" s="1" t="n"/>
      <c r="O279" s="1" t="n"/>
      <c r="P279" s="1" t="n"/>
      <c r="Q279" s="1" t="n"/>
    </row>
    <row r="280">
      <c r="A280" s="1" t="n"/>
      <c r="B280" s="1" t="n"/>
      <c r="C280" s="1" t="n"/>
      <c r="D280" s="1" t="n"/>
      <c r="E280" s="1" t="n"/>
      <c r="F280" s="1" t="n"/>
      <c r="G280" s="1" t="n"/>
      <c r="H280" s="1" t="n"/>
      <c r="I280" s="1" t="n"/>
      <c r="J280" s="1" t="n"/>
      <c r="K280" s="1" t="n"/>
      <c r="L280" s="1" t="n"/>
      <c r="M280" s="1" t="n"/>
      <c r="N280" s="1" t="n"/>
      <c r="O280" s="1" t="n"/>
      <c r="P280" s="1" t="n"/>
      <c r="Q280" s="1" t="n"/>
    </row>
    <row r="281">
      <c r="A281" s="1" t="n"/>
      <c r="B281" s="1" t="n"/>
      <c r="C281" s="1" t="n"/>
      <c r="D281" s="1" t="n"/>
      <c r="E281" s="1" t="n"/>
      <c r="F281" s="1" t="n"/>
      <c r="G281" s="1" t="n"/>
      <c r="H281" s="1" t="n"/>
      <c r="I281" s="1" t="n"/>
      <c r="J281" s="1" t="n"/>
      <c r="K281" s="1" t="n"/>
      <c r="L281" s="1" t="n"/>
      <c r="M281" s="1" t="n"/>
      <c r="N281" s="1" t="n"/>
      <c r="O281" s="1" t="n"/>
      <c r="P281" s="1" t="n"/>
      <c r="Q281" s="1" t="n"/>
    </row>
    <row r="282">
      <c r="A282" s="1" t="n"/>
      <c r="B282" s="1" t="n"/>
      <c r="C282" s="1" t="n"/>
      <c r="D282" s="1" t="n"/>
      <c r="E282" s="1" t="n"/>
      <c r="F282" s="1" t="n"/>
      <c r="G282" s="1" t="n"/>
      <c r="H282" s="1" t="n"/>
      <c r="I282" s="1" t="n"/>
      <c r="J282" s="1" t="n"/>
      <c r="K282" s="1" t="n"/>
      <c r="L282" s="1" t="n"/>
      <c r="M282" s="1" t="n"/>
      <c r="N282" s="1" t="n"/>
      <c r="O282" s="1" t="n"/>
      <c r="P282" s="1" t="n"/>
      <c r="Q282" s="1" t="n"/>
    </row>
    <row r="283">
      <c r="A283" s="1" t="n"/>
      <c r="B283" s="1" t="n"/>
      <c r="C283" s="1" t="n"/>
      <c r="D283" s="1" t="n"/>
      <c r="E283" s="1" t="n"/>
      <c r="F283" s="1" t="n"/>
      <c r="G283" s="1" t="n"/>
      <c r="H283" s="1" t="n"/>
      <c r="I283" s="1" t="n"/>
      <c r="J283" s="1" t="n"/>
      <c r="K283" s="1" t="n"/>
      <c r="L283" s="1" t="n"/>
      <c r="M283" s="1" t="n"/>
      <c r="N283" s="1" t="n"/>
      <c r="O283" s="1" t="n"/>
      <c r="P283" s="1" t="n"/>
      <c r="Q283" s="1" t="n"/>
    </row>
    <row r="284">
      <c r="A284" s="1" t="n"/>
      <c r="B284" s="1" t="n"/>
      <c r="C284" s="1" t="n"/>
      <c r="D284" s="1" t="n"/>
      <c r="E284" s="1" t="n"/>
      <c r="F284" s="1" t="n"/>
      <c r="G284" s="1" t="n"/>
      <c r="H284" s="1" t="n"/>
      <c r="I284" s="1" t="n"/>
      <c r="J284" s="1" t="n"/>
      <c r="K284" s="1" t="n"/>
      <c r="L284" s="1" t="n"/>
      <c r="M284" s="1" t="n"/>
      <c r="N284" s="1" t="n"/>
      <c r="O284" s="1" t="n"/>
      <c r="P284" s="1" t="n"/>
      <c r="Q284" s="1" t="n"/>
    </row>
    <row r="285">
      <c r="A285" s="1" t="n"/>
      <c r="B285" s="1" t="n"/>
      <c r="C285" s="1" t="n"/>
      <c r="D285" s="1" t="n"/>
      <c r="E285" s="1" t="n"/>
      <c r="F285" s="1" t="n"/>
      <c r="G285" s="1" t="n"/>
      <c r="H285" s="1" t="n"/>
      <c r="I285" s="1" t="n"/>
      <c r="J285" s="1" t="n"/>
      <c r="K285" s="1" t="n"/>
      <c r="L285" s="1" t="n"/>
      <c r="M285" s="1" t="n"/>
      <c r="N285" s="1" t="n"/>
      <c r="O285" s="1" t="n"/>
      <c r="P285" s="1" t="n"/>
      <c r="Q285" s="1" t="n"/>
    </row>
    <row r="286">
      <c r="A286" s="1" t="n"/>
      <c r="B286" s="1" t="n"/>
      <c r="C286" s="1" t="n"/>
      <c r="D286" s="1" t="n"/>
      <c r="E286" s="1" t="n"/>
      <c r="F286" s="1" t="n"/>
      <c r="G286" s="1" t="n"/>
      <c r="H286" s="1" t="n"/>
      <c r="I286" s="1" t="n"/>
      <c r="J286" s="1" t="n"/>
      <c r="K286" s="1" t="n"/>
      <c r="L286" s="1" t="n"/>
      <c r="M286" s="1" t="n"/>
      <c r="N286" s="1" t="n"/>
      <c r="O286" s="1" t="n"/>
      <c r="P286" s="1" t="n"/>
      <c r="Q286" s="1" t="n"/>
    </row>
    <row r="287">
      <c r="A287" s="1" t="n"/>
      <c r="B287" s="1" t="n"/>
      <c r="C287" s="1" t="n"/>
      <c r="D287" s="1" t="n"/>
      <c r="E287" s="1" t="n"/>
      <c r="F287" s="1" t="n"/>
      <c r="G287" s="1" t="n"/>
      <c r="H287" s="1" t="n"/>
      <c r="I287" s="1" t="n"/>
      <c r="J287" s="1" t="n"/>
      <c r="K287" s="1" t="n"/>
      <c r="L287" s="1" t="n"/>
      <c r="M287" s="1" t="n"/>
      <c r="N287" s="1" t="n"/>
      <c r="O287" s="1" t="n"/>
      <c r="P287" s="1" t="n"/>
      <c r="Q287" s="1" t="n"/>
    </row>
    <row r="288">
      <c r="A288" s="1" t="n"/>
      <c r="B288" s="1" t="n"/>
      <c r="C288" s="1" t="n"/>
      <c r="D288" s="1" t="n"/>
      <c r="E288" s="1" t="n"/>
      <c r="F288" s="1" t="n"/>
      <c r="G288" s="1" t="n"/>
      <c r="H288" s="1" t="n"/>
      <c r="I288" s="1" t="n"/>
      <c r="J288" s="1" t="n"/>
      <c r="K288" s="1" t="n"/>
      <c r="L288" s="1" t="n"/>
      <c r="M288" s="1" t="n"/>
      <c r="N288" s="1" t="n"/>
      <c r="O288" s="1" t="n"/>
      <c r="P288" s="1" t="n"/>
      <c r="Q288" s="1" t="n"/>
    </row>
    <row r="289">
      <c r="A289" s="1" t="n"/>
      <c r="B289" s="1" t="n"/>
      <c r="C289" s="1" t="n"/>
      <c r="D289" s="1" t="n"/>
      <c r="E289" s="1" t="n"/>
      <c r="F289" s="1" t="n"/>
      <c r="G289" s="1" t="n"/>
      <c r="H289" s="1" t="n"/>
      <c r="I289" s="1" t="n"/>
      <c r="J289" s="1" t="n"/>
      <c r="K289" s="1" t="n"/>
      <c r="L289" s="1" t="n"/>
      <c r="M289" s="1" t="n"/>
      <c r="N289" s="1" t="n"/>
      <c r="O289" s="1" t="n"/>
      <c r="P289" s="1" t="n"/>
      <c r="Q289" s="1" t="n"/>
    </row>
    <row r="290">
      <c r="A290" s="1" t="n"/>
      <c r="B290" s="1" t="n"/>
      <c r="C290" s="1" t="n"/>
      <c r="D290" s="1" t="n"/>
      <c r="E290" s="1" t="n"/>
      <c r="F290" s="1" t="n"/>
      <c r="G290" s="1" t="n"/>
      <c r="H290" s="1" t="n"/>
      <c r="I290" s="1" t="n"/>
      <c r="J290" s="1" t="n"/>
      <c r="K290" s="1" t="n"/>
      <c r="L290" s="1" t="n"/>
      <c r="M290" s="1" t="n"/>
      <c r="N290" s="1" t="n"/>
      <c r="O290" s="1" t="n"/>
      <c r="P290" s="1" t="n"/>
      <c r="Q290" s="1" t="n"/>
    </row>
    <row r="291">
      <c r="A291" s="1" t="n"/>
      <c r="B291" s="1" t="n"/>
      <c r="C291" s="1" t="n"/>
      <c r="D291" s="1" t="n"/>
      <c r="E291" s="1" t="n"/>
      <c r="F291" s="1" t="n"/>
      <c r="G291" s="1" t="n"/>
      <c r="H291" s="1" t="n"/>
      <c r="I291" s="1" t="n"/>
      <c r="J291" s="1" t="n"/>
      <c r="K291" s="1" t="n"/>
      <c r="L291" s="1" t="n"/>
      <c r="M291" s="1" t="n"/>
      <c r="N291" s="1" t="n"/>
      <c r="O291" s="1" t="n"/>
      <c r="P291" s="1" t="n"/>
      <c r="Q291" s="1" t="n"/>
    </row>
    <row r="292">
      <c r="A292" s="1" t="n"/>
      <c r="B292" s="1" t="n"/>
      <c r="C292" s="1" t="n"/>
      <c r="D292" s="1" t="n"/>
      <c r="E292" s="1" t="n"/>
      <c r="F292" s="1" t="n"/>
      <c r="G292" s="1" t="n"/>
      <c r="H292" s="1" t="n"/>
      <c r="I292" s="1" t="n"/>
      <c r="J292" s="1" t="n"/>
      <c r="K292" s="1" t="n"/>
      <c r="L292" s="1" t="n"/>
      <c r="M292" s="1" t="n"/>
      <c r="N292" s="1" t="n"/>
      <c r="O292" s="1" t="n"/>
      <c r="P292" s="1" t="n"/>
      <c r="Q292" s="1" t="n"/>
    </row>
    <row r="293">
      <c r="A293" s="1" t="n"/>
      <c r="B293" s="1" t="n"/>
      <c r="C293" s="1" t="n"/>
      <c r="D293" s="1" t="n"/>
      <c r="E293" s="1" t="n"/>
      <c r="F293" s="1" t="n"/>
      <c r="G293" s="1" t="n"/>
      <c r="H293" s="1" t="n"/>
      <c r="I293" s="1" t="n"/>
      <c r="J293" s="1" t="n"/>
      <c r="K293" s="1" t="n"/>
      <c r="L293" s="1" t="n"/>
      <c r="M293" s="1" t="n"/>
      <c r="N293" s="1" t="n"/>
      <c r="O293" s="1" t="n"/>
      <c r="P293" s="1" t="n"/>
      <c r="Q293" s="1" t="n"/>
    </row>
    <row r="294">
      <c r="A294" s="1" t="n"/>
      <c r="B294" s="1" t="n"/>
      <c r="C294" s="1" t="n"/>
      <c r="D294" s="1" t="n"/>
      <c r="E294" s="1" t="n"/>
      <c r="F294" s="1" t="n"/>
      <c r="G294" s="1" t="n"/>
      <c r="H294" s="1" t="n"/>
      <c r="I294" s="1" t="n"/>
      <c r="J294" s="1" t="n"/>
      <c r="K294" s="1" t="n"/>
      <c r="L294" s="1" t="n"/>
      <c r="M294" s="1" t="n"/>
      <c r="N294" s="1" t="n"/>
      <c r="O294" s="1" t="n"/>
      <c r="P294" s="1" t="n"/>
      <c r="Q294" s="1" t="n"/>
    </row>
    <row r="295">
      <c r="A295" s="1" t="n"/>
      <c r="B295" s="1" t="n"/>
      <c r="C295" s="1" t="n"/>
      <c r="D295" s="1" t="n"/>
      <c r="E295" s="1" t="n"/>
      <c r="F295" s="1" t="n"/>
      <c r="G295" s="1" t="n"/>
      <c r="H295" s="1" t="n"/>
      <c r="I295" s="1" t="n"/>
      <c r="J295" s="1" t="n"/>
      <c r="K295" s="1" t="n"/>
      <c r="L295" s="1" t="n"/>
      <c r="M295" s="1" t="n"/>
      <c r="N295" s="1" t="n"/>
      <c r="O295" s="1" t="n"/>
      <c r="P295" s="1" t="n"/>
      <c r="Q295" s="1" t="n"/>
    </row>
    <row r="296">
      <c r="A296" s="1" t="n"/>
      <c r="B296" s="1" t="n"/>
      <c r="C296" s="1" t="n"/>
      <c r="D296" s="1" t="n"/>
      <c r="E296" s="1" t="n"/>
      <c r="F296" s="1" t="n"/>
      <c r="G296" s="1" t="n"/>
      <c r="H296" s="1" t="n"/>
      <c r="I296" s="1" t="n"/>
      <c r="J296" s="1" t="n"/>
      <c r="K296" s="1" t="n"/>
      <c r="L296" s="1" t="n"/>
      <c r="M296" s="1" t="n"/>
      <c r="N296" s="1" t="n"/>
      <c r="O296" s="1" t="n"/>
      <c r="P296" s="1" t="n"/>
      <c r="Q296" s="1" t="n"/>
    </row>
    <row r="297">
      <c r="A297" s="1" t="n"/>
      <c r="B297" s="1" t="n"/>
      <c r="C297" s="1" t="n"/>
      <c r="D297" s="1" t="n"/>
      <c r="E297" s="1" t="n"/>
      <c r="F297" s="1" t="n"/>
      <c r="G297" s="1" t="n"/>
      <c r="H297" s="1" t="n"/>
      <c r="I297" s="1" t="n"/>
      <c r="J297" s="1" t="n"/>
      <c r="K297" s="1" t="n"/>
      <c r="L297" s="1" t="n"/>
      <c r="M297" s="1" t="n"/>
      <c r="N297" s="1" t="n"/>
      <c r="O297" s="1" t="n"/>
      <c r="P297" s="1" t="n"/>
      <c r="Q297" s="1" t="n"/>
    </row>
    <row r="298">
      <c r="A298" s="1" t="n"/>
      <c r="B298" s="1" t="n"/>
      <c r="C298" s="1" t="n"/>
      <c r="D298" s="1" t="n"/>
      <c r="E298" s="1" t="n"/>
      <c r="F298" s="1" t="n"/>
      <c r="G298" s="1" t="n"/>
      <c r="H298" s="1" t="n"/>
      <c r="I298" s="1" t="n"/>
      <c r="J298" s="1" t="n"/>
      <c r="K298" s="1" t="n"/>
      <c r="L298" s="1" t="n"/>
      <c r="M298" s="1" t="n"/>
      <c r="N298" s="1" t="n"/>
      <c r="O298" s="1" t="n"/>
      <c r="P298" s="1" t="n"/>
      <c r="Q298" s="1" t="n"/>
    </row>
    <row r="299">
      <c r="A299" s="1" t="n"/>
      <c r="B299" s="1" t="n"/>
      <c r="C299" s="1" t="n"/>
      <c r="D299" s="1" t="n"/>
      <c r="E299" s="1" t="n"/>
      <c r="F299" s="1" t="n"/>
      <c r="G299" s="1" t="n"/>
      <c r="H299" s="1" t="n"/>
      <c r="I299" s="1" t="n"/>
      <c r="J299" s="1" t="n"/>
      <c r="K299" s="1" t="n"/>
      <c r="L299" s="1" t="n"/>
      <c r="M299" s="1" t="n"/>
      <c r="N299" s="1" t="n"/>
      <c r="O299" s="1" t="n"/>
      <c r="P299" s="1" t="n"/>
      <c r="Q299" s="1" t="n"/>
    </row>
    <row r="300">
      <c r="A300" s="1" t="n"/>
      <c r="B300" s="1" t="n"/>
      <c r="C300" s="1" t="n"/>
      <c r="D300" s="1" t="n"/>
      <c r="E300" s="1" t="n"/>
      <c r="F300" s="1" t="n"/>
      <c r="G300" s="1" t="n"/>
      <c r="H300" s="1" t="n"/>
      <c r="I300" s="1" t="n"/>
      <c r="J300" s="1" t="n"/>
      <c r="K300" s="1" t="n"/>
      <c r="L300" s="1" t="n"/>
      <c r="M300" s="1" t="n"/>
      <c r="N300" s="1" t="n"/>
      <c r="O300" s="1" t="n"/>
      <c r="P300" s="1" t="n"/>
      <c r="Q300" s="1" t="n"/>
    </row>
    <row r="301">
      <c r="A301" s="1" t="n"/>
      <c r="B301" s="1" t="n"/>
      <c r="C301" s="1" t="n"/>
      <c r="D301" s="1" t="n"/>
      <c r="E301" s="1" t="n"/>
      <c r="F301" s="1" t="n"/>
      <c r="G301" s="1" t="n"/>
      <c r="H301" s="1" t="n"/>
      <c r="I301" s="1" t="n"/>
      <c r="J301" s="1" t="n"/>
      <c r="K301" s="1" t="n"/>
      <c r="L301" s="1" t="n"/>
      <c r="M301" s="1" t="n"/>
      <c r="N301" s="1" t="n"/>
      <c r="O301" s="1" t="n"/>
      <c r="P301" s="1" t="n"/>
      <c r="Q301" s="1" t="n"/>
    </row>
    <row r="302">
      <c r="A302" s="1" t="n"/>
      <c r="B302" s="1" t="n"/>
      <c r="C302" s="1" t="n"/>
      <c r="D302" s="1" t="n"/>
      <c r="E302" s="1" t="n"/>
      <c r="F302" s="1" t="n"/>
      <c r="G302" s="1" t="n"/>
      <c r="H302" s="1" t="n"/>
      <c r="I302" s="1" t="n"/>
      <c r="J302" s="1" t="n"/>
      <c r="K302" s="1" t="n"/>
      <c r="L302" s="1" t="n"/>
      <c r="M302" s="1" t="n"/>
      <c r="N302" s="1" t="n"/>
      <c r="O302" s="1" t="n"/>
      <c r="P302" s="1" t="n"/>
      <c r="Q302" s="1" t="n"/>
    </row>
    <row r="303">
      <c r="A303" s="1" t="n"/>
      <c r="B303" s="1" t="n"/>
      <c r="C303" s="1" t="n"/>
      <c r="D303" s="1" t="n"/>
      <c r="E303" s="1" t="n"/>
      <c r="F303" s="1" t="n"/>
      <c r="G303" s="1" t="n"/>
      <c r="H303" s="1" t="n"/>
      <c r="I303" s="1" t="n"/>
      <c r="J303" s="1" t="n"/>
      <c r="K303" s="1" t="n"/>
      <c r="L303" s="1" t="n"/>
      <c r="M303" s="1" t="n"/>
      <c r="N303" s="1" t="n"/>
      <c r="O303" s="1" t="n"/>
      <c r="P303" s="1" t="n"/>
      <c r="Q303" s="1" t="n"/>
    </row>
    <row r="304">
      <c r="A304" s="1" t="n"/>
      <c r="B304" s="1" t="n"/>
      <c r="C304" s="1" t="n"/>
      <c r="D304" s="1" t="n"/>
      <c r="E304" s="1" t="n"/>
      <c r="F304" s="1" t="n"/>
      <c r="G304" s="1" t="n"/>
      <c r="H304" s="1" t="n"/>
      <c r="I304" s="1" t="n"/>
      <c r="J304" s="1" t="n"/>
      <c r="K304" s="1" t="n"/>
      <c r="L304" s="1" t="n"/>
      <c r="M304" s="1" t="n"/>
      <c r="N304" s="1" t="n"/>
      <c r="O304" s="1" t="n"/>
      <c r="P304" s="1" t="n"/>
      <c r="Q304" s="1" t="n"/>
    </row>
    <row r="305">
      <c r="A305" s="1" t="n"/>
      <c r="B305" s="1" t="n"/>
      <c r="C305" s="1" t="n"/>
      <c r="D305" s="1" t="n"/>
      <c r="E305" s="1" t="n"/>
      <c r="F305" s="1" t="n"/>
      <c r="G305" s="1" t="n"/>
      <c r="H305" s="1" t="n"/>
      <c r="I305" s="1" t="n"/>
      <c r="J305" s="1" t="n"/>
      <c r="K305" s="1" t="n"/>
      <c r="L305" s="1" t="n"/>
      <c r="M305" s="1" t="n"/>
      <c r="N305" s="1" t="n"/>
      <c r="O305" s="1" t="n"/>
      <c r="P305" s="1" t="n"/>
      <c r="Q305" s="1" t="n"/>
    </row>
    <row r="306">
      <c r="A306" s="1" t="n"/>
      <c r="B306" s="1" t="n"/>
      <c r="C306" s="1" t="n"/>
      <c r="D306" s="1" t="n"/>
      <c r="E306" s="1" t="n"/>
      <c r="F306" s="1" t="n"/>
      <c r="G306" s="1" t="n"/>
      <c r="H306" s="1" t="n"/>
      <c r="I306" s="1" t="n"/>
      <c r="J306" s="1" t="n"/>
      <c r="K306" s="1" t="n"/>
      <c r="L306" s="1" t="n"/>
      <c r="M306" s="1" t="n"/>
      <c r="N306" s="1" t="n"/>
      <c r="O306" s="1" t="n"/>
      <c r="P306" s="1" t="n"/>
      <c r="Q306" s="1" t="n"/>
    </row>
    <row r="307">
      <c r="A307" s="1" t="n"/>
      <c r="B307" s="1" t="n"/>
      <c r="C307" s="1" t="n"/>
      <c r="D307" s="1" t="n"/>
      <c r="E307" s="1" t="n"/>
      <c r="F307" s="1" t="n"/>
      <c r="G307" s="1" t="n"/>
      <c r="H307" s="1" t="n"/>
      <c r="I307" s="1" t="n"/>
      <c r="J307" s="1" t="n"/>
      <c r="K307" s="1" t="n"/>
      <c r="L307" s="1" t="n"/>
      <c r="M307" s="1" t="n"/>
      <c r="N307" s="1" t="n"/>
      <c r="O307" s="1" t="n"/>
      <c r="P307" s="1" t="n"/>
      <c r="Q307" s="1" t="n"/>
    </row>
    <row r="308">
      <c r="A308" s="1" t="n"/>
      <c r="B308" s="1" t="n"/>
      <c r="C308" s="1" t="n"/>
      <c r="D308" s="1" t="n"/>
      <c r="E308" s="1" t="n"/>
      <c r="F308" s="1" t="n"/>
      <c r="G308" s="1" t="n"/>
      <c r="H308" s="1" t="n"/>
      <c r="I308" s="1" t="n"/>
      <c r="J308" s="1" t="n"/>
      <c r="K308" s="1" t="n"/>
      <c r="L308" s="1" t="n"/>
      <c r="M308" s="1" t="n"/>
      <c r="N308" s="1" t="n"/>
      <c r="O308" s="1" t="n"/>
      <c r="P308" s="1" t="n"/>
      <c r="Q308" s="1" t="n"/>
    </row>
    <row r="309">
      <c r="A309" s="1" t="n"/>
      <c r="B309" s="1" t="n"/>
      <c r="C309" s="1" t="n"/>
      <c r="D309" s="1" t="n"/>
      <c r="E309" s="1" t="n"/>
      <c r="F309" s="1" t="n"/>
      <c r="G309" s="1" t="n"/>
      <c r="H309" s="1" t="n"/>
      <c r="I309" s="1" t="n"/>
      <c r="J309" s="1" t="n"/>
      <c r="K309" s="1" t="n"/>
      <c r="L309" s="1" t="n"/>
      <c r="M309" s="1" t="n"/>
      <c r="N309" s="1" t="n"/>
      <c r="O309" s="1" t="n"/>
      <c r="P309" s="1" t="n"/>
      <c r="Q309" s="1" t="n"/>
    </row>
    <row r="310">
      <c r="A310" s="1" t="n"/>
      <c r="B310" s="1" t="n"/>
      <c r="C310" s="1" t="n"/>
      <c r="D310" s="1" t="n"/>
      <c r="E310" s="1" t="n"/>
      <c r="F310" s="1" t="n"/>
      <c r="G310" s="1" t="n"/>
      <c r="H310" s="1" t="n"/>
      <c r="I310" s="1" t="n"/>
      <c r="J310" s="1" t="n"/>
      <c r="K310" s="1" t="n"/>
      <c r="L310" s="1" t="n"/>
      <c r="M310" s="1" t="n"/>
      <c r="N310" s="1" t="n"/>
      <c r="O310" s="1" t="n"/>
      <c r="P310" s="1" t="n"/>
      <c r="Q310" s="1" t="n"/>
    </row>
    <row r="311">
      <c r="A311" s="1" t="n"/>
      <c r="B311" s="1" t="n"/>
      <c r="C311" s="1" t="n"/>
      <c r="D311" s="1" t="n"/>
      <c r="E311" s="1" t="n"/>
      <c r="F311" s="1" t="n"/>
      <c r="G311" s="1" t="n"/>
      <c r="H311" s="1" t="n"/>
      <c r="I311" s="1" t="n"/>
      <c r="J311" s="1" t="n"/>
      <c r="K311" s="1" t="n"/>
      <c r="L311" s="1" t="n"/>
      <c r="M311" s="1" t="n"/>
      <c r="N311" s="1" t="n"/>
      <c r="O311" s="1" t="n"/>
      <c r="P311" s="1" t="n"/>
      <c r="Q311" s="1" t="n"/>
    </row>
    <row r="312">
      <c r="A312" s="1" t="n"/>
      <c r="B312" s="1" t="n"/>
      <c r="C312" s="1" t="n"/>
      <c r="D312" s="1" t="n"/>
      <c r="E312" s="1" t="n"/>
      <c r="F312" s="1" t="n"/>
      <c r="G312" s="1" t="n"/>
      <c r="H312" s="1" t="n"/>
      <c r="I312" s="1" t="n"/>
      <c r="J312" s="1" t="n"/>
      <c r="K312" s="1" t="n"/>
      <c r="L312" s="1" t="n"/>
      <c r="M312" s="1" t="n"/>
      <c r="N312" s="1" t="n"/>
      <c r="O312" s="1" t="n"/>
      <c r="P312" s="1" t="n"/>
      <c r="Q312" s="1" t="n"/>
    </row>
    <row r="313">
      <c r="A313" s="1" t="n"/>
      <c r="B313" s="1" t="n"/>
      <c r="C313" s="1" t="n"/>
      <c r="D313" s="1" t="n"/>
      <c r="E313" s="1" t="n"/>
      <c r="F313" s="1" t="n"/>
      <c r="G313" s="1" t="n"/>
      <c r="H313" s="1" t="n"/>
      <c r="I313" s="1" t="n"/>
      <c r="J313" s="1" t="n"/>
      <c r="K313" s="1" t="n"/>
      <c r="L313" s="1" t="n"/>
      <c r="M313" s="1" t="n"/>
      <c r="N313" s="1" t="n"/>
      <c r="O313" s="1" t="n"/>
      <c r="P313" s="1" t="n"/>
      <c r="Q313" s="1" t="n"/>
    </row>
    <row r="314">
      <c r="A314" s="1" t="n"/>
      <c r="B314" s="1" t="n"/>
      <c r="C314" s="1" t="n"/>
      <c r="D314" s="1" t="n"/>
      <c r="E314" s="1" t="n"/>
      <c r="F314" s="1" t="n"/>
      <c r="G314" s="1" t="n"/>
      <c r="H314" s="1" t="n"/>
      <c r="I314" s="1" t="n"/>
      <c r="J314" s="1" t="n"/>
      <c r="K314" s="1" t="n"/>
      <c r="L314" s="1" t="n"/>
      <c r="M314" s="1" t="n"/>
      <c r="N314" s="1" t="n"/>
      <c r="O314" s="1" t="n"/>
      <c r="P314" s="1" t="n"/>
      <c r="Q314" s="1" t="n"/>
    </row>
    <row r="315">
      <c r="A315" s="1" t="n"/>
      <c r="B315" s="1" t="n"/>
      <c r="C315" s="1" t="n"/>
      <c r="D315" s="1" t="n"/>
      <c r="E315" s="1" t="n"/>
      <c r="F315" s="1" t="n"/>
      <c r="G315" s="1" t="n"/>
      <c r="H315" s="1" t="n"/>
      <c r="I315" s="1" t="n"/>
      <c r="J315" s="1" t="n"/>
      <c r="K315" s="1" t="n"/>
      <c r="L315" s="1" t="n"/>
      <c r="M315" s="1" t="n"/>
      <c r="N315" s="1" t="n"/>
      <c r="O315" s="1" t="n"/>
      <c r="P315" s="1" t="n"/>
      <c r="Q315" s="1" t="n"/>
    </row>
    <row r="316">
      <c r="A316" s="1" t="n"/>
      <c r="B316" s="1" t="n"/>
      <c r="C316" s="1" t="n"/>
      <c r="D316" s="1" t="n"/>
      <c r="E316" s="1" t="n"/>
      <c r="F316" s="1" t="n"/>
      <c r="G316" s="1" t="n"/>
      <c r="H316" s="1" t="n"/>
      <c r="I316" s="1" t="n"/>
      <c r="J316" s="1" t="n"/>
      <c r="K316" s="1" t="n"/>
      <c r="L316" s="1" t="n"/>
      <c r="M316" s="1" t="n"/>
      <c r="N316" s="1" t="n"/>
      <c r="O316" s="1" t="n"/>
      <c r="P316" s="1" t="n"/>
      <c r="Q316" s="1" t="n"/>
    </row>
    <row r="317">
      <c r="A317" s="1" t="n"/>
      <c r="B317" s="1" t="n"/>
      <c r="C317" s="1" t="n"/>
      <c r="D317" s="1" t="n"/>
      <c r="E317" s="1" t="n"/>
      <c r="F317" s="1" t="n"/>
      <c r="G317" s="1" t="n"/>
      <c r="H317" s="1" t="n"/>
      <c r="I317" s="1" t="n"/>
      <c r="J317" s="1" t="n"/>
      <c r="K317" s="1" t="n"/>
      <c r="L317" s="1" t="n"/>
      <c r="M317" s="1" t="n"/>
      <c r="N317" s="1" t="n"/>
      <c r="O317" s="1" t="n"/>
      <c r="P317" s="1" t="n"/>
      <c r="Q317" s="1" t="n"/>
    </row>
    <row r="318">
      <c r="A318" s="1" t="n"/>
      <c r="B318" s="1" t="n"/>
      <c r="C318" s="1" t="n"/>
      <c r="D318" s="1" t="n"/>
      <c r="E318" s="1" t="n"/>
      <c r="F318" s="1" t="n"/>
      <c r="G318" s="1" t="n"/>
      <c r="H318" s="1" t="n"/>
      <c r="I318" s="1" t="n"/>
      <c r="J318" s="1" t="n"/>
      <c r="K318" s="1" t="n"/>
      <c r="L318" s="1" t="n"/>
      <c r="M318" s="1" t="n"/>
      <c r="N318" s="1" t="n"/>
      <c r="O318" s="1" t="n"/>
      <c r="P318" s="1" t="n"/>
      <c r="Q318" s="1" t="n"/>
    </row>
    <row r="319">
      <c r="A319" s="1" t="n"/>
      <c r="B319" s="1" t="n"/>
      <c r="C319" s="1" t="n"/>
      <c r="D319" s="1" t="n"/>
      <c r="E319" s="1" t="n"/>
      <c r="F319" s="1" t="n"/>
      <c r="G319" s="1" t="n"/>
      <c r="H319" s="1" t="n"/>
      <c r="I319" s="1" t="n"/>
      <c r="J319" s="1" t="n"/>
      <c r="K319" s="1" t="n"/>
      <c r="L319" s="1" t="n"/>
      <c r="M319" s="1" t="n"/>
      <c r="N319" s="1" t="n"/>
      <c r="O319" s="1" t="n"/>
      <c r="P319" s="1" t="n"/>
      <c r="Q319" s="1" t="n"/>
    </row>
    <row r="320">
      <c r="A320" s="1" t="n"/>
      <c r="B320" s="1" t="n"/>
      <c r="C320" s="1" t="n"/>
      <c r="D320" s="1" t="n"/>
      <c r="E320" s="1" t="n"/>
      <c r="F320" s="1" t="n"/>
      <c r="G320" s="1" t="n"/>
      <c r="H320" s="1" t="n"/>
      <c r="I320" s="1" t="n"/>
      <c r="J320" s="1" t="n"/>
      <c r="K320" s="1" t="n"/>
      <c r="L320" s="1" t="n"/>
      <c r="M320" s="1" t="n"/>
      <c r="N320" s="1" t="n"/>
      <c r="O320" s="1" t="n"/>
      <c r="P320" s="1" t="n"/>
      <c r="Q320" s="1" t="n"/>
    </row>
    <row r="321">
      <c r="A321" s="1" t="n"/>
      <c r="B321" s="1" t="n"/>
      <c r="C321" s="1" t="n"/>
      <c r="D321" s="1" t="n"/>
      <c r="E321" s="1" t="n"/>
      <c r="F321" s="1" t="n"/>
      <c r="G321" s="1" t="n"/>
      <c r="H321" s="1" t="n"/>
      <c r="I321" s="1" t="n"/>
      <c r="J321" s="1" t="n"/>
      <c r="K321" s="1" t="n"/>
      <c r="L321" s="1" t="n"/>
      <c r="M321" s="1" t="n"/>
      <c r="N321" s="1" t="n"/>
      <c r="O321" s="1" t="n"/>
      <c r="P321" s="1" t="n"/>
      <c r="Q321" s="1" t="n"/>
    </row>
    <row r="322">
      <c r="A322" s="1" t="n"/>
      <c r="B322" s="1" t="n"/>
      <c r="C322" s="1" t="n"/>
      <c r="D322" s="1" t="n"/>
      <c r="E322" s="1" t="n"/>
      <c r="F322" s="1" t="n"/>
      <c r="G322" s="1" t="n"/>
      <c r="H322" s="1" t="n"/>
      <c r="I322" s="1" t="n"/>
      <c r="J322" s="1" t="n"/>
      <c r="K322" s="1" t="n"/>
      <c r="L322" s="1" t="n"/>
      <c r="M322" s="1" t="n"/>
      <c r="N322" s="1" t="n"/>
      <c r="O322" s="1" t="n"/>
      <c r="P322" s="1" t="n"/>
      <c r="Q322" s="1" t="n"/>
    </row>
    <row r="323">
      <c r="A323" s="1" t="n"/>
      <c r="B323" s="1" t="n"/>
      <c r="C323" s="1" t="n"/>
      <c r="D323" s="1" t="n"/>
      <c r="E323" s="1" t="n"/>
      <c r="F323" s="1" t="n"/>
      <c r="G323" s="1" t="n"/>
      <c r="H323" s="1" t="n"/>
      <c r="I323" s="1" t="n"/>
      <c r="J323" s="1" t="n"/>
      <c r="K323" s="1" t="n"/>
      <c r="L323" s="1" t="n"/>
      <c r="M323" s="1" t="n"/>
      <c r="N323" s="1" t="n"/>
      <c r="O323" s="1" t="n"/>
      <c r="P323" s="1" t="n"/>
      <c r="Q323" s="1" t="n"/>
    </row>
    <row r="324">
      <c r="A324" s="1" t="n"/>
      <c r="B324" s="1" t="n"/>
      <c r="C324" s="1" t="n"/>
      <c r="D324" s="1" t="n"/>
      <c r="E324" s="1" t="n"/>
      <c r="F324" s="1" t="n"/>
      <c r="G324" s="1" t="n"/>
      <c r="H324" s="1" t="n"/>
      <c r="I324" s="1" t="n"/>
      <c r="J324" s="1" t="n"/>
      <c r="K324" s="1" t="n"/>
      <c r="L324" s="1" t="n"/>
      <c r="M324" s="1" t="n"/>
      <c r="N324" s="1" t="n"/>
      <c r="O324" s="1" t="n"/>
      <c r="P324" s="1" t="n"/>
      <c r="Q324" s="1" t="n"/>
    </row>
    <row r="325">
      <c r="A325" s="1" t="n"/>
      <c r="B325" s="1" t="n"/>
      <c r="C325" s="1" t="n"/>
      <c r="D325" s="1" t="n"/>
      <c r="E325" s="1" t="n"/>
      <c r="F325" s="1" t="n"/>
      <c r="G325" s="1" t="n"/>
      <c r="H325" s="1" t="n"/>
      <c r="I325" s="1" t="n"/>
      <c r="J325" s="1" t="n"/>
      <c r="K325" s="1" t="n"/>
      <c r="L325" s="1" t="n"/>
      <c r="M325" s="1" t="n"/>
      <c r="N325" s="1" t="n"/>
      <c r="O325" s="1" t="n"/>
      <c r="P325" s="1" t="n"/>
      <c r="Q325" s="1" t="n"/>
    </row>
    <row r="326">
      <c r="A326" s="1" t="n"/>
      <c r="B326" s="1" t="n"/>
      <c r="C326" s="1" t="n"/>
      <c r="D326" s="1" t="n"/>
      <c r="E326" s="1" t="n"/>
      <c r="F326" s="1" t="n"/>
      <c r="G326" s="1" t="n"/>
      <c r="H326" s="1" t="n"/>
      <c r="I326" s="1" t="n"/>
      <c r="J326" s="1" t="n"/>
      <c r="K326" s="1" t="n"/>
      <c r="L326" s="1" t="n"/>
      <c r="M326" s="1" t="n"/>
      <c r="N326" s="1" t="n"/>
      <c r="O326" s="1" t="n"/>
      <c r="P326" s="1" t="n"/>
      <c r="Q326" s="1" t="n"/>
    </row>
    <row r="327">
      <c r="A327" s="1" t="n"/>
      <c r="B327" s="1" t="n"/>
      <c r="C327" s="1" t="n"/>
      <c r="D327" s="1" t="n"/>
      <c r="E327" s="1" t="n"/>
      <c r="F327" s="1" t="n"/>
      <c r="G327" s="1" t="n"/>
      <c r="H327" s="1" t="n"/>
      <c r="I327" s="1" t="n"/>
      <c r="J327" s="1" t="n"/>
      <c r="K327" s="1" t="n"/>
      <c r="L327" s="1" t="n"/>
      <c r="M327" s="1" t="n"/>
      <c r="N327" s="1" t="n"/>
      <c r="O327" s="1" t="n"/>
      <c r="P327" s="1" t="n"/>
      <c r="Q327" s="1" t="n"/>
    </row>
    <row r="328">
      <c r="A328" s="1" t="n"/>
      <c r="B328" s="1" t="n"/>
      <c r="C328" s="1" t="n"/>
      <c r="D328" s="1" t="n"/>
      <c r="E328" s="1" t="n"/>
      <c r="F328" s="1" t="n"/>
      <c r="G328" s="1" t="n"/>
      <c r="H328" s="1" t="n"/>
      <c r="I328" s="1" t="n"/>
      <c r="J328" s="1" t="n"/>
      <c r="K328" s="1" t="n"/>
      <c r="L328" s="1" t="n"/>
      <c r="M328" s="1" t="n"/>
      <c r="N328" s="1" t="n"/>
      <c r="O328" s="1" t="n"/>
      <c r="P328" s="1" t="n"/>
      <c r="Q328" s="1" t="n"/>
    </row>
    <row r="329">
      <c r="A329" s="1" t="n"/>
      <c r="B329" s="1" t="n"/>
      <c r="C329" s="1" t="n"/>
      <c r="D329" s="1" t="n"/>
      <c r="E329" s="1" t="n"/>
      <c r="F329" s="1" t="n"/>
      <c r="G329" s="1" t="n"/>
      <c r="H329" s="1" t="n"/>
      <c r="I329" s="1" t="n"/>
      <c r="J329" s="1" t="n"/>
      <c r="K329" s="1" t="n"/>
      <c r="L329" s="1" t="n"/>
      <c r="M329" s="1" t="n"/>
      <c r="N329" s="1" t="n"/>
      <c r="O329" s="1" t="n"/>
      <c r="P329" s="1" t="n"/>
      <c r="Q329" s="1" t="n"/>
    </row>
    <row r="330">
      <c r="A330" s="1" t="n"/>
      <c r="B330" s="1" t="n"/>
      <c r="C330" s="1" t="n"/>
      <c r="D330" s="1" t="n"/>
      <c r="E330" s="1" t="n"/>
      <c r="F330" s="1" t="n"/>
      <c r="G330" s="1" t="n"/>
      <c r="H330" s="1" t="n"/>
      <c r="I330" s="1" t="n"/>
      <c r="J330" s="1" t="n"/>
      <c r="K330" s="1" t="n"/>
      <c r="L330" s="1" t="n"/>
      <c r="M330" s="1" t="n"/>
      <c r="N330" s="1" t="n"/>
      <c r="O330" s="1" t="n"/>
      <c r="P330" s="1" t="n"/>
      <c r="Q330" s="1" t="n"/>
    </row>
    <row r="331">
      <c r="A331" s="1" t="n"/>
      <c r="B331" s="1" t="n"/>
      <c r="C331" s="1" t="n"/>
      <c r="D331" s="1" t="n"/>
      <c r="E331" s="1" t="n"/>
      <c r="F331" s="1" t="n"/>
      <c r="G331" s="1" t="n"/>
      <c r="H331" s="1" t="n"/>
      <c r="I331" s="1" t="n"/>
      <c r="J331" s="1" t="n"/>
      <c r="K331" s="1" t="n"/>
      <c r="L331" s="1" t="n"/>
      <c r="M331" s="1" t="n"/>
      <c r="N331" s="1" t="n"/>
      <c r="O331" s="1" t="n"/>
      <c r="P331" s="1" t="n"/>
      <c r="Q331" s="1" t="n"/>
    </row>
    <row r="332">
      <c r="A332" s="1" t="n"/>
      <c r="B332" s="1" t="n"/>
      <c r="C332" s="1" t="n"/>
      <c r="D332" s="1" t="n"/>
      <c r="E332" s="1" t="n"/>
      <c r="F332" s="1" t="n"/>
      <c r="G332" s="1" t="n"/>
      <c r="H332" s="1" t="n"/>
      <c r="I332" s="1" t="n"/>
      <c r="J332" s="1" t="n"/>
      <c r="K332" s="1" t="n"/>
      <c r="L332" s="1" t="n"/>
      <c r="M332" s="1" t="n"/>
      <c r="N332" s="1" t="n"/>
      <c r="O332" s="1" t="n"/>
      <c r="P332" s="1" t="n"/>
      <c r="Q332" s="1" t="n"/>
    </row>
    <row r="333">
      <c r="A333" s="1" t="n"/>
      <c r="B333" s="1" t="n"/>
      <c r="C333" s="1" t="n"/>
      <c r="D333" s="1" t="n"/>
      <c r="E333" s="1" t="n"/>
      <c r="F333" s="1" t="n"/>
      <c r="G333" s="1" t="n"/>
      <c r="H333" s="1" t="n"/>
      <c r="I333" s="1" t="n"/>
      <c r="J333" s="1" t="n"/>
      <c r="K333" s="1" t="n"/>
      <c r="L333" s="1" t="n"/>
      <c r="M333" s="1" t="n"/>
      <c r="N333" s="1" t="n"/>
      <c r="O333" s="1" t="n"/>
      <c r="P333" s="1" t="n"/>
      <c r="Q333" s="1" t="n"/>
    </row>
    <row r="334">
      <c r="A334" s="1" t="n"/>
      <c r="B334" s="1" t="n"/>
      <c r="C334" s="1" t="n"/>
      <c r="D334" s="1" t="n"/>
      <c r="E334" s="1" t="n"/>
      <c r="F334" s="1" t="n"/>
      <c r="G334" s="1" t="n"/>
      <c r="H334" s="1" t="n"/>
      <c r="I334" s="1" t="n"/>
      <c r="J334" s="1" t="n"/>
      <c r="K334" s="1" t="n"/>
      <c r="L334" s="1" t="n"/>
      <c r="M334" s="1" t="n"/>
      <c r="N334" s="1" t="n"/>
      <c r="O334" s="1" t="n"/>
      <c r="P334" s="1" t="n"/>
      <c r="Q334" s="1" t="n"/>
    </row>
    <row r="335">
      <c r="A335" s="1" t="n"/>
      <c r="B335" s="1" t="n"/>
      <c r="C335" s="1" t="n"/>
      <c r="D335" s="1" t="n"/>
      <c r="E335" s="1" t="n"/>
      <c r="F335" s="1" t="n"/>
      <c r="G335" s="1" t="n"/>
      <c r="H335" s="1" t="n"/>
      <c r="I335" s="1" t="n"/>
      <c r="J335" s="1" t="n"/>
      <c r="K335" s="1" t="n"/>
      <c r="L335" s="1" t="n"/>
      <c r="M335" s="1" t="n"/>
      <c r="N335" s="1" t="n"/>
      <c r="O335" s="1" t="n"/>
      <c r="P335" s="1" t="n"/>
      <c r="Q335" s="1" t="n"/>
    </row>
    <row r="336">
      <c r="A336" s="1" t="n"/>
      <c r="B336" s="1" t="n"/>
      <c r="C336" s="1" t="n"/>
      <c r="D336" s="1" t="n"/>
      <c r="E336" s="1" t="n"/>
      <c r="F336" s="1" t="n"/>
      <c r="G336" s="1" t="n"/>
      <c r="H336" s="1" t="n"/>
      <c r="I336" s="1" t="n"/>
      <c r="J336" s="1" t="n"/>
      <c r="K336" s="1" t="n"/>
      <c r="L336" s="1" t="n"/>
      <c r="M336" s="1" t="n"/>
      <c r="N336" s="1" t="n"/>
      <c r="O336" s="1" t="n"/>
      <c r="P336" s="1" t="n"/>
      <c r="Q336" s="1" t="n"/>
    </row>
    <row r="337">
      <c r="A337" s="1" t="n"/>
      <c r="B337" s="1" t="n"/>
      <c r="C337" s="1" t="n"/>
      <c r="D337" s="1" t="n"/>
      <c r="E337" s="1" t="n"/>
      <c r="F337" s="1" t="n"/>
      <c r="G337" s="1" t="n"/>
      <c r="H337" s="1" t="n"/>
      <c r="I337" s="1" t="n"/>
      <c r="J337" s="1" t="n"/>
      <c r="K337" s="1" t="n"/>
      <c r="L337" s="1" t="n"/>
      <c r="M337" s="1" t="n"/>
      <c r="N337" s="1" t="n"/>
      <c r="O337" s="1" t="n"/>
      <c r="P337" s="1" t="n"/>
      <c r="Q337" s="1" t="n"/>
    </row>
    <row r="338">
      <c r="A338" s="1" t="n"/>
      <c r="B338" s="1" t="n"/>
      <c r="C338" s="1" t="n"/>
      <c r="D338" s="1" t="n"/>
      <c r="E338" s="1" t="n"/>
      <c r="F338" s="1" t="n"/>
      <c r="G338" s="1" t="n"/>
      <c r="H338" s="1" t="n"/>
      <c r="I338" s="1" t="n"/>
      <c r="J338" s="1" t="n"/>
      <c r="K338" s="1" t="n"/>
      <c r="L338" s="1" t="n"/>
      <c r="M338" s="1" t="n"/>
      <c r="N338" s="1" t="n"/>
      <c r="O338" s="1" t="n"/>
      <c r="P338" s="1" t="n"/>
      <c r="Q338" s="1" t="n"/>
    </row>
    <row r="339">
      <c r="A339" s="1" t="n"/>
      <c r="B339" s="1" t="n"/>
      <c r="C339" s="1" t="n"/>
      <c r="D339" s="1" t="n"/>
      <c r="E339" s="1" t="n"/>
      <c r="F339" s="1" t="n"/>
      <c r="G339" s="1" t="n"/>
      <c r="H339" s="1" t="n"/>
      <c r="I339" s="1" t="n"/>
      <c r="J339" s="1" t="n"/>
      <c r="K339" s="1" t="n"/>
      <c r="L339" s="1" t="n"/>
      <c r="M339" s="1" t="n"/>
      <c r="N339" s="1" t="n"/>
      <c r="O339" s="1" t="n"/>
      <c r="P339" s="1" t="n"/>
      <c r="Q339" s="1" t="n"/>
    </row>
    <row r="340">
      <c r="A340" s="1" t="n"/>
      <c r="B340" s="1" t="n"/>
      <c r="C340" s="1" t="n"/>
      <c r="D340" s="1" t="n"/>
      <c r="E340" s="1" t="n"/>
      <c r="F340" s="1" t="n"/>
      <c r="G340" s="1" t="n"/>
      <c r="H340" s="1" t="n"/>
      <c r="I340" s="1" t="n"/>
      <c r="J340" s="1" t="n"/>
      <c r="K340" s="1" t="n"/>
      <c r="L340" s="1" t="n"/>
      <c r="M340" s="1" t="n"/>
      <c r="N340" s="1" t="n"/>
      <c r="O340" s="1" t="n"/>
      <c r="P340" s="1" t="n"/>
      <c r="Q340" s="1" t="n"/>
    </row>
    <row r="341">
      <c r="A341" s="1" t="n"/>
      <c r="B341" s="1" t="n"/>
      <c r="C341" s="1" t="n"/>
      <c r="D341" s="1" t="n"/>
      <c r="E341" s="1" t="n"/>
      <c r="F341" s="1" t="n"/>
      <c r="G341" s="1" t="n"/>
      <c r="H341" s="1" t="n"/>
      <c r="I341" s="1" t="n"/>
      <c r="J341" s="1" t="n"/>
      <c r="K341" s="1" t="n"/>
      <c r="L341" s="1" t="n"/>
      <c r="M341" s="1" t="n"/>
      <c r="N341" s="1" t="n"/>
      <c r="O341" s="1" t="n"/>
      <c r="P341" s="1" t="n"/>
      <c r="Q341" s="1" t="n"/>
    </row>
    <row r="342">
      <c r="A342" s="1" t="n"/>
      <c r="B342" s="1" t="n"/>
      <c r="C342" s="1" t="n"/>
      <c r="D342" s="1" t="n"/>
      <c r="E342" s="1" t="n"/>
      <c r="F342" s="1" t="n"/>
      <c r="G342" s="1" t="n"/>
      <c r="H342" s="1" t="n"/>
      <c r="I342" s="1" t="n"/>
      <c r="J342" s="1" t="n"/>
      <c r="K342" s="1" t="n"/>
      <c r="L342" s="1" t="n"/>
      <c r="M342" s="1" t="n"/>
      <c r="N342" s="1" t="n"/>
      <c r="O342" s="1" t="n"/>
      <c r="P342" s="1" t="n"/>
      <c r="Q342" s="1" t="n"/>
    </row>
    <row r="343">
      <c r="A343" s="1" t="n"/>
      <c r="B343" s="1" t="n"/>
      <c r="C343" s="1" t="n"/>
      <c r="D343" s="1" t="n"/>
      <c r="E343" s="1" t="n"/>
      <c r="F343" s="1" t="n"/>
      <c r="G343" s="1" t="n"/>
      <c r="H343" s="1" t="n"/>
      <c r="I343" s="1" t="n"/>
      <c r="J343" s="1" t="n"/>
      <c r="K343" s="1" t="n"/>
      <c r="L343" s="1" t="n"/>
      <c r="M343" s="1" t="n"/>
      <c r="N343" s="1" t="n"/>
      <c r="O343" s="1" t="n"/>
      <c r="P343" s="1" t="n"/>
      <c r="Q343" s="1" t="n"/>
    </row>
    <row r="344">
      <c r="A344" s="1" t="n"/>
      <c r="B344" s="1" t="n"/>
      <c r="C344" s="1" t="n"/>
      <c r="D344" s="1" t="n"/>
      <c r="E344" s="1" t="n"/>
      <c r="F344" s="1" t="n"/>
      <c r="G344" s="1" t="n"/>
      <c r="H344" s="1" t="n"/>
      <c r="I344" s="1" t="n"/>
      <c r="J344" s="1" t="n"/>
      <c r="K344" s="1" t="n"/>
      <c r="L344" s="1" t="n"/>
      <c r="M344" s="1" t="n"/>
      <c r="N344" s="1" t="n"/>
      <c r="O344" s="1" t="n"/>
      <c r="P344" s="1" t="n"/>
      <c r="Q344" s="1" t="n"/>
    </row>
    <row r="345">
      <c r="A345" s="1" t="n"/>
      <c r="B345" s="1" t="n"/>
      <c r="C345" s="1" t="n"/>
      <c r="D345" s="1" t="n"/>
      <c r="E345" s="1" t="n"/>
      <c r="F345" s="1" t="n"/>
      <c r="G345" s="1" t="n"/>
      <c r="H345" s="1" t="n"/>
      <c r="I345" s="1" t="n"/>
      <c r="J345" s="1" t="n"/>
      <c r="K345" s="1" t="n"/>
      <c r="L345" s="1" t="n"/>
      <c r="M345" s="1" t="n"/>
      <c r="N345" s="1" t="n"/>
      <c r="O345" s="1" t="n"/>
      <c r="P345" s="1" t="n"/>
      <c r="Q345" s="1" t="n"/>
    </row>
    <row r="346">
      <c r="A346" s="1" t="n"/>
      <c r="B346" s="1" t="n"/>
      <c r="C346" s="1" t="n"/>
      <c r="D346" s="1" t="n"/>
      <c r="E346" s="1" t="n"/>
      <c r="F346" s="1" t="n"/>
      <c r="G346" s="1" t="n"/>
      <c r="H346" s="1" t="n"/>
      <c r="I346" s="1" t="n"/>
      <c r="J346" s="1" t="n"/>
      <c r="K346" s="1" t="n"/>
      <c r="L346" s="1" t="n"/>
      <c r="M346" s="1" t="n"/>
      <c r="N346" s="1" t="n"/>
      <c r="O346" s="1" t="n"/>
      <c r="P346" s="1" t="n"/>
      <c r="Q346" s="1" t="n"/>
    </row>
    <row r="347">
      <c r="A347" s="1" t="n"/>
      <c r="B347" s="1" t="n"/>
      <c r="C347" s="1" t="n"/>
      <c r="D347" s="1" t="n"/>
      <c r="E347" s="1" t="n"/>
      <c r="F347" s="1" t="n"/>
      <c r="G347" s="1" t="n"/>
      <c r="H347" s="1" t="n"/>
      <c r="I347" s="1" t="n"/>
      <c r="J347" s="1" t="n"/>
      <c r="K347" s="1" t="n"/>
      <c r="L347" s="1" t="n"/>
      <c r="M347" s="1" t="n"/>
      <c r="N347" s="1" t="n"/>
      <c r="O347" s="1" t="n"/>
      <c r="P347" s="1" t="n"/>
      <c r="Q347" s="1" t="n"/>
    </row>
    <row r="348">
      <c r="A348" s="1" t="n"/>
      <c r="B348" s="1" t="n"/>
      <c r="C348" s="1" t="n"/>
      <c r="D348" s="1" t="n"/>
      <c r="E348" s="1" t="n"/>
      <c r="F348" s="1" t="n"/>
      <c r="G348" s="1" t="n"/>
      <c r="H348" s="1" t="n"/>
      <c r="I348" s="1" t="n"/>
      <c r="J348" s="1" t="n"/>
      <c r="K348" s="1" t="n"/>
      <c r="L348" s="1" t="n"/>
      <c r="M348" s="1" t="n"/>
      <c r="N348" s="1" t="n"/>
      <c r="O348" s="1" t="n"/>
      <c r="P348" s="1" t="n"/>
      <c r="Q348" s="1" t="n"/>
    </row>
    <row r="349">
      <c r="A349" s="1" t="n"/>
      <c r="B349" s="1" t="n"/>
      <c r="C349" s="1" t="n"/>
      <c r="D349" s="1" t="n"/>
      <c r="E349" s="1" t="n"/>
      <c r="F349" s="1" t="n"/>
      <c r="G349" s="1" t="n"/>
      <c r="H349" s="1" t="n"/>
      <c r="I349" s="1" t="n"/>
      <c r="J349" s="1" t="n"/>
      <c r="K349" s="1" t="n"/>
      <c r="L349" s="1" t="n"/>
      <c r="M349" s="1" t="n"/>
      <c r="N349" s="1" t="n"/>
      <c r="O349" s="1" t="n"/>
      <c r="P349" s="1" t="n"/>
      <c r="Q349" s="1" t="n"/>
    </row>
    <row r="350">
      <c r="A350" s="1" t="n"/>
      <c r="B350" s="1" t="n"/>
      <c r="C350" s="1" t="n"/>
      <c r="D350" s="1" t="n"/>
      <c r="E350" s="1" t="n"/>
      <c r="F350" s="1" t="n"/>
      <c r="G350" s="1" t="n"/>
      <c r="H350" s="1" t="n"/>
      <c r="I350" s="1" t="n"/>
      <c r="J350" s="1" t="n"/>
      <c r="K350" s="1" t="n"/>
      <c r="L350" s="1" t="n"/>
      <c r="M350" s="1" t="n"/>
      <c r="N350" s="1" t="n"/>
      <c r="O350" s="1" t="n"/>
      <c r="P350" s="1" t="n"/>
      <c r="Q350" s="1" t="n"/>
    </row>
    <row r="351">
      <c r="A351" s="1" t="n"/>
      <c r="B351" s="1" t="n"/>
      <c r="C351" s="1" t="n"/>
      <c r="D351" s="1" t="n"/>
      <c r="E351" s="1" t="n"/>
      <c r="F351" s="1" t="n"/>
      <c r="G351" s="1" t="n"/>
      <c r="H351" s="1" t="n"/>
      <c r="I351" s="1" t="n"/>
      <c r="J351" s="1" t="n"/>
      <c r="K351" s="1" t="n"/>
      <c r="L351" s="1" t="n"/>
      <c r="M351" s="1" t="n"/>
      <c r="N351" s="1" t="n"/>
      <c r="O351" s="1" t="n"/>
      <c r="P351" s="1" t="n"/>
      <c r="Q351" s="1" t="n"/>
    </row>
    <row r="352">
      <c r="A352" s="1" t="n"/>
      <c r="B352" s="1" t="n"/>
      <c r="C352" s="1" t="n"/>
      <c r="D352" s="1" t="n"/>
      <c r="E352" s="1" t="n"/>
      <c r="F352" s="1" t="n"/>
      <c r="G352" s="1" t="n"/>
      <c r="H352" s="1" t="n"/>
      <c r="I352" s="1" t="n"/>
      <c r="J352" s="1" t="n"/>
      <c r="K352" s="1" t="n"/>
      <c r="L352" s="1" t="n"/>
      <c r="M352" s="1" t="n"/>
      <c r="N352" s="1" t="n"/>
      <c r="O352" s="1" t="n"/>
      <c r="P352" s="1" t="n"/>
      <c r="Q352" s="1" t="n"/>
    </row>
    <row r="353">
      <c r="A353" s="1" t="n"/>
      <c r="B353" s="1" t="n"/>
      <c r="C353" s="1" t="n"/>
      <c r="D353" s="1" t="n"/>
      <c r="E353" s="1" t="n"/>
      <c r="F353" s="1" t="n"/>
      <c r="G353" s="1" t="n"/>
      <c r="H353" s="1" t="n"/>
      <c r="I353" s="1" t="n"/>
      <c r="J353" s="1" t="n"/>
      <c r="K353" s="1" t="n"/>
      <c r="L353" s="1" t="n"/>
      <c r="M353" s="1" t="n"/>
      <c r="N353" s="1" t="n"/>
      <c r="O353" s="1" t="n"/>
      <c r="P353" s="1" t="n"/>
      <c r="Q353" s="1" t="n"/>
    </row>
    <row r="354">
      <c r="A354" s="1" t="n"/>
      <c r="B354" s="1" t="n"/>
      <c r="C354" s="1" t="n"/>
      <c r="D354" s="1" t="n"/>
      <c r="E354" s="1" t="n"/>
      <c r="F354" s="1" t="n"/>
      <c r="G354" s="1" t="n"/>
      <c r="H354" s="1" t="n"/>
      <c r="I354" s="1" t="n"/>
      <c r="J354" s="1" t="n"/>
      <c r="K354" s="1" t="n"/>
      <c r="L354" s="1" t="n"/>
      <c r="M354" s="1" t="n"/>
      <c r="N354" s="1" t="n"/>
      <c r="O354" s="1" t="n"/>
      <c r="P354" s="1" t="n"/>
      <c r="Q354" s="1" t="n"/>
    </row>
    <row r="355">
      <c r="A355" s="1" t="n"/>
      <c r="B355" s="1" t="n"/>
      <c r="C355" s="1" t="n"/>
      <c r="D355" s="1" t="n"/>
      <c r="E355" s="1" t="n"/>
      <c r="F355" s="1" t="n"/>
      <c r="G355" s="1" t="n"/>
      <c r="H355" s="1" t="n"/>
      <c r="I355" s="1" t="n"/>
      <c r="J355" s="1" t="n"/>
      <c r="K355" s="1" t="n"/>
      <c r="L355" s="1" t="n"/>
      <c r="M355" s="1" t="n"/>
      <c r="N355" s="1" t="n"/>
      <c r="O355" s="1" t="n"/>
      <c r="P355" s="1" t="n"/>
      <c r="Q355" s="1" t="n"/>
    </row>
    <row r="356">
      <c r="A356" s="1" t="n"/>
      <c r="B356" s="1" t="n"/>
      <c r="C356" s="1" t="n"/>
      <c r="D356" s="1" t="n"/>
      <c r="E356" s="1" t="n"/>
      <c r="F356" s="1" t="n"/>
      <c r="G356" s="1" t="n"/>
      <c r="H356" s="1" t="n"/>
      <c r="I356" s="1" t="n"/>
      <c r="J356" s="1" t="n"/>
      <c r="K356" s="1" t="n"/>
      <c r="L356" s="1" t="n"/>
      <c r="M356" s="1" t="n"/>
      <c r="N356" s="1" t="n"/>
      <c r="O356" s="1" t="n"/>
      <c r="P356" s="1" t="n"/>
      <c r="Q356" s="1" t="n"/>
    </row>
    <row r="357">
      <c r="A357" s="1" t="n"/>
      <c r="B357" s="1" t="n"/>
      <c r="C357" s="1" t="n"/>
      <c r="D357" s="1" t="n"/>
      <c r="E357" s="1" t="n"/>
      <c r="F357" s="1" t="n"/>
      <c r="G357" s="1" t="n"/>
      <c r="H357" s="1" t="n"/>
      <c r="I357" s="1" t="n"/>
      <c r="J357" s="1" t="n"/>
      <c r="K357" s="1" t="n"/>
      <c r="L357" s="1" t="n"/>
      <c r="M357" s="1" t="n"/>
      <c r="N357" s="1" t="n"/>
      <c r="O357" s="1" t="n"/>
      <c r="P357" s="1" t="n"/>
      <c r="Q357" s="1" t="n"/>
    </row>
    <row r="358">
      <c r="A358" s="1" t="n"/>
      <c r="B358" s="1" t="n"/>
      <c r="C358" s="1" t="n"/>
      <c r="D358" s="1" t="n"/>
      <c r="E358" s="1" t="n"/>
      <c r="F358" s="1" t="n"/>
      <c r="G358" s="1" t="n"/>
      <c r="H358" s="1" t="n"/>
      <c r="I358" s="1" t="n"/>
      <c r="J358" s="1" t="n"/>
      <c r="K358" s="1" t="n"/>
      <c r="L358" s="1" t="n"/>
      <c r="M358" s="1" t="n"/>
      <c r="N358" s="1" t="n"/>
      <c r="O358" s="1" t="n"/>
      <c r="P358" s="1" t="n"/>
      <c r="Q358" s="1" t="n"/>
    </row>
    <row r="359">
      <c r="A359" s="1" t="n"/>
      <c r="B359" s="1" t="n"/>
      <c r="C359" s="1" t="n"/>
      <c r="D359" s="1" t="n"/>
      <c r="E359" s="1" t="n"/>
      <c r="F359" s="1" t="n"/>
      <c r="G359" s="1" t="n"/>
      <c r="H359" s="1" t="n"/>
      <c r="I359" s="1" t="n"/>
      <c r="J359" s="1" t="n"/>
      <c r="K359" s="1" t="n"/>
      <c r="L359" s="1" t="n"/>
      <c r="M359" s="1" t="n"/>
      <c r="N359" s="1" t="n"/>
      <c r="O359" s="1" t="n"/>
      <c r="P359" s="1" t="n"/>
      <c r="Q359" s="1" t="n"/>
    </row>
    <row r="360">
      <c r="A360" s="1" t="n"/>
      <c r="B360" s="1" t="n"/>
      <c r="C360" s="1" t="n"/>
      <c r="D360" s="1" t="n"/>
      <c r="E360" s="1" t="n"/>
      <c r="F360" s="1" t="n"/>
      <c r="G360" s="1" t="n"/>
      <c r="H360" s="1" t="n"/>
      <c r="I360" s="1" t="n"/>
      <c r="J360" s="1" t="n"/>
      <c r="K360" s="1" t="n"/>
      <c r="L360" s="1" t="n"/>
      <c r="M360" s="1" t="n"/>
      <c r="N360" s="1" t="n"/>
      <c r="O360" s="1" t="n"/>
      <c r="P360" s="1" t="n"/>
      <c r="Q360" s="1" t="n"/>
    </row>
    <row r="361">
      <c r="A361" s="1" t="n"/>
      <c r="B361" s="1" t="n"/>
      <c r="C361" s="1" t="n"/>
      <c r="D361" s="1" t="n"/>
      <c r="E361" s="1" t="n"/>
      <c r="F361" s="1" t="n"/>
      <c r="G361" s="1" t="n"/>
      <c r="H361" s="1" t="n"/>
      <c r="I361" s="1" t="n"/>
      <c r="J361" s="1" t="n"/>
      <c r="K361" s="1" t="n"/>
      <c r="L361" s="1" t="n"/>
      <c r="M361" s="1" t="n"/>
      <c r="N361" s="1" t="n"/>
      <c r="O361" s="1" t="n"/>
      <c r="P361" s="1" t="n"/>
      <c r="Q361" s="1" t="n"/>
    </row>
    <row r="362">
      <c r="A362" s="1" t="n"/>
      <c r="B362" s="1" t="n"/>
      <c r="C362" s="1" t="n"/>
      <c r="D362" s="1" t="n"/>
      <c r="E362" s="1" t="n"/>
      <c r="F362" s="1" t="n"/>
      <c r="G362" s="1" t="n"/>
      <c r="H362" s="1" t="n"/>
      <c r="I362" s="1" t="n"/>
      <c r="J362" s="1" t="n"/>
      <c r="K362" s="1" t="n"/>
      <c r="L362" s="1" t="n"/>
      <c r="M362" s="1" t="n"/>
      <c r="N362" s="1" t="n"/>
      <c r="O362" s="1" t="n"/>
      <c r="P362" s="1" t="n"/>
      <c r="Q362" s="1" t="n"/>
    </row>
    <row r="363">
      <c r="A363" s="1" t="n"/>
      <c r="B363" s="1" t="n"/>
      <c r="C363" s="1" t="n"/>
      <c r="D363" s="1" t="n"/>
      <c r="E363" s="1" t="n"/>
      <c r="F363" s="1" t="n"/>
      <c r="G363" s="1" t="n"/>
      <c r="H363" s="1" t="n"/>
      <c r="I363" s="1" t="n"/>
      <c r="J363" s="1" t="n"/>
      <c r="K363" s="1" t="n"/>
      <c r="L363" s="1" t="n"/>
      <c r="M363" s="1" t="n"/>
      <c r="N363" s="1" t="n"/>
      <c r="O363" s="1" t="n"/>
      <c r="P363" s="1" t="n"/>
      <c r="Q363" s="1" t="n"/>
    </row>
    <row r="364">
      <c r="A364" s="1" t="n"/>
      <c r="B364" s="1" t="n"/>
      <c r="C364" s="1" t="n"/>
      <c r="D364" s="1" t="n"/>
      <c r="E364" s="1" t="n"/>
      <c r="F364" s="1" t="n"/>
      <c r="G364" s="1" t="n"/>
      <c r="H364" s="1" t="n"/>
      <c r="I364" s="1" t="n"/>
      <c r="J364" s="1" t="n"/>
      <c r="K364" s="1" t="n"/>
      <c r="L364" s="1" t="n"/>
      <c r="M364" s="1" t="n"/>
      <c r="N364" s="1" t="n"/>
      <c r="O364" s="1" t="n"/>
      <c r="P364" s="1" t="n"/>
      <c r="Q364" s="1" t="n"/>
    </row>
    <row r="365">
      <c r="A365" s="1" t="n"/>
      <c r="B365" s="1" t="n"/>
      <c r="C365" s="1" t="n"/>
      <c r="D365" s="1" t="n"/>
      <c r="E365" s="1" t="n"/>
      <c r="F365" s="1" t="n"/>
      <c r="G365" s="1" t="n"/>
      <c r="H365" s="1" t="n"/>
      <c r="I365" s="1" t="n"/>
      <c r="J365" s="1" t="n"/>
      <c r="K365" s="1" t="n"/>
      <c r="L365" s="1" t="n"/>
      <c r="M365" s="1" t="n"/>
      <c r="N365" s="1" t="n"/>
      <c r="O365" s="1" t="n"/>
      <c r="P365" s="1" t="n"/>
      <c r="Q365" s="1" t="n"/>
    </row>
    <row r="366">
      <c r="A366" s="1" t="n"/>
      <c r="B366" s="1" t="n"/>
      <c r="C366" s="1" t="n"/>
      <c r="D366" s="1" t="n"/>
      <c r="E366" s="1" t="n"/>
      <c r="F366" s="1" t="n"/>
      <c r="G366" s="1" t="n"/>
      <c r="H366" s="1" t="n"/>
      <c r="I366" s="1" t="n"/>
      <c r="J366" s="1" t="n"/>
      <c r="K366" s="1" t="n"/>
      <c r="L366" s="1" t="n"/>
      <c r="M366" s="1" t="n"/>
      <c r="N366" s="1" t="n"/>
      <c r="O366" s="1" t="n"/>
      <c r="P366" s="1" t="n"/>
      <c r="Q366" s="1" t="n"/>
    </row>
    <row r="367">
      <c r="A367" s="1" t="n"/>
      <c r="B367" s="1" t="n"/>
      <c r="C367" s="1" t="n"/>
      <c r="D367" s="1" t="n"/>
      <c r="E367" s="1" t="n"/>
      <c r="F367" s="1" t="n"/>
      <c r="G367" s="1" t="n"/>
      <c r="H367" s="1" t="n"/>
      <c r="I367" s="1" t="n"/>
      <c r="J367" s="1" t="n"/>
      <c r="K367" s="1" t="n"/>
      <c r="L367" s="1" t="n"/>
      <c r="M367" s="1" t="n"/>
      <c r="N367" s="1" t="n"/>
      <c r="O367" s="1" t="n"/>
      <c r="P367" s="1" t="n"/>
      <c r="Q367" s="1" t="n"/>
    </row>
    <row r="368">
      <c r="A368" s="1" t="n"/>
      <c r="B368" s="1" t="n"/>
      <c r="C368" s="1" t="n"/>
      <c r="D368" s="1" t="n"/>
      <c r="E368" s="1" t="n"/>
      <c r="F368" s="1" t="n"/>
      <c r="G368" s="1" t="n"/>
      <c r="H368" s="1" t="n"/>
      <c r="I368" s="1" t="n"/>
      <c r="J368" s="1" t="n"/>
      <c r="K368" s="1" t="n"/>
      <c r="L368" s="1" t="n"/>
      <c r="M368" s="1" t="n"/>
      <c r="N368" s="1" t="n"/>
      <c r="O368" s="1" t="n"/>
      <c r="P368" s="1" t="n"/>
      <c r="Q368" s="1" t="n"/>
    </row>
    <row r="369">
      <c r="A369" s="1" t="n"/>
      <c r="B369" s="1" t="n"/>
      <c r="C369" s="1" t="n"/>
      <c r="D369" s="1" t="n"/>
      <c r="E369" s="1" t="n"/>
      <c r="F369" s="1" t="n"/>
      <c r="G369" s="1" t="n"/>
      <c r="H369" s="1" t="n"/>
      <c r="I369" s="1" t="n"/>
      <c r="J369" s="1" t="n"/>
      <c r="K369" s="1" t="n"/>
      <c r="L369" s="1" t="n"/>
      <c r="M369" s="1" t="n"/>
      <c r="N369" s="1" t="n"/>
      <c r="O369" s="1" t="n"/>
      <c r="P369" s="1" t="n"/>
      <c r="Q369" s="1" t="n"/>
    </row>
    <row r="370">
      <c r="A370" s="1" t="n"/>
      <c r="B370" s="1" t="n"/>
      <c r="C370" s="1" t="n"/>
      <c r="D370" s="1" t="n"/>
      <c r="E370" s="1" t="n"/>
      <c r="F370" s="1" t="n"/>
      <c r="G370" s="1" t="n"/>
      <c r="H370" s="1" t="n"/>
      <c r="I370" s="1" t="n"/>
      <c r="J370" s="1" t="n"/>
      <c r="K370" s="1" t="n"/>
      <c r="L370" s="1" t="n"/>
      <c r="M370" s="1" t="n"/>
      <c r="N370" s="1" t="n"/>
      <c r="O370" s="1" t="n"/>
      <c r="P370" s="1" t="n"/>
      <c r="Q370" s="1" t="n"/>
    </row>
    <row r="371">
      <c r="A371" s="1" t="n"/>
      <c r="B371" s="1" t="n"/>
      <c r="C371" s="1" t="n"/>
      <c r="D371" s="1" t="n"/>
      <c r="E371" s="1" t="n"/>
      <c r="F371" s="1" t="n"/>
      <c r="G371" s="1" t="n"/>
      <c r="H371" s="1" t="n"/>
      <c r="I371" s="1" t="n"/>
      <c r="J371" s="1" t="n"/>
      <c r="K371" s="1" t="n"/>
      <c r="L371" s="1" t="n"/>
      <c r="M371" s="1" t="n"/>
      <c r="N371" s="1" t="n"/>
      <c r="O371" s="1" t="n"/>
      <c r="P371" s="1" t="n"/>
      <c r="Q371" s="1" t="n"/>
    </row>
    <row r="372">
      <c r="A372" s="1" t="n"/>
      <c r="B372" s="1" t="n"/>
      <c r="C372" s="1" t="n"/>
      <c r="D372" s="1" t="n"/>
      <c r="E372" s="1" t="n"/>
      <c r="F372" s="1" t="n"/>
      <c r="G372" s="1" t="n"/>
      <c r="H372" s="1" t="n"/>
      <c r="I372" s="1" t="n"/>
      <c r="J372" s="1" t="n"/>
      <c r="K372" s="1" t="n"/>
      <c r="L372" s="1" t="n"/>
      <c r="M372" s="1" t="n"/>
      <c r="N372" s="1" t="n"/>
      <c r="O372" s="1" t="n"/>
      <c r="P372" s="1" t="n"/>
      <c r="Q372" s="1" t="n"/>
    </row>
    <row r="373">
      <c r="A373" s="1" t="n"/>
      <c r="B373" s="1" t="n"/>
      <c r="C373" s="1" t="n"/>
      <c r="D373" s="1" t="n"/>
      <c r="E373" s="1" t="n"/>
      <c r="F373" s="1" t="n"/>
      <c r="G373" s="1" t="n"/>
      <c r="H373" s="1" t="n"/>
      <c r="I373" s="1" t="n"/>
      <c r="J373" s="1" t="n"/>
      <c r="K373" s="1" t="n"/>
      <c r="L373" s="1" t="n"/>
      <c r="M373" s="1" t="n"/>
      <c r="N373" s="1" t="n"/>
      <c r="O373" s="1" t="n"/>
      <c r="P373" s="1" t="n"/>
      <c r="Q373" s="1" t="n"/>
    </row>
    <row r="374">
      <c r="A374" s="1" t="n"/>
      <c r="B374" s="1" t="n"/>
      <c r="C374" s="1" t="n"/>
      <c r="D374" s="1" t="n"/>
      <c r="E374" s="1" t="n"/>
      <c r="F374" s="1" t="n"/>
      <c r="G374" s="1" t="n"/>
      <c r="H374" s="1" t="n"/>
      <c r="I374" s="1" t="n"/>
      <c r="J374" s="1" t="n"/>
      <c r="K374" s="1" t="n"/>
      <c r="L374" s="1" t="n"/>
      <c r="M374" s="1" t="n"/>
      <c r="N374" s="1" t="n"/>
      <c r="O374" s="1" t="n"/>
      <c r="P374" s="1" t="n"/>
      <c r="Q374" s="1" t="n"/>
    </row>
    <row r="375">
      <c r="A375" s="1" t="n"/>
      <c r="B375" s="1" t="n"/>
      <c r="C375" s="1" t="n"/>
      <c r="D375" s="1" t="n"/>
      <c r="E375" s="1" t="n"/>
      <c r="F375" s="1" t="n"/>
      <c r="G375" s="1" t="n"/>
      <c r="H375" s="1" t="n"/>
      <c r="I375" s="1" t="n"/>
      <c r="J375" s="1" t="n"/>
      <c r="K375" s="1" t="n"/>
      <c r="L375" s="1" t="n"/>
      <c r="M375" s="1" t="n"/>
      <c r="N375" s="1" t="n"/>
      <c r="O375" s="1" t="n"/>
      <c r="P375" s="1" t="n"/>
      <c r="Q375" s="1" t="n"/>
    </row>
    <row r="376">
      <c r="A376" s="1" t="n"/>
      <c r="B376" s="1" t="n"/>
      <c r="C376" s="1" t="n"/>
      <c r="D376" s="1" t="n"/>
      <c r="E376" s="1" t="n"/>
      <c r="F376" s="1" t="n"/>
      <c r="G376" s="1" t="n"/>
      <c r="H376" s="1" t="n"/>
      <c r="I376" s="1" t="n"/>
      <c r="J376" s="1" t="n"/>
      <c r="K376" s="1" t="n"/>
      <c r="L376" s="1" t="n"/>
      <c r="M376" s="1" t="n"/>
      <c r="N376" s="1" t="n"/>
      <c r="O376" s="1" t="n"/>
      <c r="P376" s="1" t="n"/>
      <c r="Q376" s="1" t="n"/>
    </row>
    <row r="377">
      <c r="A377" s="1" t="n"/>
      <c r="B377" s="1" t="n"/>
      <c r="C377" s="1" t="n"/>
      <c r="D377" s="1" t="n"/>
      <c r="E377" s="1" t="n"/>
      <c r="F377" s="1" t="n"/>
      <c r="G377" s="1" t="n"/>
      <c r="H377" s="1" t="n"/>
      <c r="I377" s="1" t="n"/>
      <c r="J377" s="1" t="n"/>
      <c r="K377" s="1" t="n"/>
      <c r="L377" s="1" t="n"/>
      <c r="M377" s="1" t="n"/>
      <c r="N377" s="1" t="n"/>
      <c r="O377" s="1" t="n"/>
      <c r="P377" s="1" t="n"/>
      <c r="Q377" s="1" t="n"/>
    </row>
    <row r="378">
      <c r="A378" s="1" t="n"/>
      <c r="B378" s="1" t="n"/>
      <c r="C378" s="1" t="n"/>
      <c r="D378" s="1" t="n"/>
      <c r="E378" s="1" t="n"/>
      <c r="F378" s="1" t="n"/>
      <c r="G378" s="1" t="n"/>
      <c r="H378" s="1" t="n"/>
      <c r="I378" s="1" t="n"/>
      <c r="J378" s="1" t="n"/>
      <c r="K378" s="1" t="n"/>
      <c r="L378" s="1" t="n"/>
      <c r="M378" s="1" t="n"/>
      <c r="N378" s="1" t="n"/>
      <c r="O378" s="1" t="n"/>
      <c r="P378" s="1" t="n"/>
      <c r="Q378" s="1" t="n"/>
    </row>
    <row r="379">
      <c r="A379" s="1" t="n"/>
      <c r="B379" s="1" t="n"/>
      <c r="C379" s="1" t="n"/>
      <c r="D379" s="1" t="n"/>
      <c r="E379" s="1" t="n"/>
      <c r="F379" s="1" t="n"/>
      <c r="G379" s="1" t="n"/>
      <c r="H379" s="1" t="n"/>
      <c r="I379" s="1" t="n"/>
      <c r="J379" s="1" t="n"/>
      <c r="K379" s="1" t="n"/>
      <c r="L379" s="1" t="n"/>
      <c r="M379" s="1" t="n"/>
      <c r="N379" s="1" t="n"/>
      <c r="O379" s="1" t="n"/>
      <c r="P379" s="1" t="n"/>
      <c r="Q379" s="1" t="n"/>
    </row>
    <row r="380">
      <c r="A380" s="1" t="n"/>
      <c r="B380" s="1" t="n"/>
      <c r="C380" s="1" t="n"/>
      <c r="D380" s="1" t="n"/>
      <c r="E380" s="1" t="n"/>
      <c r="F380" s="1" t="n"/>
      <c r="G380" s="1" t="n"/>
      <c r="H380" s="1" t="n"/>
      <c r="I380" s="1" t="n"/>
      <c r="J380" s="1" t="n"/>
      <c r="K380" s="1" t="n"/>
      <c r="L380" s="1" t="n"/>
      <c r="M380" s="1" t="n"/>
      <c r="N380" s="1" t="n"/>
      <c r="O380" s="1" t="n"/>
      <c r="P380" s="1" t="n"/>
      <c r="Q380" s="1" t="n"/>
    </row>
    <row r="381">
      <c r="A381" s="1" t="n"/>
      <c r="B381" s="1" t="n"/>
      <c r="C381" s="1" t="n"/>
      <c r="D381" s="1" t="n"/>
      <c r="E381" s="1" t="n"/>
      <c r="F381" s="1" t="n"/>
      <c r="G381" s="1" t="n"/>
      <c r="H381" s="1" t="n"/>
      <c r="I381" s="1" t="n"/>
      <c r="J381" s="1" t="n"/>
      <c r="K381" s="1" t="n"/>
      <c r="L381" s="1" t="n"/>
      <c r="M381" s="1" t="n"/>
      <c r="N381" s="1" t="n"/>
      <c r="O381" s="1" t="n"/>
      <c r="P381" s="1" t="n"/>
      <c r="Q381" s="1" t="n"/>
    </row>
    <row r="382">
      <c r="A382" s="1" t="n"/>
      <c r="B382" s="1" t="n"/>
      <c r="C382" s="1" t="n"/>
      <c r="D382" s="1" t="n"/>
      <c r="E382" s="1" t="n"/>
      <c r="F382" s="1" t="n"/>
      <c r="G382" s="1" t="n"/>
      <c r="H382" s="1" t="n"/>
      <c r="I382" s="1" t="n"/>
      <c r="J382" s="1" t="n"/>
      <c r="K382" s="1" t="n"/>
      <c r="L382" s="1" t="n"/>
      <c r="M382" s="1" t="n"/>
      <c r="N382" s="1" t="n"/>
      <c r="O382" s="1" t="n"/>
      <c r="P382" s="1" t="n"/>
      <c r="Q382" s="1" t="n"/>
    </row>
    <row r="383">
      <c r="A383" s="1" t="n"/>
      <c r="B383" s="1" t="n"/>
      <c r="C383" s="1" t="n"/>
      <c r="D383" s="1" t="n"/>
      <c r="E383" s="1" t="n"/>
      <c r="F383" s="1" t="n"/>
      <c r="G383" s="1" t="n"/>
      <c r="H383" s="1" t="n"/>
      <c r="I383" s="1" t="n"/>
      <c r="J383" s="1" t="n"/>
      <c r="K383" s="1" t="n"/>
      <c r="L383" s="1" t="n"/>
      <c r="M383" s="1" t="n"/>
      <c r="N383" s="1" t="n"/>
      <c r="O383" s="1" t="n"/>
      <c r="P383" s="1" t="n"/>
      <c r="Q383" s="1" t="n"/>
    </row>
    <row r="384">
      <c r="A384" s="1" t="n"/>
      <c r="B384" s="1" t="n"/>
      <c r="C384" s="1" t="n"/>
      <c r="D384" s="1" t="n"/>
      <c r="E384" s="1" t="n"/>
      <c r="F384" s="1" t="n"/>
      <c r="G384" s="1" t="n"/>
      <c r="H384" s="1" t="n"/>
      <c r="I384" s="1" t="n"/>
      <c r="J384" s="1" t="n"/>
      <c r="K384" s="1" t="n"/>
      <c r="L384" s="1" t="n"/>
      <c r="M384" s="1" t="n"/>
      <c r="N384" s="1" t="n"/>
      <c r="O384" s="1" t="n"/>
      <c r="P384" s="1" t="n"/>
      <c r="Q384" s="1" t="n"/>
    </row>
    <row r="385">
      <c r="A385" s="1" t="n"/>
      <c r="B385" s="1" t="n"/>
      <c r="C385" s="1" t="n"/>
      <c r="D385" s="1" t="n"/>
      <c r="E385" s="1" t="n"/>
      <c r="F385" s="1" t="n"/>
      <c r="G385" s="1" t="n"/>
      <c r="H385" s="1" t="n"/>
      <c r="I385" s="1" t="n"/>
      <c r="J385" s="1" t="n"/>
      <c r="K385" s="1" t="n"/>
      <c r="L385" s="1" t="n"/>
      <c r="M385" s="1" t="n"/>
      <c r="N385" s="1" t="n"/>
      <c r="O385" s="1" t="n"/>
      <c r="P385" s="1" t="n"/>
      <c r="Q385" s="1" t="n"/>
    </row>
    <row r="386">
      <c r="A386" s="1" t="n"/>
      <c r="B386" s="1" t="n"/>
      <c r="C386" s="1" t="n"/>
      <c r="D386" s="1" t="n"/>
      <c r="E386" s="1" t="n"/>
      <c r="F386" s="1" t="n"/>
      <c r="G386" s="1" t="n"/>
      <c r="H386" s="1" t="n"/>
      <c r="I386" s="1" t="n"/>
      <c r="J386" s="1" t="n"/>
      <c r="K386" s="1" t="n"/>
      <c r="L386" s="1" t="n"/>
      <c r="M386" s="1" t="n"/>
      <c r="N386" s="1" t="n"/>
      <c r="O386" s="1" t="n"/>
      <c r="P386" s="1" t="n"/>
      <c r="Q386" s="1" t="n"/>
    </row>
    <row r="387">
      <c r="A387" s="1" t="n"/>
      <c r="B387" s="1" t="n"/>
      <c r="C387" s="1" t="n"/>
      <c r="D387" s="1" t="n"/>
      <c r="E387" s="1" t="n"/>
      <c r="F387" s="1" t="n"/>
      <c r="G387" s="1" t="n"/>
      <c r="H387" s="1" t="n"/>
      <c r="I387" s="1" t="n"/>
      <c r="J387" s="1" t="n"/>
      <c r="K387" s="1" t="n"/>
      <c r="L387" s="1" t="n"/>
      <c r="M387" s="1" t="n"/>
      <c r="N387" s="1" t="n"/>
      <c r="O387" s="1" t="n"/>
      <c r="P387" s="1" t="n"/>
      <c r="Q387" s="1" t="n"/>
    </row>
    <row r="388">
      <c r="A388" s="1" t="n"/>
      <c r="B388" s="1" t="n"/>
      <c r="C388" s="1" t="n"/>
      <c r="D388" s="1" t="n"/>
      <c r="E388" s="1" t="n"/>
      <c r="F388" s="1" t="n"/>
      <c r="G388" s="1" t="n"/>
      <c r="H388" s="1" t="n"/>
      <c r="I388" s="1" t="n"/>
      <c r="J388" s="1" t="n"/>
      <c r="K388" s="1" t="n"/>
      <c r="L388" s="1" t="n"/>
      <c r="M388" s="1" t="n"/>
      <c r="N388" s="1" t="n"/>
      <c r="O388" s="1" t="n"/>
      <c r="P388" s="1" t="n"/>
      <c r="Q388" s="1" t="n"/>
    </row>
    <row r="389">
      <c r="A389" s="1" t="n"/>
      <c r="B389" s="1" t="n"/>
      <c r="C389" s="1" t="n"/>
      <c r="D389" s="1" t="n"/>
      <c r="E389" s="1" t="n"/>
      <c r="F389" s="1" t="n"/>
      <c r="G389" s="1" t="n"/>
      <c r="H389" s="1" t="n"/>
      <c r="I389" s="1" t="n"/>
      <c r="J389" s="1" t="n"/>
      <c r="K389" s="1" t="n"/>
      <c r="L389" s="1" t="n"/>
      <c r="M389" s="1" t="n"/>
      <c r="N389" s="1" t="n"/>
      <c r="O389" s="1" t="n"/>
      <c r="P389" s="1" t="n"/>
      <c r="Q389" s="1" t="n"/>
    </row>
    <row r="390">
      <c r="A390" s="1" t="n"/>
      <c r="B390" s="1" t="n"/>
      <c r="C390" s="1" t="n"/>
      <c r="D390" s="1" t="n"/>
      <c r="E390" s="1" t="n"/>
      <c r="F390" s="1" t="n"/>
      <c r="G390" s="1" t="n"/>
      <c r="H390" s="1" t="n"/>
      <c r="I390" s="1" t="n"/>
      <c r="J390" s="1" t="n"/>
      <c r="K390" s="1" t="n"/>
      <c r="L390" s="1" t="n"/>
      <c r="M390" s="1" t="n"/>
      <c r="N390" s="1" t="n"/>
      <c r="O390" s="1" t="n"/>
      <c r="P390" s="1" t="n"/>
      <c r="Q390" s="1" t="n"/>
    </row>
    <row r="391">
      <c r="A391" s="1" t="n"/>
      <c r="B391" s="1" t="n"/>
      <c r="C391" s="1" t="n"/>
      <c r="D391" s="1" t="n"/>
      <c r="E391" s="1" t="n"/>
      <c r="F391" s="1" t="n"/>
      <c r="G391" s="1" t="n"/>
      <c r="H391" s="1" t="n"/>
      <c r="I391" s="1" t="n"/>
      <c r="J391" s="1" t="n"/>
      <c r="K391" s="1" t="n"/>
      <c r="L391" s="1" t="n"/>
      <c r="M391" s="1" t="n"/>
      <c r="N391" s="1" t="n"/>
      <c r="O391" s="1" t="n"/>
      <c r="P391" s="1" t="n"/>
      <c r="Q391" s="1" t="n"/>
    </row>
    <row r="392">
      <c r="A392" s="1" t="n"/>
      <c r="B392" s="1" t="n"/>
      <c r="C392" s="1" t="n"/>
      <c r="D392" s="1" t="n"/>
      <c r="E392" s="1" t="n"/>
      <c r="F392" s="1" t="n"/>
      <c r="G392" s="1" t="n"/>
      <c r="H392" s="1" t="n"/>
      <c r="I392" s="1" t="n"/>
      <c r="J392" s="1" t="n"/>
      <c r="K392" s="1" t="n"/>
      <c r="L392" s="1" t="n"/>
      <c r="M392" s="1" t="n"/>
      <c r="N392" s="1" t="n"/>
      <c r="O392" s="1" t="n"/>
      <c r="P392" s="1" t="n"/>
      <c r="Q392" s="1" t="n"/>
    </row>
    <row r="393">
      <c r="A393" s="1" t="n"/>
      <c r="B393" s="1" t="n"/>
      <c r="C393" s="1" t="n"/>
      <c r="D393" s="1" t="n"/>
      <c r="E393" s="1" t="n"/>
      <c r="F393" s="1" t="n"/>
      <c r="G393" s="1" t="n"/>
      <c r="H393" s="1" t="n"/>
      <c r="I393" s="1" t="n"/>
      <c r="J393" s="1" t="n"/>
      <c r="K393" s="1" t="n"/>
      <c r="L393" s="1" t="n"/>
      <c r="M393" s="1" t="n"/>
      <c r="N393" s="1" t="n"/>
      <c r="O393" s="1" t="n"/>
      <c r="P393" s="1" t="n"/>
      <c r="Q393" s="1" t="n"/>
    </row>
    <row r="394">
      <c r="A394" s="1" t="n"/>
      <c r="B394" s="1" t="n"/>
      <c r="C394" s="1" t="n"/>
      <c r="D394" s="1" t="n"/>
      <c r="E394" s="1" t="n"/>
      <c r="F394" s="1" t="n"/>
      <c r="G394" s="1" t="n"/>
      <c r="H394" s="1" t="n"/>
      <c r="I394" s="1" t="n"/>
      <c r="J394" s="1" t="n"/>
      <c r="K394" s="1" t="n"/>
      <c r="L394" s="1" t="n"/>
      <c r="M394" s="1" t="n"/>
      <c r="N394" s="1" t="n"/>
      <c r="O394" s="1" t="n"/>
      <c r="P394" s="1" t="n"/>
      <c r="Q394" s="1" t="n"/>
    </row>
    <row r="395">
      <c r="A395" s="1" t="n"/>
      <c r="B395" s="1" t="n"/>
      <c r="C395" s="1" t="n"/>
      <c r="D395" s="1" t="n"/>
      <c r="E395" s="1" t="n"/>
      <c r="F395" s="1" t="n"/>
      <c r="G395" s="1" t="n"/>
      <c r="H395" s="1" t="n"/>
      <c r="I395" s="1" t="n"/>
      <c r="J395" s="1" t="n"/>
      <c r="K395" s="1" t="n"/>
      <c r="L395" s="1" t="n"/>
      <c r="M395" s="1" t="n"/>
      <c r="N395" s="1" t="n"/>
      <c r="O395" s="1" t="n"/>
      <c r="P395" s="1" t="n"/>
      <c r="Q395" s="1" t="n"/>
    </row>
    <row r="396">
      <c r="A396" s="1" t="n"/>
      <c r="B396" s="1" t="n"/>
      <c r="C396" s="1" t="n"/>
      <c r="D396" s="1" t="n"/>
      <c r="E396" s="1" t="n"/>
      <c r="F396" s="1" t="n"/>
      <c r="G396" s="1" t="n"/>
      <c r="H396" s="1" t="n"/>
      <c r="I396" s="1" t="n"/>
      <c r="J396" s="1" t="n"/>
      <c r="K396" s="1" t="n"/>
      <c r="L396" s="1" t="n"/>
      <c r="M396" s="1" t="n"/>
      <c r="N396" s="1" t="n"/>
      <c r="O396" s="1" t="n"/>
      <c r="P396" s="1" t="n"/>
      <c r="Q396" s="1" t="n"/>
    </row>
    <row r="397">
      <c r="A397" s="1" t="n"/>
      <c r="B397" s="1" t="n"/>
      <c r="C397" s="1" t="n"/>
      <c r="D397" s="1" t="n"/>
      <c r="E397" s="1" t="n"/>
      <c r="F397" s="1" t="n"/>
      <c r="G397" s="1" t="n"/>
      <c r="H397" s="1" t="n"/>
      <c r="I397" s="1" t="n"/>
      <c r="J397" s="1" t="n"/>
      <c r="K397" s="1" t="n"/>
      <c r="L397" s="1" t="n"/>
      <c r="M397" s="1" t="n"/>
      <c r="N397" s="1" t="n"/>
      <c r="O397" s="1" t="n"/>
      <c r="P397" s="1" t="n"/>
      <c r="Q397" s="1" t="n"/>
    </row>
    <row r="398">
      <c r="A398" s="1" t="n"/>
      <c r="B398" s="1" t="n"/>
      <c r="C398" s="1" t="n"/>
      <c r="D398" s="1" t="n"/>
      <c r="E398" s="1" t="n"/>
      <c r="F398" s="1" t="n"/>
      <c r="G398" s="1" t="n"/>
      <c r="H398" s="1" t="n"/>
      <c r="I398" s="1" t="n"/>
      <c r="J398" s="1" t="n"/>
      <c r="K398" s="1" t="n"/>
      <c r="L398" s="1" t="n"/>
      <c r="M398" s="1" t="n"/>
      <c r="N398" s="1" t="n"/>
      <c r="O398" s="1" t="n"/>
      <c r="P398" s="1" t="n"/>
      <c r="Q398" s="1" t="n"/>
    </row>
    <row r="399">
      <c r="A399" s="1" t="n"/>
      <c r="B399" s="1" t="n"/>
      <c r="C399" s="1" t="n"/>
      <c r="D399" s="1" t="n"/>
      <c r="E399" s="1" t="n"/>
      <c r="F399" s="1" t="n"/>
      <c r="G399" s="1" t="n"/>
      <c r="H399" s="1" t="n"/>
      <c r="I399" s="1" t="n"/>
      <c r="J399" s="1" t="n"/>
      <c r="K399" s="1" t="n"/>
      <c r="L399" s="1" t="n"/>
      <c r="M399" s="1" t="n"/>
      <c r="N399" s="1" t="n"/>
      <c r="O399" s="1" t="n"/>
      <c r="P399" s="1" t="n"/>
      <c r="Q399" s="1" t="n"/>
    </row>
    <row r="400">
      <c r="A400" s="1" t="n"/>
      <c r="B400" s="1" t="n"/>
      <c r="C400" s="1" t="n"/>
      <c r="D400" s="1" t="n"/>
      <c r="E400" s="1" t="n"/>
      <c r="F400" s="1" t="n"/>
      <c r="G400" s="1" t="n"/>
      <c r="H400" s="1" t="n"/>
      <c r="I400" s="1" t="n"/>
      <c r="J400" s="1" t="n"/>
      <c r="K400" s="1" t="n"/>
      <c r="L400" s="1" t="n"/>
      <c r="M400" s="1" t="n"/>
      <c r="N400" s="1" t="n"/>
      <c r="O400" s="1" t="n"/>
      <c r="P400" s="1" t="n"/>
      <c r="Q400" s="1" t="n"/>
    </row>
  </sheetData>
  <mergeCells count="91">
    <mergeCell ref="C6:D6"/>
    <mergeCell ref="E13:G13"/>
    <mergeCell ref="N17:P17"/>
    <mergeCell ref="H55:I55"/>
    <mergeCell ref="J59:K59"/>
    <mergeCell ref="H17:J17"/>
    <mergeCell ref="N9:P9"/>
    <mergeCell ref="K17:M17"/>
    <mergeCell ref="E16:G16"/>
    <mergeCell ref="K10:M10"/>
    <mergeCell ref="E18:G18"/>
    <mergeCell ref="D56:E56"/>
    <mergeCell ref="K16:M16"/>
    <mergeCell ref="F56:G56"/>
    <mergeCell ref="B55:C55"/>
    <mergeCell ref="K9:M9"/>
    <mergeCell ref="J58:K58"/>
    <mergeCell ref="F57:G57"/>
    <mergeCell ref="B21:P21"/>
    <mergeCell ref="I6:J6"/>
    <mergeCell ref="F54:G54"/>
    <mergeCell ref="B8:D8"/>
    <mergeCell ref="N18:P18"/>
    <mergeCell ref="H54:I54"/>
    <mergeCell ref="B17:D17"/>
    <mergeCell ref="J57:K57"/>
    <mergeCell ref="F6:G6"/>
    <mergeCell ref="N8:P8"/>
    <mergeCell ref="L57:M57"/>
    <mergeCell ref="K12:M12"/>
    <mergeCell ref="B10:D10"/>
    <mergeCell ref="H16:J16"/>
    <mergeCell ref="K8:M8"/>
    <mergeCell ref="H56:I56"/>
    <mergeCell ref="N10:P10"/>
    <mergeCell ref="K14:M14"/>
    <mergeCell ref="B9:D9"/>
    <mergeCell ref="K18:M18"/>
    <mergeCell ref="L59:M59"/>
    <mergeCell ref="E8:G8"/>
    <mergeCell ref="E17:G17"/>
    <mergeCell ref="N12:P12"/>
    <mergeCell ref="E10:G10"/>
    <mergeCell ref="B54:C54"/>
    <mergeCell ref="B14:D14"/>
    <mergeCell ref="N14:P14"/>
    <mergeCell ref="B13:D13"/>
    <mergeCell ref="E9:G9"/>
    <mergeCell ref="B61:P61"/>
    <mergeCell ref="B56:C56"/>
    <mergeCell ref="H58:I58"/>
    <mergeCell ref="B58:C58"/>
    <mergeCell ref="H13:J13"/>
    <mergeCell ref="B57:C57"/>
    <mergeCell ref="H18:J18"/>
    <mergeCell ref="L58:M58"/>
    <mergeCell ref="K13:M13"/>
    <mergeCell ref="K6:P6"/>
    <mergeCell ref="H8:J8"/>
    <mergeCell ref="E12:G12"/>
    <mergeCell ref="H57:I57"/>
    <mergeCell ref="H10:J10"/>
    <mergeCell ref="D55:E55"/>
    <mergeCell ref="E14:G14"/>
    <mergeCell ref="B1:P2"/>
    <mergeCell ref="B3:P3"/>
    <mergeCell ref="H9:J9"/>
    <mergeCell ref="D54:E54"/>
    <mergeCell ref="B12:D12"/>
    <mergeCell ref="B59:C59"/>
    <mergeCell ref="B53:P53"/>
    <mergeCell ref="F59:G59"/>
    <mergeCell ref="F55:G55"/>
    <mergeCell ref="H59:I59"/>
    <mergeCell ref="D57:E57"/>
    <mergeCell ref="N13:P13"/>
    <mergeCell ref="H12:J12"/>
    <mergeCell ref="J55:K55"/>
    <mergeCell ref="L55:M55"/>
    <mergeCell ref="H14:J14"/>
    <mergeCell ref="J54:K54"/>
    <mergeCell ref="L54:M54"/>
    <mergeCell ref="B4:P4"/>
    <mergeCell ref="D58:E58"/>
    <mergeCell ref="F58:G58"/>
    <mergeCell ref="B16:D16"/>
    <mergeCell ref="J56:K56"/>
    <mergeCell ref="L56:M56"/>
    <mergeCell ref="N16:P16"/>
    <mergeCell ref="B18:D18"/>
    <mergeCell ref="D59:E59"/>
  </mergeCells>
  <conditionalFormatting sqref="E9">
    <cfRule type="cellIs" priority="1" operator="greaterThanOrEqual" dxfId="0">
      <formula>25</formula>
    </cfRule>
  </conditionalFormatting>
  <conditionalFormatting sqref="N9">
    <cfRule type="cellIs" priority="2" operator="greaterThanOrEqual" dxfId="0">
      <formula>0.8</formula>
    </cfRule>
  </conditionalFormatting>
  <conditionalFormatting sqref="B55:M55">
    <cfRule type="expression" priority="3" dxfId="1">
      <formula>TRUE</formula>
    </cfRule>
  </conditionalFormatting>
  <dataValidations count="3">
    <dataValidation sqref="C6" showDropDown="0" showInputMessage="0" showErrorMessage="0" allowBlank="0" error="Pick a value from the list" prompt="Pick All or one City" type="list">
      <formula1>=Lists!$A$2:$A$8</formula1>
    </dataValidation>
    <dataValidation sqref="F6" showDropDown="0" showInputMessage="0" showErrorMessage="0" allowBlank="0" error="Pick a value from the list" prompt="Pick All or one Age band" type="list">
      <formula1>=Lists!$B$2:$B$6</formula1>
    </dataValidation>
    <dataValidation sqref="I6" showDropDown="0" showInputMessage="0" showErrorMessage="0" allowBlank="0" error="Pick a value from the list" prompt="Pick All or one Month" type="list">
      <formula1>=Lists!$C$2:$C$8</formula1>
    </dataValidation>
  </dataValidations>
  <pageMargins left="0.2" right="0.2" top="0.2" bottom="0.2" header="0.5" footer="0.5"/>
  <pageSetup orientation="portrait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FFC00"/>
    <outlinePr summaryBelow="1" summaryRight="1"/>
    <pageSetUpPr/>
  </sheetPr>
  <dimension ref="A1:R18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2" customWidth="1" min="7" max="7"/>
    <col width="14" customWidth="1" min="8" max="8"/>
    <col width="16" customWidth="1" min="9" max="9"/>
    <col width="15" customWidth="1" min="10" max="10"/>
    <col width="11" customWidth="1" min="11" max="11"/>
    <col width="12" customWidth="1" min="12" max="12"/>
    <col width="13" customWidth="1" min="13" max="13"/>
    <col width="11" customWidth="1" min="14" max="14"/>
    <col width="16" customWidth="1" min="15" max="15"/>
    <col width="12" customWidth="1" min="16" max="16"/>
    <col width="11" customWidth="1" min="17" max="17"/>
    <col width="11" customWidth="1" min="18" max="18"/>
  </cols>
  <sheetData>
    <row r="1">
      <c r="A1" s="33" t="inlineStr">
        <is>
          <t>UserDay</t>
        </is>
      </c>
      <c r="B1" s="33" t="inlineStr">
        <is>
          <t>Month</t>
        </is>
      </c>
      <c r="C1" s="33" t="inlineStr">
        <is>
          <t>City</t>
        </is>
      </c>
      <c r="D1" s="33" t="inlineStr">
        <is>
          <t>AgeBand</t>
        </is>
      </c>
      <c r="E1" s="33" t="inlineStr">
        <is>
          <t>Sessions</t>
        </is>
      </c>
      <c r="F1" s="33" t="inlineStr">
        <is>
          <t>Minutes</t>
        </is>
      </c>
      <c r="G1" s="33" t="inlineStr">
        <is>
          <t>SnapsSent</t>
        </is>
      </c>
      <c r="H1" s="33" t="inlineStr">
        <is>
          <t>SnapsOpened</t>
        </is>
      </c>
      <c r="I1" s="33" t="inlineStr">
        <is>
          <t>StoriesViewed</t>
        </is>
      </c>
      <c r="J1" s="33" t="inlineStr">
        <is>
          <t>SpotlightMin</t>
        </is>
      </c>
      <c r="K1" s="33" t="inlineStr">
        <is>
          <t>LensUses</t>
        </is>
      </c>
      <c r="L1" s="33" t="inlineStr">
        <is>
          <t>MapOpened</t>
        </is>
      </c>
      <c r="M1" s="33" t="inlineStr">
        <is>
          <t>StreakDays</t>
        </is>
      </c>
      <c r="N1" s="33" t="inlineStr">
        <is>
          <t>Plus</t>
        </is>
      </c>
      <c r="O1" s="33" t="inlineStr">
        <is>
          <t>AdImpressions</t>
        </is>
      </c>
      <c r="P1" s="33" t="inlineStr">
        <is>
          <t>AdRevenue</t>
        </is>
      </c>
      <c r="Q1" s="33" t="inlineStr">
        <is>
          <t>Device</t>
        </is>
      </c>
      <c r="R1" s="34" t="inlineStr">
        <is>
          <t>Inc</t>
        </is>
      </c>
    </row>
    <row r="2">
      <c r="A2" t="inlineStr">
        <is>
          <t>SC80001</t>
        </is>
      </c>
      <c r="B2" t="inlineStr">
        <is>
          <t>Jun</t>
        </is>
      </c>
      <c r="C2" t="inlineStr">
        <is>
          <t>Nashik</t>
        </is>
      </c>
      <c r="D2" t="inlineStr">
        <is>
          <t>18-20</t>
        </is>
      </c>
      <c r="E2" s="35" t="n">
        <v>15</v>
      </c>
      <c r="F2" s="36" t="n">
        <v>28.9</v>
      </c>
      <c r="G2" s="35" t="n">
        <v>45</v>
      </c>
      <c r="H2" s="35" t="n">
        <v>36</v>
      </c>
      <c r="I2" s="35" t="n">
        <v>9</v>
      </c>
      <c r="J2" s="36" t="n">
        <v>10.1</v>
      </c>
      <c r="K2" s="35" t="n">
        <v>5</v>
      </c>
      <c r="L2" t="inlineStr">
        <is>
          <t>Yes</t>
        </is>
      </c>
      <c r="M2" s="35" t="n">
        <v>58</v>
      </c>
      <c r="N2" t="inlineStr">
        <is>
          <t>No</t>
        </is>
      </c>
      <c r="O2" s="35" t="n">
        <v>61</v>
      </c>
      <c r="P2" s="37" t="n">
        <v>5.59</v>
      </c>
      <c r="Q2" t="inlineStr">
        <is>
          <t>iOS</t>
        </is>
      </c>
      <c r="R2">
        <f>IF(AND(OR(Dashboard!$C$6="All",C2=Dashboard!$C$6),OR(Dashboard!$F$6="All",D2=Dashboard!$F$6),OR(Dashboard!$I$6="All",B2=Dashboard!$I$6)),1,0)</f>
        <v/>
      </c>
    </row>
    <row r="3">
      <c r="A3" t="inlineStr">
        <is>
          <t>SC80002</t>
        </is>
      </c>
      <c r="B3" t="inlineStr">
        <is>
          <t>Jun</t>
        </is>
      </c>
      <c r="C3" t="inlineStr">
        <is>
          <t>Pune</t>
        </is>
      </c>
      <c r="D3" t="inlineStr">
        <is>
          <t>25-34</t>
        </is>
      </c>
      <c r="E3" s="35" t="n">
        <v>4</v>
      </c>
      <c r="F3" s="36" t="n">
        <v>17</v>
      </c>
      <c r="G3" s="35" t="n">
        <v>14</v>
      </c>
      <c r="H3" s="35" t="n">
        <v>10</v>
      </c>
      <c r="I3" s="35" t="n">
        <v>8</v>
      </c>
      <c r="J3" s="36" t="n">
        <v>3.8</v>
      </c>
      <c r="K3" s="35" t="n">
        <v>3</v>
      </c>
      <c r="L3" t="inlineStr">
        <is>
          <t>No</t>
        </is>
      </c>
      <c r="M3" s="35" t="n">
        <v>3</v>
      </c>
      <c r="N3" t="inlineStr">
        <is>
          <t>No</t>
        </is>
      </c>
      <c r="O3" s="35" t="n">
        <v>26</v>
      </c>
      <c r="P3" s="37" t="n">
        <v>3.58</v>
      </c>
      <c r="Q3" t="inlineStr">
        <is>
          <t>Android</t>
        </is>
      </c>
      <c r="R3">
        <f>IF(AND(OR(Dashboard!$C$6="All",C3=Dashboard!$C$6),OR(Dashboard!$F$6="All",D3=Dashboard!$F$6),OR(Dashboard!$I$6="All",B3=Dashboard!$I$6)),1,0)</f>
        <v/>
      </c>
    </row>
    <row r="4">
      <c r="A4" t="inlineStr">
        <is>
          <t>SC80003</t>
        </is>
      </c>
      <c r="B4" t="inlineStr">
        <is>
          <t>Feb</t>
        </is>
      </c>
      <c r="C4" t="inlineStr">
        <is>
          <t>Nashik</t>
        </is>
      </c>
      <c r="D4" t="inlineStr">
        <is>
          <t>25-34</t>
        </is>
      </c>
      <c r="E4" s="35" t="n">
        <v>1</v>
      </c>
      <c r="F4" s="36" t="n">
        <v>20.8</v>
      </c>
      <c r="G4" s="35" t="n">
        <v>30</v>
      </c>
      <c r="H4" s="35" t="n">
        <v>22</v>
      </c>
      <c r="I4" s="35" t="n">
        <v>17</v>
      </c>
      <c r="J4" s="36" t="n">
        <v>6.9</v>
      </c>
      <c r="K4" s="35" t="n">
        <v>4</v>
      </c>
      <c r="L4" t="inlineStr">
        <is>
          <t>Yes</t>
        </is>
      </c>
      <c r="M4" s="35" t="n">
        <v>102</v>
      </c>
      <c r="N4" t="inlineStr">
        <is>
          <t>Yes</t>
        </is>
      </c>
      <c r="O4" s="35" t="n">
        <v>12</v>
      </c>
      <c r="P4" s="37" t="n">
        <v>1.73</v>
      </c>
      <c r="Q4" t="inlineStr">
        <is>
          <t>iOS</t>
        </is>
      </c>
      <c r="R4">
        <f>IF(AND(OR(Dashboard!$C$6="All",C4=Dashboard!$C$6),OR(Dashboard!$F$6="All",D4=Dashboard!$F$6),OR(Dashboard!$I$6="All",B4=Dashboard!$I$6)),1,0)</f>
        <v/>
      </c>
    </row>
    <row r="5">
      <c r="A5" t="inlineStr">
        <is>
          <t>SC80004</t>
        </is>
      </c>
      <c r="B5" t="inlineStr">
        <is>
          <t>Feb</t>
        </is>
      </c>
      <c r="C5" t="inlineStr">
        <is>
          <t>Sambhaji Nagar</t>
        </is>
      </c>
      <c r="D5" t="inlineStr">
        <is>
          <t>21-24</t>
        </is>
      </c>
      <c r="E5" s="35" t="n">
        <v>17</v>
      </c>
      <c r="F5" s="36" t="n">
        <v>44.7</v>
      </c>
      <c r="G5" s="35" t="n">
        <v>35</v>
      </c>
      <c r="H5" s="35" t="n">
        <v>31</v>
      </c>
      <c r="I5" s="35" t="n">
        <v>13</v>
      </c>
      <c r="J5" s="36" t="n">
        <v>15.2</v>
      </c>
      <c r="K5" s="35" t="n">
        <v>5</v>
      </c>
      <c r="L5" t="inlineStr">
        <is>
          <t>No</t>
        </is>
      </c>
      <c r="M5" s="35" t="n">
        <v>13</v>
      </c>
      <c r="N5" t="inlineStr">
        <is>
          <t>No</t>
        </is>
      </c>
      <c r="O5" s="35" t="n">
        <v>88</v>
      </c>
      <c r="P5" s="37" t="n">
        <v>7.43</v>
      </c>
      <c r="Q5" t="inlineStr">
        <is>
          <t>Android</t>
        </is>
      </c>
      <c r="R5">
        <f>IF(AND(OR(Dashboard!$C$6="All",C5=Dashboard!$C$6),OR(Dashboard!$F$6="All",D5=Dashboard!$F$6),OR(Dashboard!$I$6="All",B5=Dashboard!$I$6)),1,0)</f>
        <v/>
      </c>
    </row>
    <row r="6">
      <c r="A6" t="inlineStr">
        <is>
          <t>SC80005</t>
        </is>
      </c>
      <c r="B6" t="inlineStr">
        <is>
          <t>Jun</t>
        </is>
      </c>
      <c r="C6" t="inlineStr">
        <is>
          <t>Solapur</t>
        </is>
      </c>
      <c r="D6" t="inlineStr">
        <is>
          <t>18-20</t>
        </is>
      </c>
      <c r="E6" s="35" t="n">
        <v>13</v>
      </c>
      <c r="F6" s="36" t="n">
        <v>20.6</v>
      </c>
      <c r="G6" s="35" t="n">
        <v>31</v>
      </c>
      <c r="H6" s="35" t="n">
        <v>22</v>
      </c>
      <c r="I6" s="35" t="n">
        <v>10</v>
      </c>
      <c r="J6" s="36" t="n">
        <v>4.5</v>
      </c>
      <c r="K6" s="35" t="n">
        <v>6</v>
      </c>
      <c r="L6" t="inlineStr">
        <is>
          <t>Yes</t>
        </is>
      </c>
      <c r="M6" s="35" t="n">
        <v>78</v>
      </c>
      <c r="N6" t="inlineStr">
        <is>
          <t>No</t>
        </is>
      </c>
      <c r="O6" s="35" t="n">
        <v>36</v>
      </c>
      <c r="P6" s="37" t="n">
        <v>4.37</v>
      </c>
      <c r="Q6" t="inlineStr">
        <is>
          <t>Android</t>
        </is>
      </c>
      <c r="R6">
        <f>IF(AND(OR(Dashboard!$C$6="All",C6=Dashboard!$C$6),OR(Dashboard!$F$6="All",D6=Dashboard!$F$6),OR(Dashboard!$I$6="All",B6=Dashboard!$I$6)),1,0)</f>
        <v/>
      </c>
    </row>
    <row r="7">
      <c r="A7" t="inlineStr">
        <is>
          <t>SC80006</t>
        </is>
      </c>
      <c r="B7" t="inlineStr">
        <is>
          <t>Jan</t>
        </is>
      </c>
      <c r="C7" t="inlineStr">
        <is>
          <t>Solapur</t>
        </is>
      </c>
      <c r="D7" t="inlineStr">
        <is>
          <t>18-20</t>
        </is>
      </c>
      <c r="E7" s="35" t="n">
        <v>18</v>
      </c>
      <c r="F7" s="36" t="n">
        <v>37.1</v>
      </c>
      <c r="G7" s="35" t="n">
        <v>35</v>
      </c>
      <c r="H7" s="35" t="n">
        <v>23</v>
      </c>
      <c r="I7" s="35" t="n">
        <v>5</v>
      </c>
      <c r="J7" s="36" t="n">
        <v>16.2</v>
      </c>
      <c r="K7" s="35" t="n">
        <v>0</v>
      </c>
      <c r="L7" t="inlineStr">
        <is>
          <t>No</t>
        </is>
      </c>
      <c r="M7" s="35" t="n">
        <v>13</v>
      </c>
      <c r="N7" t="inlineStr">
        <is>
          <t>No</t>
        </is>
      </c>
      <c r="O7" s="35" t="n">
        <v>50</v>
      </c>
      <c r="P7" s="37" t="n">
        <v>7.93</v>
      </c>
      <c r="Q7" t="inlineStr">
        <is>
          <t>Android</t>
        </is>
      </c>
      <c r="R7">
        <f>IF(AND(OR(Dashboard!$C$6="All",C7=Dashboard!$C$6),OR(Dashboard!$F$6="All",D7=Dashboard!$F$6),OR(Dashboard!$I$6="All",B7=Dashboard!$I$6)),1,0)</f>
        <v/>
      </c>
    </row>
    <row r="8">
      <c r="A8" t="inlineStr">
        <is>
          <t>SC80007</t>
        </is>
      </c>
      <c r="B8" t="inlineStr">
        <is>
          <t>Jan</t>
        </is>
      </c>
      <c r="C8" t="inlineStr">
        <is>
          <t>Sambhaji Nagar</t>
        </is>
      </c>
      <c r="D8" t="inlineStr">
        <is>
          <t>25-34</t>
        </is>
      </c>
      <c r="E8" s="35" t="n">
        <v>9</v>
      </c>
      <c r="F8" s="36" t="n">
        <v>16</v>
      </c>
      <c r="G8" s="35" t="n">
        <v>4</v>
      </c>
      <c r="H8" s="35" t="n">
        <v>3</v>
      </c>
      <c r="I8" s="35" t="n">
        <v>16</v>
      </c>
      <c r="J8" s="36" t="n">
        <v>2.9</v>
      </c>
      <c r="K8" s="35" t="n">
        <v>0</v>
      </c>
      <c r="L8" t="inlineStr">
        <is>
          <t>No</t>
        </is>
      </c>
      <c r="M8" s="35" t="n">
        <v>49</v>
      </c>
      <c r="N8" t="inlineStr">
        <is>
          <t>No</t>
        </is>
      </c>
      <c r="O8" s="35" t="n">
        <v>28</v>
      </c>
      <c r="P8" s="37" t="n">
        <v>5.36</v>
      </c>
      <c r="Q8" t="inlineStr">
        <is>
          <t>Android</t>
        </is>
      </c>
      <c r="R8">
        <f>IF(AND(OR(Dashboard!$C$6="All",C8=Dashboard!$C$6),OR(Dashboard!$F$6="All",D8=Dashboard!$F$6),OR(Dashboard!$I$6="All",B8=Dashboard!$I$6)),1,0)</f>
        <v/>
      </c>
    </row>
    <row r="9">
      <c r="A9" t="inlineStr">
        <is>
          <t>SC80008</t>
        </is>
      </c>
      <c r="B9" t="inlineStr">
        <is>
          <t>Feb</t>
        </is>
      </c>
      <c r="C9" t="inlineStr">
        <is>
          <t>Sambhaji Nagar</t>
        </is>
      </c>
      <c r="D9" t="inlineStr">
        <is>
          <t>21-24</t>
        </is>
      </c>
      <c r="E9" s="35" t="n">
        <v>15</v>
      </c>
      <c r="F9" s="36" t="n">
        <v>32.3</v>
      </c>
      <c r="G9" s="35" t="n">
        <v>36</v>
      </c>
      <c r="H9" s="35" t="n">
        <v>23</v>
      </c>
      <c r="I9" s="35" t="n">
        <v>20</v>
      </c>
      <c r="J9" s="36" t="n">
        <v>7.7</v>
      </c>
      <c r="K9" s="35" t="n">
        <v>6</v>
      </c>
      <c r="L9" t="inlineStr">
        <is>
          <t>No</t>
        </is>
      </c>
      <c r="M9" s="35" t="n">
        <v>91</v>
      </c>
      <c r="N9" t="inlineStr">
        <is>
          <t>Yes</t>
        </is>
      </c>
      <c r="O9" s="35" t="n">
        <v>19</v>
      </c>
      <c r="P9" s="37" t="n">
        <v>3.6</v>
      </c>
      <c r="Q9" t="inlineStr">
        <is>
          <t>Android</t>
        </is>
      </c>
      <c r="R9">
        <f>IF(AND(OR(Dashboard!$C$6="All",C9=Dashboard!$C$6),OR(Dashboard!$F$6="All",D9=Dashboard!$F$6),OR(Dashboard!$I$6="All",B9=Dashboard!$I$6)),1,0)</f>
        <v/>
      </c>
    </row>
    <row r="10">
      <c r="A10" t="inlineStr">
        <is>
          <t>SC80009</t>
        </is>
      </c>
      <c r="B10" t="inlineStr">
        <is>
          <t>Mar</t>
        </is>
      </c>
      <c r="C10" t="inlineStr">
        <is>
          <t>Nagpur</t>
        </is>
      </c>
      <c r="D10" t="inlineStr">
        <is>
          <t>21-24</t>
        </is>
      </c>
      <c r="E10" s="35" t="n">
        <v>14</v>
      </c>
      <c r="F10" s="36" t="n">
        <v>43</v>
      </c>
      <c r="G10" s="35" t="n">
        <v>34</v>
      </c>
      <c r="H10" s="35" t="n">
        <v>28</v>
      </c>
      <c r="I10" s="35" t="n">
        <v>11</v>
      </c>
      <c r="J10" s="36" t="n">
        <v>16</v>
      </c>
      <c r="K10" s="35" t="n">
        <v>2</v>
      </c>
      <c r="L10" t="inlineStr">
        <is>
          <t>No</t>
        </is>
      </c>
      <c r="M10" s="35" t="n">
        <v>18</v>
      </c>
      <c r="N10" t="inlineStr">
        <is>
          <t>No</t>
        </is>
      </c>
      <c r="O10" s="35" t="n">
        <v>54</v>
      </c>
      <c r="P10" s="37" t="n">
        <v>9.44</v>
      </c>
      <c r="Q10" t="inlineStr">
        <is>
          <t>Android</t>
        </is>
      </c>
      <c r="R10">
        <f>IF(AND(OR(Dashboard!$C$6="All",C10=Dashboard!$C$6),OR(Dashboard!$F$6="All",D10=Dashboard!$F$6),OR(Dashboard!$I$6="All",B10=Dashboard!$I$6)),1,0)</f>
        <v/>
      </c>
    </row>
    <row r="11">
      <c r="A11" t="inlineStr">
        <is>
          <t>SC80010</t>
        </is>
      </c>
      <c r="B11" t="inlineStr">
        <is>
          <t>Jan</t>
        </is>
      </c>
      <c r="C11" t="inlineStr">
        <is>
          <t>Nagpur</t>
        </is>
      </c>
      <c r="D11" t="inlineStr">
        <is>
          <t>25-34</t>
        </is>
      </c>
      <c r="E11" s="35" t="n">
        <v>19</v>
      </c>
      <c r="F11" s="36" t="n">
        <v>18.7</v>
      </c>
      <c r="G11" s="35" t="n">
        <v>5</v>
      </c>
      <c r="H11" s="35" t="n">
        <v>4</v>
      </c>
      <c r="I11" s="35" t="n">
        <v>12</v>
      </c>
      <c r="J11" s="36" t="n">
        <v>6.9</v>
      </c>
      <c r="K11" s="35" t="n">
        <v>2</v>
      </c>
      <c r="L11" t="inlineStr">
        <is>
          <t>No</t>
        </is>
      </c>
      <c r="M11" s="35" t="n">
        <v>23</v>
      </c>
      <c r="N11" t="inlineStr">
        <is>
          <t>No</t>
        </is>
      </c>
      <c r="O11" s="35" t="n">
        <v>34</v>
      </c>
      <c r="P11" s="37" t="n">
        <v>6.09</v>
      </c>
      <c r="Q11" t="inlineStr">
        <is>
          <t>Android</t>
        </is>
      </c>
      <c r="R11">
        <f>IF(AND(OR(Dashboard!$C$6="All",C11=Dashboard!$C$6),OR(Dashboard!$F$6="All",D11=Dashboard!$F$6),OR(Dashboard!$I$6="All",B11=Dashboard!$I$6)),1,0)</f>
        <v/>
      </c>
    </row>
    <row r="12">
      <c r="A12" t="inlineStr">
        <is>
          <t>SC80011</t>
        </is>
      </c>
      <c r="B12" t="inlineStr">
        <is>
          <t>Jan</t>
        </is>
      </c>
      <c r="C12" t="inlineStr">
        <is>
          <t>Sambhaji Nagar</t>
        </is>
      </c>
      <c r="D12" t="inlineStr">
        <is>
          <t>21-24</t>
        </is>
      </c>
      <c r="E12" s="35" t="n">
        <v>19</v>
      </c>
      <c r="F12" s="36" t="n">
        <v>25.6</v>
      </c>
      <c r="G12" s="35" t="n">
        <v>23</v>
      </c>
      <c r="H12" s="35" t="n">
        <v>16</v>
      </c>
      <c r="I12" s="35" t="n">
        <v>5</v>
      </c>
      <c r="J12" s="36" t="n">
        <v>5</v>
      </c>
      <c r="K12" s="35" t="n">
        <v>0</v>
      </c>
      <c r="L12" t="inlineStr">
        <is>
          <t>No</t>
        </is>
      </c>
      <c r="M12" s="35" t="n">
        <v>1</v>
      </c>
      <c r="N12" t="inlineStr">
        <is>
          <t>No</t>
        </is>
      </c>
      <c r="O12" s="35" t="n">
        <v>41</v>
      </c>
      <c r="P12" s="37" t="n">
        <v>5.61</v>
      </c>
      <c r="Q12" t="inlineStr">
        <is>
          <t>iOS</t>
        </is>
      </c>
      <c r="R12">
        <f>IF(AND(OR(Dashboard!$C$6="All",C12=Dashboard!$C$6),OR(Dashboard!$F$6="All",D12=Dashboard!$F$6),OR(Dashboard!$I$6="All",B12=Dashboard!$I$6)),1,0)</f>
        <v/>
      </c>
    </row>
    <row r="13">
      <c r="A13" t="inlineStr">
        <is>
          <t>SC80012</t>
        </is>
      </c>
      <c r="B13" t="inlineStr">
        <is>
          <t>Apr</t>
        </is>
      </c>
      <c r="C13" t="inlineStr">
        <is>
          <t>Nashik</t>
        </is>
      </c>
      <c r="D13" t="inlineStr">
        <is>
          <t>25-34</t>
        </is>
      </c>
      <c r="E13" s="35" t="n">
        <v>7</v>
      </c>
      <c r="F13" s="36" t="n">
        <v>21.6</v>
      </c>
      <c r="G13" s="35" t="n">
        <v>10</v>
      </c>
      <c r="H13" s="35" t="n">
        <v>8</v>
      </c>
      <c r="I13" s="35" t="n">
        <v>9</v>
      </c>
      <c r="J13" s="36" t="n">
        <v>6.2</v>
      </c>
      <c r="K13" s="35" t="n">
        <v>0</v>
      </c>
      <c r="L13" t="inlineStr">
        <is>
          <t>No</t>
        </is>
      </c>
      <c r="M13" s="35" t="n">
        <v>65</v>
      </c>
      <c r="N13" t="inlineStr">
        <is>
          <t>No</t>
        </is>
      </c>
      <c r="O13" s="35" t="n">
        <v>40</v>
      </c>
      <c r="P13" s="37" t="n">
        <v>5.08</v>
      </c>
      <c r="Q13" t="inlineStr">
        <is>
          <t>iOS</t>
        </is>
      </c>
      <c r="R13">
        <f>IF(AND(OR(Dashboard!$C$6="All",C13=Dashboard!$C$6),OR(Dashboard!$F$6="All",D13=Dashboard!$F$6),OR(Dashboard!$I$6="All",B13=Dashboard!$I$6)),1,0)</f>
        <v/>
      </c>
    </row>
    <row r="14">
      <c r="A14" t="inlineStr">
        <is>
          <t>SC80013</t>
        </is>
      </c>
      <c r="B14" t="inlineStr">
        <is>
          <t>Mar</t>
        </is>
      </c>
      <c r="C14" t="inlineStr">
        <is>
          <t>Nagpur</t>
        </is>
      </c>
      <c r="D14" t="inlineStr">
        <is>
          <t>18-20</t>
        </is>
      </c>
      <c r="E14" s="35" t="n">
        <v>20</v>
      </c>
      <c r="F14" s="36" t="n">
        <v>39.1</v>
      </c>
      <c r="G14" s="35" t="n">
        <v>17</v>
      </c>
      <c r="H14" s="35" t="n">
        <v>15</v>
      </c>
      <c r="I14" s="35" t="n">
        <v>20</v>
      </c>
      <c r="J14" s="36" t="n">
        <v>6.3</v>
      </c>
      <c r="K14" s="35" t="n">
        <v>5</v>
      </c>
      <c r="L14" t="inlineStr">
        <is>
          <t>No</t>
        </is>
      </c>
      <c r="M14" s="35" t="n">
        <v>29</v>
      </c>
      <c r="N14" t="inlineStr">
        <is>
          <t>No</t>
        </is>
      </c>
      <c r="O14" s="35" t="n">
        <v>77</v>
      </c>
      <c r="P14" s="37" t="n">
        <v>7.88</v>
      </c>
      <c r="Q14" t="inlineStr">
        <is>
          <t>Android</t>
        </is>
      </c>
      <c r="R14">
        <f>IF(AND(OR(Dashboard!$C$6="All",C14=Dashboard!$C$6),OR(Dashboard!$F$6="All",D14=Dashboard!$F$6),OR(Dashboard!$I$6="All",B14=Dashboard!$I$6)),1,0)</f>
        <v/>
      </c>
    </row>
    <row r="15">
      <c r="A15" t="inlineStr">
        <is>
          <t>SC80014</t>
        </is>
      </c>
      <c r="B15" t="inlineStr">
        <is>
          <t>Jun</t>
        </is>
      </c>
      <c r="C15" t="inlineStr">
        <is>
          <t>Kolhapur</t>
        </is>
      </c>
      <c r="D15" t="inlineStr">
        <is>
          <t>18-20</t>
        </is>
      </c>
      <c r="E15" s="35" t="n">
        <v>13</v>
      </c>
      <c r="F15" s="36" t="n">
        <v>36.7</v>
      </c>
      <c r="G15" s="35" t="n">
        <v>28</v>
      </c>
      <c r="H15" s="35" t="n">
        <v>24</v>
      </c>
      <c r="I15" s="35" t="n">
        <v>4</v>
      </c>
      <c r="J15" s="36" t="n">
        <v>14.2</v>
      </c>
      <c r="K15" s="35" t="n">
        <v>6</v>
      </c>
      <c r="L15" t="inlineStr">
        <is>
          <t>No</t>
        </is>
      </c>
      <c r="M15" s="35" t="n">
        <v>48</v>
      </c>
      <c r="N15" t="inlineStr">
        <is>
          <t>No</t>
        </is>
      </c>
      <c r="O15" s="35" t="n">
        <v>80</v>
      </c>
      <c r="P15" s="37" t="n">
        <v>11.12</v>
      </c>
      <c r="Q15" t="inlineStr">
        <is>
          <t>Android</t>
        </is>
      </c>
      <c r="R15">
        <f>IF(AND(OR(Dashboard!$C$6="All",C15=Dashboard!$C$6),OR(Dashboard!$F$6="All",D15=Dashboard!$F$6),OR(Dashboard!$I$6="All",B15=Dashboard!$I$6)),1,0)</f>
        <v/>
      </c>
    </row>
    <row r="16">
      <c r="A16" t="inlineStr">
        <is>
          <t>SC80015</t>
        </is>
      </c>
      <c r="B16" t="inlineStr">
        <is>
          <t>Mar</t>
        </is>
      </c>
      <c r="C16" t="inlineStr">
        <is>
          <t>Sambhaji Nagar</t>
        </is>
      </c>
      <c r="D16" t="inlineStr">
        <is>
          <t>35+</t>
        </is>
      </c>
      <c r="E16" s="35" t="n">
        <v>5</v>
      </c>
      <c r="F16" s="36" t="n">
        <v>18.2</v>
      </c>
      <c r="G16" s="35" t="n">
        <v>0</v>
      </c>
      <c r="H16" s="35" t="n">
        <v>0</v>
      </c>
      <c r="I16" s="35" t="n">
        <v>25</v>
      </c>
      <c r="J16" s="36" t="n">
        <v>2.9</v>
      </c>
      <c r="K16" s="35" t="n">
        <v>4</v>
      </c>
      <c r="L16" t="inlineStr">
        <is>
          <t>No</t>
        </is>
      </c>
      <c r="M16" s="35" t="n">
        <v>12</v>
      </c>
      <c r="N16" t="inlineStr">
        <is>
          <t>No</t>
        </is>
      </c>
      <c r="O16" s="35" t="n">
        <v>27</v>
      </c>
      <c r="P16" s="37" t="n">
        <v>2.28</v>
      </c>
      <c r="Q16" t="inlineStr">
        <is>
          <t>iOS</t>
        </is>
      </c>
      <c r="R16">
        <f>IF(AND(OR(Dashboard!$C$6="All",C16=Dashboard!$C$6),OR(Dashboard!$F$6="All",D16=Dashboard!$F$6),OR(Dashboard!$I$6="All",B16=Dashboard!$I$6)),1,0)</f>
        <v/>
      </c>
    </row>
    <row r="17">
      <c r="A17" t="inlineStr">
        <is>
          <t>SC80016</t>
        </is>
      </c>
      <c r="B17" t="inlineStr">
        <is>
          <t>Mar</t>
        </is>
      </c>
      <c r="C17" t="inlineStr">
        <is>
          <t>Nagpur</t>
        </is>
      </c>
      <c r="D17" t="inlineStr">
        <is>
          <t>35+</t>
        </is>
      </c>
      <c r="E17" s="35" t="n">
        <v>12</v>
      </c>
      <c r="F17" s="36" t="n">
        <v>12.6</v>
      </c>
      <c r="G17" s="35" t="n">
        <v>19</v>
      </c>
      <c r="H17" s="35" t="n">
        <v>17</v>
      </c>
      <c r="I17" s="35" t="n">
        <v>5</v>
      </c>
      <c r="J17" s="36" t="n">
        <v>4.5</v>
      </c>
      <c r="K17" s="35" t="n">
        <v>2</v>
      </c>
      <c r="L17" t="inlineStr">
        <is>
          <t>No</t>
        </is>
      </c>
      <c r="M17" s="35" t="n">
        <v>16</v>
      </c>
      <c r="N17" t="inlineStr">
        <is>
          <t>No</t>
        </is>
      </c>
      <c r="O17" s="35" t="n">
        <v>25</v>
      </c>
      <c r="P17" s="37" t="n">
        <v>2.67</v>
      </c>
      <c r="Q17" t="inlineStr">
        <is>
          <t>Android</t>
        </is>
      </c>
      <c r="R17">
        <f>IF(AND(OR(Dashboard!$C$6="All",C17=Dashboard!$C$6),OR(Dashboard!$F$6="All",D17=Dashboard!$F$6),OR(Dashboard!$I$6="All",B17=Dashboard!$I$6)),1,0)</f>
        <v/>
      </c>
    </row>
    <row r="18">
      <c r="A18" t="inlineStr">
        <is>
          <t>SC80017</t>
        </is>
      </c>
      <c r="B18" t="inlineStr">
        <is>
          <t>May</t>
        </is>
      </c>
      <c r="C18" t="inlineStr">
        <is>
          <t>Pune</t>
        </is>
      </c>
      <c r="D18" t="inlineStr">
        <is>
          <t>18-20</t>
        </is>
      </c>
      <c r="E18" s="35" t="n">
        <v>17</v>
      </c>
      <c r="F18" s="36" t="n">
        <v>38.6</v>
      </c>
      <c r="G18" s="35" t="n">
        <v>33</v>
      </c>
      <c r="H18" s="35" t="n">
        <v>22</v>
      </c>
      <c r="I18" s="35" t="n">
        <v>13</v>
      </c>
      <c r="J18" s="36" t="n">
        <v>14.8</v>
      </c>
      <c r="K18" s="35" t="n">
        <v>11</v>
      </c>
      <c r="L18" t="inlineStr">
        <is>
          <t>No</t>
        </is>
      </c>
      <c r="M18" s="35" t="n">
        <v>92</v>
      </c>
      <c r="N18" t="inlineStr">
        <is>
          <t>No</t>
        </is>
      </c>
      <c r="O18" s="35" t="n">
        <v>76</v>
      </c>
      <c r="P18" s="37" t="n">
        <v>11.1</v>
      </c>
      <c r="Q18" t="inlineStr">
        <is>
          <t>Android</t>
        </is>
      </c>
      <c r="R18">
        <f>IF(AND(OR(Dashboard!$C$6="All",C18=Dashboard!$C$6),OR(Dashboard!$F$6="All",D18=Dashboard!$F$6),OR(Dashboard!$I$6="All",B18=Dashboard!$I$6)),1,0)</f>
        <v/>
      </c>
    </row>
    <row r="19">
      <c r="A19" t="inlineStr">
        <is>
          <t>SC80018</t>
        </is>
      </c>
      <c r="B19" t="inlineStr">
        <is>
          <t>May</t>
        </is>
      </c>
      <c r="C19" t="inlineStr">
        <is>
          <t>Kolhapur</t>
        </is>
      </c>
      <c r="D19" t="inlineStr">
        <is>
          <t>25-34</t>
        </is>
      </c>
      <c r="E19" s="35" t="n">
        <v>11</v>
      </c>
      <c r="F19" s="36" t="n">
        <v>28.5</v>
      </c>
      <c r="G19" s="35" t="n">
        <v>9</v>
      </c>
      <c r="H19" s="35" t="n">
        <v>7</v>
      </c>
      <c r="I19" s="35" t="n">
        <v>17</v>
      </c>
      <c r="J19" s="36" t="n">
        <v>10</v>
      </c>
      <c r="K19" s="35" t="n">
        <v>1</v>
      </c>
      <c r="L19" t="inlineStr">
        <is>
          <t>No</t>
        </is>
      </c>
      <c r="M19" s="35" t="n">
        <v>11</v>
      </c>
      <c r="N19" t="inlineStr">
        <is>
          <t>No</t>
        </is>
      </c>
      <c r="O19" s="35" t="n">
        <v>44</v>
      </c>
      <c r="P19" s="37" t="n">
        <v>6.53</v>
      </c>
      <c r="Q19" t="inlineStr">
        <is>
          <t>iOS</t>
        </is>
      </c>
      <c r="R19">
        <f>IF(AND(OR(Dashboard!$C$6="All",C19=Dashboard!$C$6),OR(Dashboard!$F$6="All",D19=Dashboard!$F$6),OR(Dashboard!$I$6="All",B19=Dashboard!$I$6)),1,0)</f>
        <v/>
      </c>
    </row>
    <row r="20">
      <c r="A20" t="inlineStr">
        <is>
          <t>SC80019</t>
        </is>
      </c>
      <c r="B20" t="inlineStr">
        <is>
          <t>Apr</t>
        </is>
      </c>
      <c r="C20" t="inlineStr">
        <is>
          <t>Sambhaji Nagar</t>
        </is>
      </c>
      <c r="D20" t="inlineStr">
        <is>
          <t>18-20</t>
        </is>
      </c>
      <c r="E20" s="35" t="n">
        <v>18</v>
      </c>
      <c r="F20" s="36" t="n">
        <v>40.6</v>
      </c>
      <c r="G20" s="35" t="n">
        <v>43</v>
      </c>
      <c r="H20" s="35" t="n">
        <v>34</v>
      </c>
      <c r="I20" s="35" t="n">
        <v>18</v>
      </c>
      <c r="J20" s="36" t="n">
        <v>13.2</v>
      </c>
      <c r="K20" s="35" t="n">
        <v>0</v>
      </c>
      <c r="L20" t="inlineStr">
        <is>
          <t>No</t>
        </is>
      </c>
      <c r="M20" s="35" t="n">
        <v>10</v>
      </c>
      <c r="N20" t="inlineStr">
        <is>
          <t>No</t>
        </is>
      </c>
      <c r="O20" s="35" t="n">
        <v>85</v>
      </c>
      <c r="P20" s="37" t="n">
        <v>11.02</v>
      </c>
      <c r="Q20" t="inlineStr">
        <is>
          <t>Android</t>
        </is>
      </c>
      <c r="R20">
        <f>IF(AND(OR(Dashboard!$C$6="All",C20=Dashboard!$C$6),OR(Dashboard!$F$6="All",D20=Dashboard!$F$6),OR(Dashboard!$I$6="All",B20=Dashboard!$I$6)),1,0)</f>
        <v/>
      </c>
    </row>
    <row r="21">
      <c r="A21" t="inlineStr">
        <is>
          <t>SC80020</t>
        </is>
      </c>
      <c r="B21" t="inlineStr">
        <is>
          <t>Apr</t>
        </is>
      </c>
      <c r="C21" t="inlineStr">
        <is>
          <t>Nashik</t>
        </is>
      </c>
      <c r="D21" t="inlineStr">
        <is>
          <t>21-24</t>
        </is>
      </c>
      <c r="E21" s="35" t="n">
        <v>10</v>
      </c>
      <c r="F21" s="36" t="n">
        <v>44.7</v>
      </c>
      <c r="G21" s="35" t="n">
        <v>18</v>
      </c>
      <c r="H21" s="35" t="n">
        <v>13</v>
      </c>
      <c r="I21" s="35" t="n">
        <v>13</v>
      </c>
      <c r="J21" s="36" t="n">
        <v>17.5</v>
      </c>
      <c r="K21" s="35" t="n">
        <v>1</v>
      </c>
      <c r="L21" t="inlineStr">
        <is>
          <t>Yes</t>
        </is>
      </c>
      <c r="M21" s="35" t="n">
        <v>1</v>
      </c>
      <c r="N21" t="inlineStr">
        <is>
          <t>No</t>
        </is>
      </c>
      <c r="O21" s="35" t="n">
        <v>71</v>
      </c>
      <c r="P21" s="37" t="n">
        <v>8.16</v>
      </c>
      <c r="Q21" t="inlineStr">
        <is>
          <t>Android</t>
        </is>
      </c>
      <c r="R21">
        <f>IF(AND(OR(Dashboard!$C$6="All",C21=Dashboard!$C$6),OR(Dashboard!$F$6="All",D21=Dashboard!$F$6),OR(Dashboard!$I$6="All",B21=Dashboard!$I$6)),1,0)</f>
        <v/>
      </c>
    </row>
    <row r="22">
      <c r="A22" t="inlineStr">
        <is>
          <t>SC80021</t>
        </is>
      </c>
      <c r="B22" t="inlineStr">
        <is>
          <t>Apr</t>
        </is>
      </c>
      <c r="C22" t="inlineStr">
        <is>
          <t>Solapur</t>
        </is>
      </c>
      <c r="D22" t="inlineStr">
        <is>
          <t>35+</t>
        </is>
      </c>
      <c r="E22" s="35" t="n">
        <v>3</v>
      </c>
      <c r="F22" s="36" t="n">
        <v>21.5</v>
      </c>
      <c r="G22" s="35" t="n">
        <v>33</v>
      </c>
      <c r="H22" s="35" t="n">
        <v>24</v>
      </c>
      <c r="I22" s="35" t="n">
        <v>8</v>
      </c>
      <c r="J22" s="36" t="n">
        <v>3.7</v>
      </c>
      <c r="K22" s="35" t="n">
        <v>2</v>
      </c>
      <c r="L22" t="inlineStr">
        <is>
          <t>No</t>
        </is>
      </c>
      <c r="M22" s="35" t="n">
        <v>15</v>
      </c>
      <c r="N22" t="inlineStr">
        <is>
          <t>Yes</t>
        </is>
      </c>
      <c r="O22" s="35" t="n">
        <v>12</v>
      </c>
      <c r="P22" s="37" t="n">
        <v>1.18</v>
      </c>
      <c r="Q22" t="inlineStr">
        <is>
          <t>Android</t>
        </is>
      </c>
      <c r="R22">
        <f>IF(AND(OR(Dashboard!$C$6="All",C22=Dashboard!$C$6),OR(Dashboard!$F$6="All",D22=Dashboard!$F$6),OR(Dashboard!$I$6="All",B22=Dashboard!$I$6)),1,0)</f>
        <v/>
      </c>
    </row>
    <row r="23">
      <c r="A23" t="inlineStr">
        <is>
          <t>SC80022</t>
        </is>
      </c>
      <c r="B23" t="inlineStr">
        <is>
          <t>May</t>
        </is>
      </c>
      <c r="C23" t="inlineStr">
        <is>
          <t>Nagpur</t>
        </is>
      </c>
      <c r="D23" t="inlineStr">
        <is>
          <t>18-20</t>
        </is>
      </c>
      <c r="E23" s="35" t="n">
        <v>15</v>
      </c>
      <c r="F23" s="36" t="n">
        <v>21.1</v>
      </c>
      <c r="G23" s="35" t="n">
        <v>27</v>
      </c>
      <c r="H23" s="35" t="n">
        <v>19</v>
      </c>
      <c r="I23" s="35" t="n">
        <v>8</v>
      </c>
      <c r="J23" s="36" t="n">
        <v>5.9</v>
      </c>
      <c r="K23" s="35" t="n">
        <v>7</v>
      </c>
      <c r="L23" t="inlineStr">
        <is>
          <t>No</t>
        </is>
      </c>
      <c r="M23" s="35" t="n">
        <v>97</v>
      </c>
      <c r="N23" t="inlineStr">
        <is>
          <t>No</t>
        </is>
      </c>
      <c r="O23" s="35" t="n">
        <v>41</v>
      </c>
      <c r="P23" s="37" t="n">
        <v>6.51</v>
      </c>
      <c r="Q23" t="inlineStr">
        <is>
          <t>Android</t>
        </is>
      </c>
      <c r="R23">
        <f>IF(AND(OR(Dashboard!$C$6="All",C23=Dashboard!$C$6),OR(Dashboard!$F$6="All",D23=Dashboard!$F$6),OR(Dashboard!$I$6="All",B23=Dashboard!$I$6)),1,0)</f>
        <v/>
      </c>
    </row>
    <row r="24">
      <c r="A24" t="inlineStr">
        <is>
          <t>SC80023</t>
        </is>
      </c>
      <c r="B24" t="inlineStr">
        <is>
          <t>Feb</t>
        </is>
      </c>
      <c r="C24" t="inlineStr">
        <is>
          <t>Nashik</t>
        </is>
      </c>
      <c r="D24" t="inlineStr">
        <is>
          <t>21-24</t>
        </is>
      </c>
      <c r="E24" s="35" t="n">
        <v>22</v>
      </c>
      <c r="F24" s="36" t="n">
        <v>28.3</v>
      </c>
      <c r="G24" s="35" t="n">
        <v>43</v>
      </c>
      <c r="H24" s="35" t="n">
        <v>40</v>
      </c>
      <c r="I24" s="35" t="n">
        <v>21</v>
      </c>
      <c r="J24" s="36" t="n">
        <v>9.300000000000001</v>
      </c>
      <c r="K24" s="35" t="n">
        <v>4</v>
      </c>
      <c r="L24" t="inlineStr">
        <is>
          <t>Yes</t>
        </is>
      </c>
      <c r="M24" s="35" t="n">
        <v>0</v>
      </c>
      <c r="N24" t="inlineStr">
        <is>
          <t>No</t>
        </is>
      </c>
      <c r="O24" s="35" t="n">
        <v>51</v>
      </c>
      <c r="P24" s="37" t="n">
        <v>8.68</v>
      </c>
      <c r="Q24" t="inlineStr">
        <is>
          <t>Android</t>
        </is>
      </c>
      <c r="R24">
        <f>IF(AND(OR(Dashboard!$C$6="All",C24=Dashboard!$C$6),OR(Dashboard!$F$6="All",D24=Dashboard!$F$6),OR(Dashboard!$I$6="All",B24=Dashboard!$I$6)),1,0)</f>
        <v/>
      </c>
    </row>
    <row r="25">
      <c r="A25" t="inlineStr">
        <is>
          <t>SC80024</t>
        </is>
      </c>
      <c r="B25" t="inlineStr">
        <is>
          <t>Feb</t>
        </is>
      </c>
      <c r="C25" t="inlineStr">
        <is>
          <t>Nagpur</t>
        </is>
      </c>
      <c r="D25" t="inlineStr">
        <is>
          <t>35+</t>
        </is>
      </c>
      <c r="E25" s="35" t="n">
        <v>5</v>
      </c>
      <c r="F25" s="36" t="n">
        <v>17.9</v>
      </c>
      <c r="G25" s="35" t="n">
        <v>0</v>
      </c>
      <c r="H25" s="35" t="n">
        <v>0</v>
      </c>
      <c r="I25" s="35" t="n">
        <v>24</v>
      </c>
      <c r="J25" s="36" t="n">
        <v>7.6</v>
      </c>
      <c r="K25" s="35" t="n">
        <v>0</v>
      </c>
      <c r="L25" t="inlineStr">
        <is>
          <t>Yes</t>
        </is>
      </c>
      <c r="M25" s="35" t="n">
        <v>125</v>
      </c>
      <c r="N25" t="inlineStr">
        <is>
          <t>No</t>
        </is>
      </c>
      <c r="O25" s="35" t="n">
        <v>39</v>
      </c>
      <c r="P25" s="37" t="n">
        <v>7.09</v>
      </c>
      <c r="Q25" t="inlineStr">
        <is>
          <t>Android</t>
        </is>
      </c>
      <c r="R25">
        <f>IF(AND(OR(Dashboard!$C$6="All",C25=Dashboard!$C$6),OR(Dashboard!$F$6="All",D25=Dashboard!$F$6),OR(Dashboard!$I$6="All",B25=Dashboard!$I$6)),1,0)</f>
        <v/>
      </c>
    </row>
    <row r="26">
      <c r="A26" t="inlineStr">
        <is>
          <t>SC80025</t>
        </is>
      </c>
      <c r="B26" t="inlineStr">
        <is>
          <t>Jan</t>
        </is>
      </c>
      <c r="C26" t="inlineStr">
        <is>
          <t>Pune</t>
        </is>
      </c>
      <c r="D26" t="inlineStr">
        <is>
          <t>18-20</t>
        </is>
      </c>
      <c r="E26" s="35" t="n">
        <v>10</v>
      </c>
      <c r="F26" s="36" t="n">
        <v>21.7</v>
      </c>
      <c r="G26" s="35" t="n">
        <v>25</v>
      </c>
      <c r="H26" s="35" t="n">
        <v>18</v>
      </c>
      <c r="I26" s="35" t="n">
        <v>25</v>
      </c>
      <c r="J26" s="36" t="n">
        <v>3.7</v>
      </c>
      <c r="K26" s="35" t="n">
        <v>2</v>
      </c>
      <c r="L26" t="inlineStr">
        <is>
          <t>No</t>
        </is>
      </c>
      <c r="M26" s="35" t="n">
        <v>11</v>
      </c>
      <c r="N26" t="inlineStr">
        <is>
          <t>No</t>
        </is>
      </c>
      <c r="O26" s="35" t="n">
        <v>37</v>
      </c>
      <c r="P26" s="37" t="n">
        <v>5.58</v>
      </c>
      <c r="Q26" t="inlineStr">
        <is>
          <t>Android</t>
        </is>
      </c>
      <c r="R26">
        <f>IF(AND(OR(Dashboard!$C$6="All",C26=Dashboard!$C$6),OR(Dashboard!$F$6="All",D26=Dashboard!$F$6),OR(Dashboard!$I$6="All",B26=Dashboard!$I$6)),1,0)</f>
        <v/>
      </c>
    </row>
    <row r="27">
      <c r="A27" t="inlineStr">
        <is>
          <t>SC80026</t>
        </is>
      </c>
      <c r="B27" t="inlineStr">
        <is>
          <t>Feb</t>
        </is>
      </c>
      <c r="C27" t="inlineStr">
        <is>
          <t>Pune</t>
        </is>
      </c>
      <c r="D27" t="inlineStr">
        <is>
          <t>21-24</t>
        </is>
      </c>
      <c r="E27" s="35" t="n">
        <v>19</v>
      </c>
      <c r="F27" s="36" t="n">
        <v>16.9</v>
      </c>
      <c r="G27" s="35" t="n">
        <v>30</v>
      </c>
      <c r="H27" s="35" t="n">
        <v>19</v>
      </c>
      <c r="I27" s="35" t="n">
        <v>4</v>
      </c>
      <c r="J27" s="36" t="n">
        <v>4.1</v>
      </c>
      <c r="K27" s="35" t="n">
        <v>1</v>
      </c>
      <c r="L27" t="inlineStr">
        <is>
          <t>Yes</t>
        </is>
      </c>
      <c r="M27" s="35" t="n">
        <v>27</v>
      </c>
      <c r="N27" t="inlineStr">
        <is>
          <t>No</t>
        </is>
      </c>
      <c r="O27" s="35" t="n">
        <v>32</v>
      </c>
      <c r="P27" s="37" t="n">
        <v>3.84</v>
      </c>
      <c r="Q27" t="inlineStr">
        <is>
          <t>Android</t>
        </is>
      </c>
      <c r="R27">
        <f>IF(AND(OR(Dashboard!$C$6="All",C27=Dashboard!$C$6),OR(Dashboard!$F$6="All",D27=Dashboard!$F$6),OR(Dashboard!$I$6="All",B27=Dashboard!$I$6)),1,0)</f>
        <v/>
      </c>
    </row>
    <row r="28">
      <c r="A28" t="inlineStr">
        <is>
          <t>SC80027</t>
        </is>
      </c>
      <c r="B28" t="inlineStr">
        <is>
          <t>Apr</t>
        </is>
      </c>
      <c r="C28" t="inlineStr">
        <is>
          <t>Sambhaji Nagar</t>
        </is>
      </c>
      <c r="D28" t="inlineStr">
        <is>
          <t>21-24</t>
        </is>
      </c>
      <c r="E28" s="35" t="n">
        <v>19</v>
      </c>
      <c r="F28" s="36" t="n">
        <v>46.3</v>
      </c>
      <c r="G28" s="35" t="n">
        <v>42</v>
      </c>
      <c r="H28" s="35" t="n">
        <v>32</v>
      </c>
      <c r="I28" s="35" t="n">
        <v>16</v>
      </c>
      <c r="J28" s="36" t="n">
        <v>10.1</v>
      </c>
      <c r="K28" s="35" t="n">
        <v>0</v>
      </c>
      <c r="L28" t="inlineStr">
        <is>
          <t>No</t>
        </is>
      </c>
      <c r="M28" s="35" t="n">
        <v>44</v>
      </c>
      <c r="N28" t="inlineStr">
        <is>
          <t>No</t>
        </is>
      </c>
      <c r="O28" s="35" t="n">
        <v>76</v>
      </c>
      <c r="P28" s="37" t="n">
        <v>13.97</v>
      </c>
      <c r="Q28" t="inlineStr">
        <is>
          <t>Android</t>
        </is>
      </c>
      <c r="R28">
        <f>IF(AND(OR(Dashboard!$C$6="All",C28=Dashboard!$C$6),OR(Dashboard!$F$6="All",D28=Dashboard!$F$6),OR(Dashboard!$I$6="All",B28=Dashboard!$I$6)),1,0)</f>
        <v/>
      </c>
    </row>
    <row r="29">
      <c r="A29" t="inlineStr">
        <is>
          <t>SC80028</t>
        </is>
      </c>
      <c r="B29" t="inlineStr">
        <is>
          <t>Feb</t>
        </is>
      </c>
      <c r="C29" t="inlineStr">
        <is>
          <t>Pune</t>
        </is>
      </c>
      <c r="D29" t="inlineStr">
        <is>
          <t>18-20</t>
        </is>
      </c>
      <c r="E29" s="35" t="n">
        <v>21</v>
      </c>
      <c r="F29" s="36" t="n">
        <v>49.6</v>
      </c>
      <c r="G29" s="35" t="n">
        <v>33</v>
      </c>
      <c r="H29" s="35" t="n">
        <v>27</v>
      </c>
      <c r="I29" s="35" t="n">
        <v>17</v>
      </c>
      <c r="J29" s="36" t="n">
        <v>21.7</v>
      </c>
      <c r="K29" s="35" t="n">
        <v>4</v>
      </c>
      <c r="L29" t="inlineStr">
        <is>
          <t>Yes</t>
        </is>
      </c>
      <c r="M29" s="35" t="n">
        <v>21</v>
      </c>
      <c r="N29" t="inlineStr">
        <is>
          <t>No</t>
        </is>
      </c>
      <c r="O29" s="35" t="n">
        <v>85</v>
      </c>
      <c r="P29" s="37" t="n">
        <v>14.07</v>
      </c>
      <c r="Q29" t="inlineStr">
        <is>
          <t>Android</t>
        </is>
      </c>
      <c r="R29">
        <f>IF(AND(OR(Dashboard!$C$6="All",C29=Dashboard!$C$6),OR(Dashboard!$F$6="All",D29=Dashboard!$F$6),OR(Dashboard!$I$6="All",B29=Dashboard!$I$6)),1,0)</f>
        <v/>
      </c>
    </row>
    <row r="30">
      <c r="A30" t="inlineStr">
        <is>
          <t>SC80029</t>
        </is>
      </c>
      <c r="B30" t="inlineStr">
        <is>
          <t>Jun</t>
        </is>
      </c>
      <c r="C30" t="inlineStr">
        <is>
          <t>Pune</t>
        </is>
      </c>
      <c r="D30" t="inlineStr">
        <is>
          <t>35+</t>
        </is>
      </c>
      <c r="E30" s="35" t="n">
        <v>11</v>
      </c>
      <c r="F30" s="36" t="n">
        <v>10.9</v>
      </c>
      <c r="G30" s="35" t="n">
        <v>24</v>
      </c>
      <c r="H30" s="35" t="n">
        <v>20</v>
      </c>
      <c r="I30" s="35" t="n">
        <v>19</v>
      </c>
      <c r="J30" s="36" t="n">
        <v>3.5</v>
      </c>
      <c r="K30" s="35" t="n">
        <v>7</v>
      </c>
      <c r="L30" t="inlineStr">
        <is>
          <t>No</t>
        </is>
      </c>
      <c r="M30" s="35" t="n">
        <v>3</v>
      </c>
      <c r="N30" t="inlineStr">
        <is>
          <t>No</t>
        </is>
      </c>
      <c r="O30" s="35" t="n">
        <v>17</v>
      </c>
      <c r="P30" s="37" t="n">
        <v>1.81</v>
      </c>
      <c r="Q30" t="inlineStr">
        <is>
          <t>Android</t>
        </is>
      </c>
      <c r="R30">
        <f>IF(AND(OR(Dashboard!$C$6="All",C30=Dashboard!$C$6),OR(Dashboard!$F$6="All",D30=Dashboard!$F$6),OR(Dashboard!$I$6="All",B30=Dashboard!$I$6)),1,0)</f>
        <v/>
      </c>
    </row>
    <row r="31">
      <c r="A31" t="inlineStr">
        <is>
          <t>SC80030</t>
        </is>
      </c>
      <c r="B31" t="inlineStr">
        <is>
          <t>Jun</t>
        </is>
      </c>
      <c r="C31" t="inlineStr">
        <is>
          <t>Sambhaji Nagar</t>
        </is>
      </c>
      <c r="D31" t="inlineStr">
        <is>
          <t>21-24</t>
        </is>
      </c>
      <c r="E31" s="35" t="n">
        <v>21</v>
      </c>
      <c r="F31" s="36" t="n">
        <v>37</v>
      </c>
      <c r="G31" s="35" t="n">
        <v>44</v>
      </c>
      <c r="H31" s="35" t="n">
        <v>37</v>
      </c>
      <c r="I31" s="35" t="n">
        <v>19</v>
      </c>
      <c r="J31" s="36" t="n">
        <v>12.1</v>
      </c>
      <c r="K31" s="35" t="n">
        <v>7</v>
      </c>
      <c r="L31" t="inlineStr">
        <is>
          <t>No</t>
        </is>
      </c>
      <c r="M31" s="35" t="n">
        <v>52</v>
      </c>
      <c r="N31" t="inlineStr">
        <is>
          <t>No</t>
        </is>
      </c>
      <c r="O31" s="35" t="n">
        <v>64</v>
      </c>
      <c r="P31" s="37" t="n">
        <v>8.74</v>
      </c>
      <c r="Q31" t="inlineStr">
        <is>
          <t>iOS</t>
        </is>
      </c>
      <c r="R31">
        <f>IF(AND(OR(Dashboard!$C$6="All",C31=Dashboard!$C$6),OR(Dashboard!$F$6="All",D31=Dashboard!$F$6),OR(Dashboard!$I$6="All",B31=Dashboard!$I$6)),1,0)</f>
        <v/>
      </c>
    </row>
    <row r="32">
      <c r="A32" t="inlineStr">
        <is>
          <t>SC80031</t>
        </is>
      </c>
      <c r="B32" t="inlineStr">
        <is>
          <t>Mar</t>
        </is>
      </c>
      <c r="C32" t="inlineStr">
        <is>
          <t>Nagpur</t>
        </is>
      </c>
      <c r="D32" t="inlineStr">
        <is>
          <t>21-24</t>
        </is>
      </c>
      <c r="E32" s="35" t="n">
        <v>17</v>
      </c>
      <c r="F32" s="36" t="n">
        <v>36.6</v>
      </c>
      <c r="G32" s="35" t="n">
        <v>43</v>
      </c>
      <c r="H32" s="35" t="n">
        <v>30</v>
      </c>
      <c r="I32" s="35" t="n">
        <v>10</v>
      </c>
      <c r="J32" s="36" t="n">
        <v>15.2</v>
      </c>
      <c r="K32" s="35" t="n">
        <v>5</v>
      </c>
      <c r="L32" t="inlineStr">
        <is>
          <t>Yes</t>
        </is>
      </c>
      <c r="M32" s="35" t="n">
        <v>0</v>
      </c>
      <c r="N32" t="inlineStr">
        <is>
          <t>No</t>
        </is>
      </c>
      <c r="O32" s="35" t="n">
        <v>55</v>
      </c>
      <c r="P32" s="37" t="n">
        <v>7.62</v>
      </c>
      <c r="Q32" t="inlineStr">
        <is>
          <t>iOS</t>
        </is>
      </c>
      <c r="R32">
        <f>IF(AND(OR(Dashboard!$C$6="All",C32=Dashboard!$C$6),OR(Dashboard!$F$6="All",D32=Dashboard!$F$6),OR(Dashboard!$I$6="All",B32=Dashboard!$I$6)),1,0)</f>
        <v/>
      </c>
    </row>
    <row r="33">
      <c r="A33" t="inlineStr">
        <is>
          <t>SC80032</t>
        </is>
      </c>
      <c r="B33" t="inlineStr">
        <is>
          <t>Mar</t>
        </is>
      </c>
      <c r="C33" t="inlineStr">
        <is>
          <t>Nagpur</t>
        </is>
      </c>
      <c r="D33" t="inlineStr">
        <is>
          <t>25-34</t>
        </is>
      </c>
      <c r="E33" s="35" t="n">
        <v>8</v>
      </c>
      <c r="F33" s="36" t="n">
        <v>20.1</v>
      </c>
      <c r="G33" s="35" t="n">
        <v>2</v>
      </c>
      <c r="H33" s="35" t="n">
        <v>1</v>
      </c>
      <c r="I33" s="35" t="n">
        <v>18</v>
      </c>
      <c r="J33" s="36" t="n">
        <v>8</v>
      </c>
      <c r="K33" s="35" t="n">
        <v>1</v>
      </c>
      <c r="L33" t="inlineStr">
        <is>
          <t>No</t>
        </is>
      </c>
      <c r="M33" s="35" t="n">
        <v>0</v>
      </c>
      <c r="N33" t="inlineStr">
        <is>
          <t>Yes</t>
        </is>
      </c>
      <c r="O33" s="35" t="n">
        <v>12</v>
      </c>
      <c r="P33" s="37" t="n">
        <v>1.04</v>
      </c>
      <c r="Q33" t="inlineStr">
        <is>
          <t>Android</t>
        </is>
      </c>
      <c r="R33">
        <f>IF(AND(OR(Dashboard!$C$6="All",C33=Dashboard!$C$6),OR(Dashboard!$F$6="All",D33=Dashboard!$F$6),OR(Dashboard!$I$6="All",B33=Dashboard!$I$6)),1,0)</f>
        <v/>
      </c>
    </row>
    <row r="34">
      <c r="A34" t="inlineStr">
        <is>
          <t>SC80033</t>
        </is>
      </c>
      <c r="B34" t="inlineStr">
        <is>
          <t>Feb</t>
        </is>
      </c>
      <c r="C34" t="inlineStr">
        <is>
          <t>Pune</t>
        </is>
      </c>
      <c r="D34" t="inlineStr">
        <is>
          <t>25-34</t>
        </is>
      </c>
      <c r="E34" s="35" t="n">
        <v>8</v>
      </c>
      <c r="F34" s="36" t="n">
        <v>24.5</v>
      </c>
      <c r="G34" s="35" t="n">
        <v>11</v>
      </c>
      <c r="H34" s="35" t="n">
        <v>10</v>
      </c>
      <c r="I34" s="35" t="n">
        <v>19</v>
      </c>
      <c r="J34" s="36" t="n">
        <v>5</v>
      </c>
      <c r="K34" s="35" t="n">
        <v>0</v>
      </c>
      <c r="L34" t="inlineStr">
        <is>
          <t>No</t>
        </is>
      </c>
      <c r="M34" s="35" t="n">
        <v>32</v>
      </c>
      <c r="N34" t="inlineStr">
        <is>
          <t>No</t>
        </is>
      </c>
      <c r="O34" s="35" t="n">
        <v>30</v>
      </c>
      <c r="P34" s="37" t="n">
        <v>4.7</v>
      </c>
      <c r="Q34" t="inlineStr">
        <is>
          <t>Android</t>
        </is>
      </c>
      <c r="R34">
        <f>IF(AND(OR(Dashboard!$C$6="All",C34=Dashboard!$C$6),OR(Dashboard!$F$6="All",D34=Dashboard!$F$6),OR(Dashboard!$I$6="All",B34=Dashboard!$I$6)),1,0)</f>
        <v/>
      </c>
    </row>
    <row r="35">
      <c r="A35" t="inlineStr">
        <is>
          <t>SC80034</t>
        </is>
      </c>
      <c r="B35" t="inlineStr">
        <is>
          <t>Mar</t>
        </is>
      </c>
      <c r="C35" t="inlineStr">
        <is>
          <t>Pune</t>
        </is>
      </c>
      <c r="D35" t="inlineStr">
        <is>
          <t>25-34</t>
        </is>
      </c>
      <c r="E35" s="35" t="n">
        <v>4</v>
      </c>
      <c r="F35" s="36" t="n">
        <v>15.9</v>
      </c>
      <c r="G35" s="35" t="n">
        <v>6</v>
      </c>
      <c r="H35" s="35" t="n">
        <v>5</v>
      </c>
      <c r="I35" s="35" t="n">
        <v>18</v>
      </c>
      <c r="J35" s="36" t="n">
        <v>3.3</v>
      </c>
      <c r="K35" s="35" t="n">
        <v>4</v>
      </c>
      <c r="L35" t="inlineStr">
        <is>
          <t>No</t>
        </is>
      </c>
      <c r="M35" s="35" t="n">
        <v>96</v>
      </c>
      <c r="N35" t="inlineStr">
        <is>
          <t>No</t>
        </is>
      </c>
      <c r="O35" s="35" t="n">
        <v>28</v>
      </c>
      <c r="P35" s="37" t="n">
        <v>5.49</v>
      </c>
      <c r="Q35" t="inlineStr">
        <is>
          <t>Android</t>
        </is>
      </c>
      <c r="R35">
        <f>IF(AND(OR(Dashboard!$C$6="All",C35=Dashboard!$C$6),OR(Dashboard!$F$6="All",D35=Dashboard!$F$6),OR(Dashboard!$I$6="All",B35=Dashboard!$I$6)),1,0)</f>
        <v/>
      </c>
    </row>
    <row r="36">
      <c r="A36" t="inlineStr">
        <is>
          <t>SC80035</t>
        </is>
      </c>
      <c r="B36" t="inlineStr">
        <is>
          <t>Apr</t>
        </is>
      </c>
      <c r="C36" t="inlineStr">
        <is>
          <t>Solapur</t>
        </is>
      </c>
      <c r="D36" t="inlineStr">
        <is>
          <t>25-34</t>
        </is>
      </c>
      <c r="E36" s="35" t="n">
        <v>15</v>
      </c>
      <c r="F36" s="36" t="n">
        <v>9.199999999999999</v>
      </c>
      <c r="G36" s="35" t="n">
        <v>29</v>
      </c>
      <c r="H36" s="35" t="n">
        <v>21</v>
      </c>
      <c r="I36" s="35" t="n">
        <v>18</v>
      </c>
      <c r="J36" s="36" t="n">
        <v>2.4</v>
      </c>
      <c r="K36" s="35" t="n">
        <v>5</v>
      </c>
      <c r="L36" t="inlineStr">
        <is>
          <t>Yes</t>
        </is>
      </c>
      <c r="M36" s="35" t="n">
        <v>43</v>
      </c>
      <c r="N36" t="inlineStr">
        <is>
          <t>Yes</t>
        </is>
      </c>
      <c r="O36" s="35" t="n">
        <v>5</v>
      </c>
      <c r="P36" s="37" t="n">
        <v>0.47</v>
      </c>
      <c r="Q36" t="inlineStr">
        <is>
          <t>iOS</t>
        </is>
      </c>
      <c r="R36">
        <f>IF(AND(OR(Dashboard!$C$6="All",C36=Dashboard!$C$6),OR(Dashboard!$F$6="All",D36=Dashboard!$F$6),OR(Dashboard!$I$6="All",B36=Dashboard!$I$6)),1,0)</f>
        <v/>
      </c>
    </row>
    <row r="37">
      <c r="A37" t="inlineStr">
        <is>
          <t>SC80036</t>
        </is>
      </c>
      <c r="B37" t="inlineStr">
        <is>
          <t>May</t>
        </is>
      </c>
      <c r="C37" t="inlineStr">
        <is>
          <t>Solapur</t>
        </is>
      </c>
      <c r="D37" t="inlineStr">
        <is>
          <t>25-34</t>
        </is>
      </c>
      <c r="E37" s="35" t="n">
        <v>10</v>
      </c>
      <c r="F37" s="36" t="n">
        <v>12.4</v>
      </c>
      <c r="G37" s="35" t="n">
        <v>5</v>
      </c>
      <c r="H37" s="35" t="n">
        <v>4</v>
      </c>
      <c r="I37" s="35" t="n">
        <v>2</v>
      </c>
      <c r="J37" s="36" t="n">
        <v>4.5</v>
      </c>
      <c r="K37" s="35" t="n">
        <v>1</v>
      </c>
      <c r="L37" t="inlineStr">
        <is>
          <t>No</t>
        </is>
      </c>
      <c r="M37" s="35" t="n">
        <v>42</v>
      </c>
      <c r="N37" t="inlineStr">
        <is>
          <t>No</t>
        </is>
      </c>
      <c r="O37" s="35" t="n">
        <v>25</v>
      </c>
      <c r="P37" s="37" t="n">
        <v>3.5</v>
      </c>
      <c r="Q37" t="inlineStr">
        <is>
          <t>Android</t>
        </is>
      </c>
      <c r="R37">
        <f>IF(AND(OR(Dashboard!$C$6="All",C37=Dashboard!$C$6),OR(Dashboard!$F$6="All",D37=Dashboard!$F$6),OR(Dashboard!$I$6="All",B37=Dashboard!$I$6)),1,0)</f>
        <v/>
      </c>
    </row>
    <row r="38">
      <c r="A38" t="inlineStr">
        <is>
          <t>SC80037</t>
        </is>
      </c>
      <c r="B38" t="inlineStr">
        <is>
          <t>Jun</t>
        </is>
      </c>
      <c r="C38" t="inlineStr">
        <is>
          <t>Nashik</t>
        </is>
      </c>
      <c r="D38" t="inlineStr">
        <is>
          <t>25-34</t>
        </is>
      </c>
      <c r="E38" s="35" t="n">
        <v>12</v>
      </c>
      <c r="F38" s="36" t="n">
        <v>28.5</v>
      </c>
      <c r="G38" s="35" t="n">
        <v>11</v>
      </c>
      <c r="H38" s="35" t="n">
        <v>10</v>
      </c>
      <c r="I38" s="35" t="n">
        <v>16</v>
      </c>
      <c r="J38" s="36" t="n">
        <v>11.8</v>
      </c>
      <c r="K38" s="35" t="n">
        <v>2</v>
      </c>
      <c r="L38" t="inlineStr">
        <is>
          <t>No</t>
        </is>
      </c>
      <c r="M38" s="35" t="n">
        <v>8</v>
      </c>
      <c r="N38" t="inlineStr">
        <is>
          <t>No</t>
        </is>
      </c>
      <c r="O38" s="35" t="n">
        <v>47</v>
      </c>
      <c r="P38" s="37" t="n">
        <v>7.6</v>
      </c>
      <c r="Q38" t="inlineStr">
        <is>
          <t>Android</t>
        </is>
      </c>
      <c r="R38">
        <f>IF(AND(OR(Dashboard!$C$6="All",C38=Dashboard!$C$6),OR(Dashboard!$F$6="All",D38=Dashboard!$F$6),OR(Dashboard!$I$6="All",B38=Dashboard!$I$6)),1,0)</f>
        <v/>
      </c>
    </row>
    <row r="39">
      <c r="A39" t="inlineStr">
        <is>
          <t>SC80038</t>
        </is>
      </c>
      <c r="B39" t="inlineStr">
        <is>
          <t>Feb</t>
        </is>
      </c>
      <c r="C39" t="inlineStr">
        <is>
          <t>Nagpur</t>
        </is>
      </c>
      <c r="D39" t="inlineStr">
        <is>
          <t>21-24</t>
        </is>
      </c>
      <c r="E39" s="35" t="n">
        <v>20</v>
      </c>
      <c r="F39" s="36" t="n">
        <v>31.4</v>
      </c>
      <c r="G39" s="35" t="n">
        <v>35</v>
      </c>
      <c r="H39" s="35" t="n">
        <v>31</v>
      </c>
      <c r="I39" s="35" t="n">
        <v>7</v>
      </c>
      <c r="J39" s="36" t="n">
        <v>7.5</v>
      </c>
      <c r="K39" s="35" t="n">
        <v>5</v>
      </c>
      <c r="L39" t="inlineStr">
        <is>
          <t>No</t>
        </is>
      </c>
      <c r="M39" s="35" t="n">
        <v>22</v>
      </c>
      <c r="N39" t="inlineStr">
        <is>
          <t>No</t>
        </is>
      </c>
      <c r="O39" s="35" t="n">
        <v>38</v>
      </c>
      <c r="P39" s="37" t="n">
        <v>3.53</v>
      </c>
      <c r="Q39" t="inlineStr">
        <is>
          <t>Android</t>
        </is>
      </c>
      <c r="R39">
        <f>IF(AND(OR(Dashboard!$C$6="All",C39=Dashboard!$C$6),OR(Dashboard!$F$6="All",D39=Dashboard!$F$6),OR(Dashboard!$I$6="All",B39=Dashboard!$I$6)),1,0)</f>
        <v/>
      </c>
    </row>
    <row r="40">
      <c r="A40" t="inlineStr">
        <is>
          <t>SC80039</t>
        </is>
      </c>
      <c r="B40" t="inlineStr">
        <is>
          <t>Apr</t>
        </is>
      </c>
      <c r="C40" t="inlineStr">
        <is>
          <t>Kolhapur</t>
        </is>
      </c>
      <c r="D40" t="inlineStr">
        <is>
          <t>25-34</t>
        </is>
      </c>
      <c r="E40" s="35" t="n">
        <v>10</v>
      </c>
      <c r="F40" s="36" t="n">
        <v>17.4</v>
      </c>
      <c r="G40" s="35" t="n">
        <v>29</v>
      </c>
      <c r="H40" s="35" t="n">
        <v>25</v>
      </c>
      <c r="I40" s="35" t="n">
        <v>28</v>
      </c>
      <c r="J40" s="36" t="n">
        <v>4.3</v>
      </c>
      <c r="K40" s="35" t="n">
        <v>1</v>
      </c>
      <c r="L40" t="inlineStr">
        <is>
          <t>No</t>
        </is>
      </c>
      <c r="M40" s="35" t="n">
        <v>8</v>
      </c>
      <c r="N40" t="inlineStr">
        <is>
          <t>No</t>
        </is>
      </c>
      <c r="O40" s="35" t="n">
        <v>23</v>
      </c>
      <c r="P40" s="37" t="n">
        <v>3.41</v>
      </c>
      <c r="Q40" t="inlineStr">
        <is>
          <t>iOS</t>
        </is>
      </c>
      <c r="R40">
        <f>IF(AND(OR(Dashboard!$C$6="All",C40=Dashboard!$C$6),OR(Dashboard!$F$6="All",D40=Dashboard!$F$6),OR(Dashboard!$I$6="All",B40=Dashboard!$I$6)),1,0)</f>
        <v/>
      </c>
    </row>
    <row r="41">
      <c r="A41" t="inlineStr">
        <is>
          <t>SC80040</t>
        </is>
      </c>
      <c r="B41" t="inlineStr">
        <is>
          <t>Jan</t>
        </is>
      </c>
      <c r="C41" t="inlineStr">
        <is>
          <t>Nagpur</t>
        </is>
      </c>
      <c r="D41" t="inlineStr">
        <is>
          <t>21-24</t>
        </is>
      </c>
      <c r="E41" s="35" t="n">
        <v>22</v>
      </c>
      <c r="F41" s="36" t="n">
        <v>36.2</v>
      </c>
      <c r="G41" s="35" t="n">
        <v>44</v>
      </c>
      <c r="H41" s="35" t="n">
        <v>32</v>
      </c>
      <c r="I41" s="35" t="n">
        <v>19</v>
      </c>
      <c r="J41" s="36" t="n">
        <v>9</v>
      </c>
      <c r="K41" s="35" t="n">
        <v>5</v>
      </c>
      <c r="L41" t="inlineStr">
        <is>
          <t>No</t>
        </is>
      </c>
      <c r="M41" s="35" t="n">
        <v>7</v>
      </c>
      <c r="N41" t="inlineStr">
        <is>
          <t>No</t>
        </is>
      </c>
      <c r="O41" s="35" t="n">
        <v>62</v>
      </c>
      <c r="P41" s="37" t="n">
        <v>10.75</v>
      </c>
      <c r="Q41" t="inlineStr">
        <is>
          <t>Android</t>
        </is>
      </c>
      <c r="R41">
        <f>IF(AND(OR(Dashboard!$C$6="All",C41=Dashboard!$C$6),OR(Dashboard!$F$6="All",D41=Dashboard!$F$6),OR(Dashboard!$I$6="All",B41=Dashboard!$I$6)),1,0)</f>
        <v/>
      </c>
    </row>
    <row r="42">
      <c r="A42" t="inlineStr">
        <is>
          <t>SC80041</t>
        </is>
      </c>
      <c r="B42" t="inlineStr">
        <is>
          <t>Apr</t>
        </is>
      </c>
      <c r="C42" t="inlineStr">
        <is>
          <t>Solapur</t>
        </is>
      </c>
      <c r="D42" t="inlineStr">
        <is>
          <t>18-20</t>
        </is>
      </c>
      <c r="E42" s="35" t="n">
        <v>21</v>
      </c>
      <c r="F42" s="36" t="n">
        <v>22.2</v>
      </c>
      <c r="G42" s="35" t="n">
        <v>21</v>
      </c>
      <c r="H42" s="35" t="n">
        <v>14</v>
      </c>
      <c r="I42" s="35" t="n">
        <v>27</v>
      </c>
      <c r="J42" s="36" t="n">
        <v>8</v>
      </c>
      <c r="K42" s="35" t="n">
        <v>10</v>
      </c>
      <c r="L42" t="inlineStr">
        <is>
          <t>No</t>
        </is>
      </c>
      <c r="M42" s="35" t="n">
        <v>0</v>
      </c>
      <c r="N42" t="inlineStr">
        <is>
          <t>No</t>
        </is>
      </c>
      <c r="O42" s="35" t="n">
        <v>48</v>
      </c>
      <c r="P42" s="37" t="n">
        <v>6.32</v>
      </c>
      <c r="Q42" t="inlineStr">
        <is>
          <t>Android</t>
        </is>
      </c>
      <c r="R42">
        <f>IF(AND(OR(Dashboard!$C$6="All",C42=Dashboard!$C$6),OR(Dashboard!$F$6="All",D42=Dashboard!$F$6),OR(Dashboard!$I$6="All",B42=Dashboard!$I$6)),1,0)</f>
        <v/>
      </c>
    </row>
    <row r="43">
      <c r="A43" t="inlineStr">
        <is>
          <t>SC80042</t>
        </is>
      </c>
      <c r="B43" t="inlineStr">
        <is>
          <t>Mar</t>
        </is>
      </c>
      <c r="C43" t="inlineStr">
        <is>
          <t>Pune</t>
        </is>
      </c>
      <c r="D43" t="inlineStr">
        <is>
          <t>35+</t>
        </is>
      </c>
      <c r="E43" s="35" t="n">
        <v>15</v>
      </c>
      <c r="F43" s="36" t="n">
        <v>9.4</v>
      </c>
      <c r="G43" s="35" t="n">
        <v>40</v>
      </c>
      <c r="H43" s="35" t="n">
        <v>34</v>
      </c>
      <c r="I43" s="35" t="n">
        <v>7</v>
      </c>
      <c r="J43" s="36" t="n">
        <v>3.6</v>
      </c>
      <c r="K43" s="35" t="n">
        <v>1</v>
      </c>
      <c r="L43" t="inlineStr">
        <is>
          <t>Yes</t>
        </is>
      </c>
      <c r="M43" s="35" t="n">
        <v>6</v>
      </c>
      <c r="N43" t="inlineStr">
        <is>
          <t>No</t>
        </is>
      </c>
      <c r="O43" s="35" t="n">
        <v>16</v>
      </c>
      <c r="P43" s="37" t="n">
        <v>1.95</v>
      </c>
      <c r="Q43" t="inlineStr">
        <is>
          <t>Android</t>
        </is>
      </c>
      <c r="R43">
        <f>IF(AND(OR(Dashboard!$C$6="All",C43=Dashboard!$C$6),OR(Dashboard!$F$6="All",D43=Dashboard!$F$6),OR(Dashboard!$I$6="All",B43=Dashboard!$I$6)),1,0)</f>
        <v/>
      </c>
    </row>
    <row r="44">
      <c r="A44" t="inlineStr">
        <is>
          <t>SC80043</t>
        </is>
      </c>
      <c r="B44" t="inlineStr">
        <is>
          <t>Feb</t>
        </is>
      </c>
      <c r="C44" t="inlineStr">
        <is>
          <t>Pune</t>
        </is>
      </c>
      <c r="D44" t="inlineStr">
        <is>
          <t>21-24</t>
        </is>
      </c>
      <c r="E44" s="35" t="n">
        <v>23</v>
      </c>
      <c r="F44" s="36" t="n">
        <v>40</v>
      </c>
      <c r="G44" s="35" t="n">
        <v>34</v>
      </c>
      <c r="H44" s="35" t="n">
        <v>25</v>
      </c>
      <c r="I44" s="35" t="n">
        <v>21</v>
      </c>
      <c r="J44" s="36" t="n">
        <v>8</v>
      </c>
      <c r="K44" s="35" t="n">
        <v>2</v>
      </c>
      <c r="L44" t="inlineStr">
        <is>
          <t>No</t>
        </is>
      </c>
      <c r="M44" s="35" t="n">
        <v>3</v>
      </c>
      <c r="N44" t="inlineStr">
        <is>
          <t>No</t>
        </is>
      </c>
      <c r="O44" s="35" t="n">
        <v>75</v>
      </c>
      <c r="P44" s="37" t="n">
        <v>12.12</v>
      </c>
      <c r="Q44" t="inlineStr">
        <is>
          <t>Android</t>
        </is>
      </c>
      <c r="R44">
        <f>IF(AND(OR(Dashboard!$C$6="All",C44=Dashboard!$C$6),OR(Dashboard!$F$6="All",D44=Dashboard!$F$6),OR(Dashboard!$I$6="All",B44=Dashboard!$I$6)),1,0)</f>
        <v/>
      </c>
    </row>
    <row r="45">
      <c r="A45" t="inlineStr">
        <is>
          <t>SC80044</t>
        </is>
      </c>
      <c r="B45" t="inlineStr">
        <is>
          <t>Apr</t>
        </is>
      </c>
      <c r="C45" t="inlineStr">
        <is>
          <t>Pune</t>
        </is>
      </c>
      <c r="D45" t="inlineStr">
        <is>
          <t>25-34</t>
        </is>
      </c>
      <c r="E45" s="35" t="n">
        <v>12</v>
      </c>
      <c r="F45" s="36" t="n">
        <v>22.5</v>
      </c>
      <c r="G45" s="35" t="n">
        <v>33</v>
      </c>
      <c r="H45" s="35" t="n">
        <v>30</v>
      </c>
      <c r="I45" s="35" t="n">
        <v>26</v>
      </c>
      <c r="J45" s="36" t="n">
        <v>9.4</v>
      </c>
      <c r="K45" s="35" t="n">
        <v>2</v>
      </c>
      <c r="L45" t="inlineStr">
        <is>
          <t>No</t>
        </is>
      </c>
      <c r="M45" s="35" t="n">
        <v>38</v>
      </c>
      <c r="N45" t="inlineStr">
        <is>
          <t>No</t>
        </is>
      </c>
      <c r="O45" s="35" t="n">
        <v>37</v>
      </c>
      <c r="P45" s="37" t="n">
        <v>3.71</v>
      </c>
      <c r="Q45" t="inlineStr">
        <is>
          <t>Android</t>
        </is>
      </c>
      <c r="R45">
        <f>IF(AND(OR(Dashboard!$C$6="All",C45=Dashboard!$C$6),OR(Dashboard!$F$6="All",D45=Dashboard!$F$6),OR(Dashboard!$I$6="All",B45=Dashboard!$I$6)),1,0)</f>
        <v/>
      </c>
    </row>
    <row r="46">
      <c r="A46" t="inlineStr">
        <is>
          <t>SC80045</t>
        </is>
      </c>
      <c r="B46" t="inlineStr">
        <is>
          <t>Apr</t>
        </is>
      </c>
      <c r="C46" t="inlineStr">
        <is>
          <t>Pune</t>
        </is>
      </c>
      <c r="D46" t="inlineStr">
        <is>
          <t>18-20</t>
        </is>
      </c>
      <c r="E46" s="35" t="n">
        <v>17</v>
      </c>
      <c r="F46" s="36" t="n">
        <v>32.4</v>
      </c>
      <c r="G46" s="35" t="n">
        <v>27</v>
      </c>
      <c r="H46" s="35" t="n">
        <v>21</v>
      </c>
      <c r="I46" s="35" t="n">
        <v>27</v>
      </c>
      <c r="J46" s="36" t="n">
        <v>12.4</v>
      </c>
      <c r="K46" s="35" t="n">
        <v>6</v>
      </c>
      <c r="L46" t="inlineStr">
        <is>
          <t>No</t>
        </is>
      </c>
      <c r="M46" s="35" t="n">
        <v>85</v>
      </c>
      <c r="N46" t="inlineStr">
        <is>
          <t>No</t>
        </is>
      </c>
      <c r="O46" s="35" t="n">
        <v>46</v>
      </c>
      <c r="P46" s="37" t="n">
        <v>6.43</v>
      </c>
      <c r="Q46" t="inlineStr">
        <is>
          <t>iOS</t>
        </is>
      </c>
      <c r="R46">
        <f>IF(AND(OR(Dashboard!$C$6="All",C46=Dashboard!$C$6),OR(Dashboard!$F$6="All",D46=Dashboard!$F$6),OR(Dashboard!$I$6="All",B46=Dashboard!$I$6)),1,0)</f>
        <v/>
      </c>
    </row>
    <row r="47">
      <c r="A47" t="inlineStr">
        <is>
          <t>SC80046</t>
        </is>
      </c>
      <c r="B47" t="inlineStr">
        <is>
          <t>Feb</t>
        </is>
      </c>
      <c r="C47" t="inlineStr">
        <is>
          <t>Solapur</t>
        </is>
      </c>
      <c r="D47" t="inlineStr">
        <is>
          <t>18-20</t>
        </is>
      </c>
      <c r="E47" s="35" t="n">
        <v>16</v>
      </c>
      <c r="F47" s="36" t="n">
        <v>31.8</v>
      </c>
      <c r="G47" s="35" t="n">
        <v>23</v>
      </c>
      <c r="H47" s="35" t="n">
        <v>18</v>
      </c>
      <c r="I47" s="35" t="n">
        <v>13</v>
      </c>
      <c r="J47" s="36" t="n">
        <v>9.6</v>
      </c>
      <c r="K47" s="35" t="n">
        <v>3</v>
      </c>
      <c r="L47" t="inlineStr">
        <is>
          <t>No</t>
        </is>
      </c>
      <c r="M47" s="35" t="n">
        <v>48</v>
      </c>
      <c r="N47" t="inlineStr">
        <is>
          <t>No</t>
        </is>
      </c>
      <c r="O47" s="35" t="n">
        <v>46</v>
      </c>
      <c r="P47" s="37" t="n">
        <v>7.76</v>
      </c>
      <c r="Q47" t="inlineStr">
        <is>
          <t>Android</t>
        </is>
      </c>
      <c r="R47">
        <f>IF(AND(OR(Dashboard!$C$6="All",C47=Dashboard!$C$6),OR(Dashboard!$F$6="All",D47=Dashboard!$F$6),OR(Dashboard!$I$6="All",B47=Dashboard!$I$6)),1,0)</f>
        <v/>
      </c>
    </row>
    <row r="48">
      <c r="A48" t="inlineStr">
        <is>
          <t>SC80047</t>
        </is>
      </c>
      <c r="B48" t="inlineStr">
        <is>
          <t>May</t>
        </is>
      </c>
      <c r="C48" t="inlineStr">
        <is>
          <t>Kolhapur</t>
        </is>
      </c>
      <c r="D48" t="inlineStr">
        <is>
          <t>25-34</t>
        </is>
      </c>
      <c r="E48" s="35" t="n">
        <v>18</v>
      </c>
      <c r="F48" s="36" t="n">
        <v>28.6</v>
      </c>
      <c r="G48" s="35" t="n">
        <v>31</v>
      </c>
      <c r="H48" s="35" t="n">
        <v>21</v>
      </c>
      <c r="I48" s="35" t="n">
        <v>11</v>
      </c>
      <c r="J48" s="36" t="n">
        <v>11.4</v>
      </c>
      <c r="K48" s="35" t="n">
        <v>4</v>
      </c>
      <c r="L48" t="inlineStr">
        <is>
          <t>Yes</t>
        </is>
      </c>
      <c r="M48" s="35" t="n">
        <v>10</v>
      </c>
      <c r="N48" t="inlineStr">
        <is>
          <t>No</t>
        </is>
      </c>
      <c r="O48" s="35" t="n">
        <v>36</v>
      </c>
      <c r="P48" s="37" t="n">
        <v>3.01</v>
      </c>
      <c r="Q48" t="inlineStr">
        <is>
          <t>iOS</t>
        </is>
      </c>
      <c r="R48">
        <f>IF(AND(OR(Dashboard!$C$6="All",C48=Dashboard!$C$6),OR(Dashboard!$F$6="All",D48=Dashboard!$F$6),OR(Dashboard!$I$6="All",B48=Dashboard!$I$6)),1,0)</f>
        <v/>
      </c>
    </row>
    <row r="49">
      <c r="A49" t="inlineStr">
        <is>
          <t>SC80048</t>
        </is>
      </c>
      <c r="B49" t="inlineStr">
        <is>
          <t>Jan</t>
        </is>
      </c>
      <c r="C49" t="inlineStr">
        <is>
          <t>Nashik</t>
        </is>
      </c>
      <c r="D49" t="inlineStr">
        <is>
          <t>21-24</t>
        </is>
      </c>
      <c r="E49" s="35" t="n">
        <v>23</v>
      </c>
      <c r="F49" s="36" t="n">
        <v>12.9</v>
      </c>
      <c r="G49" s="35" t="n">
        <v>36</v>
      </c>
      <c r="H49" s="35" t="n">
        <v>33</v>
      </c>
      <c r="I49" s="35" t="n">
        <v>21</v>
      </c>
      <c r="J49" s="36" t="n">
        <v>4.2</v>
      </c>
      <c r="K49" s="35" t="n">
        <v>11</v>
      </c>
      <c r="L49" t="inlineStr">
        <is>
          <t>Yes</t>
        </is>
      </c>
      <c r="M49" s="35" t="n">
        <v>42</v>
      </c>
      <c r="N49" t="inlineStr">
        <is>
          <t>No</t>
        </is>
      </c>
      <c r="O49" s="35" t="n">
        <v>28</v>
      </c>
      <c r="P49" s="37" t="n">
        <v>2.48</v>
      </c>
      <c r="Q49" t="inlineStr">
        <is>
          <t>Android</t>
        </is>
      </c>
      <c r="R49">
        <f>IF(AND(OR(Dashboard!$C$6="All",C49=Dashboard!$C$6),OR(Dashboard!$F$6="All",D49=Dashboard!$F$6),OR(Dashboard!$I$6="All",B49=Dashboard!$I$6)),1,0)</f>
        <v/>
      </c>
    </row>
    <row r="50">
      <c r="A50" t="inlineStr">
        <is>
          <t>SC80049</t>
        </is>
      </c>
      <c r="B50" t="inlineStr">
        <is>
          <t>Feb</t>
        </is>
      </c>
      <c r="C50" t="inlineStr">
        <is>
          <t>Pune</t>
        </is>
      </c>
      <c r="D50" t="inlineStr">
        <is>
          <t>25-34</t>
        </is>
      </c>
      <c r="E50" s="35" t="n">
        <v>9</v>
      </c>
      <c r="F50" s="36" t="n">
        <v>10.3</v>
      </c>
      <c r="G50" s="35" t="n">
        <v>24</v>
      </c>
      <c r="H50" s="35" t="n">
        <v>18</v>
      </c>
      <c r="I50" s="35" t="n">
        <v>22</v>
      </c>
      <c r="J50" s="36" t="n">
        <v>4</v>
      </c>
      <c r="K50" s="35" t="n">
        <v>0</v>
      </c>
      <c r="L50" t="inlineStr">
        <is>
          <t>Yes</t>
        </is>
      </c>
      <c r="M50" s="35" t="n">
        <v>11</v>
      </c>
      <c r="N50" t="inlineStr">
        <is>
          <t>No</t>
        </is>
      </c>
      <c r="O50" s="35" t="n">
        <v>17</v>
      </c>
      <c r="P50" s="37" t="n">
        <v>2.42</v>
      </c>
      <c r="Q50" t="inlineStr">
        <is>
          <t>Android</t>
        </is>
      </c>
      <c r="R50">
        <f>IF(AND(OR(Dashboard!$C$6="All",C50=Dashboard!$C$6),OR(Dashboard!$F$6="All",D50=Dashboard!$F$6),OR(Dashboard!$I$6="All",B50=Dashboard!$I$6)),1,0)</f>
        <v/>
      </c>
    </row>
    <row r="51">
      <c r="A51" t="inlineStr">
        <is>
          <t>SC80050</t>
        </is>
      </c>
      <c r="B51" t="inlineStr">
        <is>
          <t>Jun</t>
        </is>
      </c>
      <c r="C51" t="inlineStr">
        <is>
          <t>Solapur</t>
        </is>
      </c>
      <c r="D51" t="inlineStr">
        <is>
          <t>21-24</t>
        </is>
      </c>
      <c r="E51" s="35" t="n">
        <v>18</v>
      </c>
      <c r="F51" s="36" t="n">
        <v>39.5</v>
      </c>
      <c r="G51" s="35" t="n">
        <v>42</v>
      </c>
      <c r="H51" s="35" t="n">
        <v>32</v>
      </c>
      <c r="I51" s="35" t="n">
        <v>8</v>
      </c>
      <c r="J51" s="36" t="n">
        <v>10.8</v>
      </c>
      <c r="K51" s="35" t="n">
        <v>4</v>
      </c>
      <c r="L51" t="inlineStr">
        <is>
          <t>No</t>
        </is>
      </c>
      <c r="M51" s="35" t="n">
        <v>3</v>
      </c>
      <c r="N51" t="inlineStr">
        <is>
          <t>No</t>
        </is>
      </c>
      <c r="O51" s="35" t="n">
        <v>70</v>
      </c>
      <c r="P51" s="37" t="n">
        <v>12.48</v>
      </c>
      <c r="Q51" t="inlineStr">
        <is>
          <t>iOS</t>
        </is>
      </c>
      <c r="R51">
        <f>IF(AND(OR(Dashboard!$C$6="All",C51=Dashboard!$C$6),OR(Dashboard!$F$6="All",D51=Dashboard!$F$6),OR(Dashboard!$I$6="All",B51=Dashboard!$I$6)),1,0)</f>
        <v/>
      </c>
    </row>
    <row r="52">
      <c r="A52" t="inlineStr">
        <is>
          <t>SC80051</t>
        </is>
      </c>
      <c r="B52" t="inlineStr">
        <is>
          <t>Mar</t>
        </is>
      </c>
      <c r="C52" t="inlineStr">
        <is>
          <t>Nashik</t>
        </is>
      </c>
      <c r="D52" t="inlineStr">
        <is>
          <t>18-20</t>
        </is>
      </c>
      <c r="E52" s="35" t="n">
        <v>23</v>
      </c>
      <c r="F52" s="36" t="n">
        <v>29.5</v>
      </c>
      <c r="G52" s="35" t="n">
        <v>36</v>
      </c>
      <c r="H52" s="35" t="n">
        <v>26</v>
      </c>
      <c r="I52" s="35" t="n">
        <v>22</v>
      </c>
      <c r="J52" s="36" t="n">
        <v>12.3</v>
      </c>
      <c r="K52" s="35" t="n">
        <v>6</v>
      </c>
      <c r="L52" t="inlineStr">
        <is>
          <t>Yes</t>
        </is>
      </c>
      <c r="M52" s="35" t="n">
        <v>247</v>
      </c>
      <c r="N52" t="inlineStr">
        <is>
          <t>No</t>
        </is>
      </c>
      <c r="O52" s="35" t="n">
        <v>49</v>
      </c>
      <c r="P52" s="37" t="n">
        <v>6.31</v>
      </c>
      <c r="Q52" t="inlineStr">
        <is>
          <t>Android</t>
        </is>
      </c>
      <c r="R52">
        <f>IF(AND(OR(Dashboard!$C$6="All",C52=Dashboard!$C$6),OR(Dashboard!$F$6="All",D52=Dashboard!$F$6),OR(Dashboard!$I$6="All",B52=Dashboard!$I$6)),1,0)</f>
        <v/>
      </c>
    </row>
    <row r="53">
      <c r="A53" t="inlineStr">
        <is>
          <t>SC80052</t>
        </is>
      </c>
      <c r="B53" t="inlineStr">
        <is>
          <t>Jan</t>
        </is>
      </c>
      <c r="C53" t="inlineStr">
        <is>
          <t>Kolhapur</t>
        </is>
      </c>
      <c r="D53" t="inlineStr">
        <is>
          <t>25-34</t>
        </is>
      </c>
      <c r="E53" s="35" t="n">
        <v>9</v>
      </c>
      <c r="F53" s="36" t="n">
        <v>27.1</v>
      </c>
      <c r="G53" s="35" t="n">
        <v>30</v>
      </c>
      <c r="H53" s="35" t="n">
        <v>27</v>
      </c>
      <c r="I53" s="35" t="n">
        <v>13</v>
      </c>
      <c r="J53" s="36" t="n">
        <v>11</v>
      </c>
      <c r="K53" s="35" t="n">
        <v>3</v>
      </c>
      <c r="L53" t="inlineStr">
        <is>
          <t>No</t>
        </is>
      </c>
      <c r="M53" s="35" t="n">
        <v>23</v>
      </c>
      <c r="N53" t="inlineStr">
        <is>
          <t>No</t>
        </is>
      </c>
      <c r="O53" s="35" t="n">
        <v>59</v>
      </c>
      <c r="P53" s="37" t="n">
        <v>6.99</v>
      </c>
      <c r="Q53" t="inlineStr">
        <is>
          <t>Android</t>
        </is>
      </c>
      <c r="R53">
        <f>IF(AND(OR(Dashboard!$C$6="All",C53=Dashboard!$C$6),OR(Dashboard!$F$6="All",D53=Dashboard!$F$6),OR(Dashboard!$I$6="All",B53=Dashboard!$I$6)),1,0)</f>
        <v/>
      </c>
    </row>
    <row r="54">
      <c r="A54" t="inlineStr">
        <is>
          <t>SC80053</t>
        </is>
      </c>
      <c r="B54" t="inlineStr">
        <is>
          <t>Jan</t>
        </is>
      </c>
      <c r="C54" t="inlineStr">
        <is>
          <t>Nashik</t>
        </is>
      </c>
      <c r="D54" t="inlineStr">
        <is>
          <t>18-20</t>
        </is>
      </c>
      <c r="E54" s="35" t="n">
        <v>23</v>
      </c>
      <c r="F54" s="36" t="n">
        <v>23.7</v>
      </c>
      <c r="G54" s="35" t="n">
        <v>39</v>
      </c>
      <c r="H54" s="35" t="n">
        <v>36</v>
      </c>
      <c r="I54" s="35" t="n">
        <v>16</v>
      </c>
      <c r="J54" s="36" t="n">
        <v>6.8</v>
      </c>
      <c r="K54" s="35" t="n">
        <v>7</v>
      </c>
      <c r="L54" t="inlineStr">
        <is>
          <t>No</t>
        </is>
      </c>
      <c r="M54" s="35" t="n">
        <v>24</v>
      </c>
      <c r="N54" t="inlineStr">
        <is>
          <t>No</t>
        </is>
      </c>
      <c r="O54" s="35" t="n">
        <v>28</v>
      </c>
      <c r="P54" s="37" t="n">
        <v>3.77</v>
      </c>
      <c r="Q54" t="inlineStr">
        <is>
          <t>Android</t>
        </is>
      </c>
      <c r="R54">
        <f>IF(AND(OR(Dashboard!$C$6="All",C54=Dashboard!$C$6),OR(Dashboard!$F$6="All",D54=Dashboard!$F$6),OR(Dashboard!$I$6="All",B54=Dashboard!$I$6)),1,0)</f>
        <v/>
      </c>
    </row>
    <row r="55">
      <c r="A55" t="inlineStr">
        <is>
          <t>SC80054</t>
        </is>
      </c>
      <c r="B55" t="inlineStr">
        <is>
          <t>May</t>
        </is>
      </c>
      <c r="C55" t="inlineStr">
        <is>
          <t>Pune</t>
        </is>
      </c>
      <c r="D55" t="inlineStr">
        <is>
          <t>21-24</t>
        </is>
      </c>
      <c r="E55" s="35" t="n">
        <v>11</v>
      </c>
      <c r="F55" s="36" t="n">
        <v>43.5</v>
      </c>
      <c r="G55" s="35" t="n">
        <v>30</v>
      </c>
      <c r="H55" s="35" t="n">
        <v>21</v>
      </c>
      <c r="I55" s="35" t="n">
        <v>22</v>
      </c>
      <c r="J55" s="36" t="n">
        <v>12.1</v>
      </c>
      <c r="K55" s="35" t="n">
        <v>9</v>
      </c>
      <c r="L55" t="inlineStr">
        <is>
          <t>No</t>
        </is>
      </c>
      <c r="M55" s="35" t="n">
        <v>93</v>
      </c>
      <c r="N55" t="inlineStr">
        <is>
          <t>No</t>
        </is>
      </c>
      <c r="O55" s="35" t="n">
        <v>65</v>
      </c>
      <c r="P55" s="37" t="n">
        <v>12.68</v>
      </c>
      <c r="Q55" t="inlineStr">
        <is>
          <t>Android</t>
        </is>
      </c>
      <c r="R55">
        <f>IF(AND(OR(Dashboard!$C$6="All",C55=Dashboard!$C$6),OR(Dashboard!$F$6="All",D55=Dashboard!$F$6),OR(Dashboard!$I$6="All",B55=Dashboard!$I$6)),1,0)</f>
        <v/>
      </c>
    </row>
    <row r="56">
      <c r="A56" t="inlineStr">
        <is>
          <t>SC80055</t>
        </is>
      </c>
      <c r="B56" t="inlineStr">
        <is>
          <t>May</t>
        </is>
      </c>
      <c r="C56" t="inlineStr">
        <is>
          <t>Sambhaji Nagar</t>
        </is>
      </c>
      <c r="D56" t="inlineStr">
        <is>
          <t>25-34</t>
        </is>
      </c>
      <c r="E56" s="35" t="n">
        <v>3</v>
      </c>
      <c r="F56" s="36" t="n">
        <v>19.1</v>
      </c>
      <c r="G56" s="35" t="n">
        <v>19</v>
      </c>
      <c r="H56" s="35" t="n">
        <v>17</v>
      </c>
      <c r="I56" s="35" t="n">
        <v>1</v>
      </c>
      <c r="J56" s="36" t="n">
        <v>5</v>
      </c>
      <c r="K56" s="35" t="n">
        <v>5</v>
      </c>
      <c r="L56" t="inlineStr">
        <is>
          <t>No</t>
        </is>
      </c>
      <c r="M56" s="35" t="n">
        <v>12</v>
      </c>
      <c r="N56" t="inlineStr">
        <is>
          <t>No</t>
        </is>
      </c>
      <c r="O56" s="35" t="n">
        <v>36</v>
      </c>
      <c r="P56" s="37" t="n">
        <v>3.35</v>
      </c>
      <c r="Q56" t="inlineStr">
        <is>
          <t>iOS</t>
        </is>
      </c>
      <c r="R56">
        <f>IF(AND(OR(Dashboard!$C$6="All",C56=Dashboard!$C$6),OR(Dashboard!$F$6="All",D56=Dashboard!$F$6),OR(Dashboard!$I$6="All",B56=Dashboard!$I$6)),1,0)</f>
        <v/>
      </c>
    </row>
    <row r="57">
      <c r="A57" t="inlineStr">
        <is>
          <t>SC80056</t>
        </is>
      </c>
      <c r="B57" t="inlineStr">
        <is>
          <t>Jan</t>
        </is>
      </c>
      <c r="C57" t="inlineStr">
        <is>
          <t>Sambhaji Nagar</t>
        </is>
      </c>
      <c r="D57" t="inlineStr">
        <is>
          <t>21-24</t>
        </is>
      </c>
      <c r="E57" s="35" t="n">
        <v>10</v>
      </c>
      <c r="F57" s="36" t="n">
        <v>26.4</v>
      </c>
      <c r="G57" s="35" t="n">
        <v>33</v>
      </c>
      <c r="H57" s="35" t="n">
        <v>23</v>
      </c>
      <c r="I57" s="35" t="n">
        <v>3</v>
      </c>
      <c r="J57" s="36" t="n">
        <v>6.7</v>
      </c>
      <c r="K57" s="35" t="n">
        <v>3</v>
      </c>
      <c r="L57" t="inlineStr">
        <is>
          <t>Yes</t>
        </is>
      </c>
      <c r="M57" s="35" t="n">
        <v>34</v>
      </c>
      <c r="N57" t="inlineStr">
        <is>
          <t>No</t>
        </is>
      </c>
      <c r="O57" s="35" t="n">
        <v>39</v>
      </c>
      <c r="P57" s="37" t="n">
        <v>3.26</v>
      </c>
      <c r="Q57" t="inlineStr">
        <is>
          <t>iOS</t>
        </is>
      </c>
      <c r="R57">
        <f>IF(AND(OR(Dashboard!$C$6="All",C57=Dashboard!$C$6),OR(Dashboard!$F$6="All",D57=Dashboard!$F$6),OR(Dashboard!$I$6="All",B57=Dashboard!$I$6)),1,0)</f>
        <v/>
      </c>
    </row>
    <row r="58">
      <c r="A58" t="inlineStr">
        <is>
          <t>SC80057</t>
        </is>
      </c>
      <c r="B58" t="inlineStr">
        <is>
          <t>Apr</t>
        </is>
      </c>
      <c r="C58" t="inlineStr">
        <is>
          <t>Sambhaji Nagar</t>
        </is>
      </c>
      <c r="D58" t="inlineStr">
        <is>
          <t>18-20</t>
        </is>
      </c>
      <c r="E58" s="35" t="n">
        <v>5</v>
      </c>
      <c r="F58" s="36" t="n">
        <v>23.9</v>
      </c>
      <c r="G58" s="35" t="n">
        <v>19</v>
      </c>
      <c r="H58" s="35" t="n">
        <v>14</v>
      </c>
      <c r="I58" s="35" t="n">
        <v>22</v>
      </c>
      <c r="J58" s="36" t="n">
        <v>4.7</v>
      </c>
      <c r="K58" s="35" t="n">
        <v>4</v>
      </c>
      <c r="L58" t="inlineStr">
        <is>
          <t>No</t>
        </is>
      </c>
      <c r="M58" s="35" t="n">
        <v>26</v>
      </c>
      <c r="N58" t="inlineStr">
        <is>
          <t>No</t>
        </is>
      </c>
      <c r="O58" s="35" t="n">
        <v>37</v>
      </c>
      <c r="P58" s="37" t="n">
        <v>5.64</v>
      </c>
      <c r="Q58" t="inlineStr">
        <is>
          <t>Android</t>
        </is>
      </c>
      <c r="R58">
        <f>IF(AND(OR(Dashboard!$C$6="All",C58=Dashboard!$C$6),OR(Dashboard!$F$6="All",D58=Dashboard!$F$6),OR(Dashboard!$I$6="All",B58=Dashboard!$I$6)),1,0)</f>
        <v/>
      </c>
    </row>
    <row r="59">
      <c r="A59" t="inlineStr">
        <is>
          <t>SC80058</t>
        </is>
      </c>
      <c r="B59" t="inlineStr">
        <is>
          <t>Apr</t>
        </is>
      </c>
      <c r="C59" t="inlineStr">
        <is>
          <t>Nashik</t>
        </is>
      </c>
      <c r="D59" t="inlineStr">
        <is>
          <t>35+</t>
        </is>
      </c>
      <c r="E59" s="35" t="n">
        <v>10</v>
      </c>
      <c r="F59" s="36" t="n">
        <v>26.1</v>
      </c>
      <c r="G59" s="35" t="n">
        <v>0</v>
      </c>
      <c r="H59" s="35" t="n">
        <v>0</v>
      </c>
      <c r="I59" s="35" t="n">
        <v>14</v>
      </c>
      <c r="J59" s="36" t="n">
        <v>7.8</v>
      </c>
      <c r="K59" s="35" t="n">
        <v>0</v>
      </c>
      <c r="L59" t="inlineStr">
        <is>
          <t>No</t>
        </is>
      </c>
      <c r="M59" s="35" t="n">
        <v>206</v>
      </c>
      <c r="N59" t="inlineStr">
        <is>
          <t>No</t>
        </is>
      </c>
      <c r="O59" s="35" t="n">
        <v>56</v>
      </c>
      <c r="P59" s="37" t="n">
        <v>8.77</v>
      </c>
      <c r="Q59" t="inlineStr">
        <is>
          <t>Android</t>
        </is>
      </c>
      <c r="R59">
        <f>IF(AND(OR(Dashboard!$C$6="All",C59=Dashboard!$C$6),OR(Dashboard!$F$6="All",D59=Dashboard!$F$6),OR(Dashboard!$I$6="All",B59=Dashboard!$I$6)),1,0)</f>
        <v/>
      </c>
    </row>
    <row r="60">
      <c r="A60" t="inlineStr">
        <is>
          <t>SC80059</t>
        </is>
      </c>
      <c r="B60" t="inlineStr">
        <is>
          <t>Jan</t>
        </is>
      </c>
      <c r="C60" t="inlineStr">
        <is>
          <t>Nagpur</t>
        </is>
      </c>
      <c r="D60" t="inlineStr">
        <is>
          <t>21-24</t>
        </is>
      </c>
      <c r="E60" s="35" t="n">
        <v>18</v>
      </c>
      <c r="F60" s="36" t="n">
        <v>40.8</v>
      </c>
      <c r="G60" s="35" t="n">
        <v>56</v>
      </c>
      <c r="H60" s="35" t="n">
        <v>43</v>
      </c>
      <c r="I60" s="35" t="n">
        <v>14</v>
      </c>
      <c r="J60" s="36" t="n">
        <v>7.7</v>
      </c>
      <c r="K60" s="35" t="n">
        <v>5</v>
      </c>
      <c r="L60" t="inlineStr">
        <is>
          <t>No</t>
        </is>
      </c>
      <c r="M60" s="35" t="n">
        <v>50</v>
      </c>
      <c r="N60" t="inlineStr">
        <is>
          <t>No</t>
        </is>
      </c>
      <c r="O60" s="35" t="n">
        <v>62</v>
      </c>
      <c r="P60" s="37" t="n">
        <v>11.05</v>
      </c>
      <c r="Q60" t="inlineStr">
        <is>
          <t>iOS</t>
        </is>
      </c>
      <c r="R60">
        <f>IF(AND(OR(Dashboard!$C$6="All",C60=Dashboard!$C$6),OR(Dashboard!$F$6="All",D60=Dashboard!$F$6),OR(Dashboard!$I$6="All",B60=Dashboard!$I$6)),1,0)</f>
        <v/>
      </c>
    </row>
    <row r="61">
      <c r="A61" t="inlineStr">
        <is>
          <t>SC80060</t>
        </is>
      </c>
      <c r="B61" t="inlineStr">
        <is>
          <t>Mar</t>
        </is>
      </c>
      <c r="C61" t="inlineStr">
        <is>
          <t>Kolhapur</t>
        </is>
      </c>
      <c r="D61" t="inlineStr">
        <is>
          <t>18-20</t>
        </is>
      </c>
      <c r="E61" s="35" t="n">
        <v>20</v>
      </c>
      <c r="F61" s="36" t="n">
        <v>28</v>
      </c>
      <c r="G61" s="35" t="n">
        <v>30</v>
      </c>
      <c r="H61" s="35" t="n">
        <v>21</v>
      </c>
      <c r="I61" s="35" t="n">
        <v>23</v>
      </c>
      <c r="J61" s="36" t="n">
        <v>11.6</v>
      </c>
      <c r="K61" s="35" t="n">
        <v>7</v>
      </c>
      <c r="L61" t="inlineStr">
        <is>
          <t>Yes</t>
        </is>
      </c>
      <c r="M61" s="35" t="n">
        <v>6</v>
      </c>
      <c r="N61" t="inlineStr">
        <is>
          <t>No</t>
        </is>
      </c>
      <c r="O61" s="35" t="n">
        <v>49</v>
      </c>
      <c r="P61" s="37" t="n">
        <v>7.06</v>
      </c>
      <c r="Q61" t="inlineStr">
        <is>
          <t>Android</t>
        </is>
      </c>
      <c r="R61">
        <f>IF(AND(OR(Dashboard!$C$6="All",C61=Dashboard!$C$6),OR(Dashboard!$F$6="All",D61=Dashboard!$F$6),OR(Dashboard!$I$6="All",B61=Dashboard!$I$6)),1,0)</f>
        <v/>
      </c>
    </row>
    <row r="62">
      <c r="A62" t="inlineStr">
        <is>
          <t>SC80061</t>
        </is>
      </c>
      <c r="B62" t="inlineStr">
        <is>
          <t>May</t>
        </is>
      </c>
      <c r="C62" t="inlineStr">
        <is>
          <t>Solapur</t>
        </is>
      </c>
      <c r="D62" t="inlineStr">
        <is>
          <t>25-34</t>
        </is>
      </c>
      <c r="E62" s="35" t="n">
        <v>8</v>
      </c>
      <c r="F62" s="36" t="n">
        <v>43.8</v>
      </c>
      <c r="G62" s="35" t="n">
        <v>8</v>
      </c>
      <c r="H62" s="35" t="n">
        <v>5</v>
      </c>
      <c r="I62" s="35" t="n">
        <v>9</v>
      </c>
      <c r="J62" s="36" t="n">
        <v>7</v>
      </c>
      <c r="K62" s="35" t="n">
        <v>2</v>
      </c>
      <c r="L62" t="inlineStr">
        <is>
          <t>No</t>
        </is>
      </c>
      <c r="M62" s="35" t="n">
        <v>21</v>
      </c>
      <c r="N62" t="inlineStr">
        <is>
          <t>No</t>
        </is>
      </c>
      <c r="O62" s="35" t="n">
        <v>73</v>
      </c>
      <c r="P62" s="37" t="n">
        <v>9.51</v>
      </c>
      <c r="Q62" t="inlineStr">
        <is>
          <t>Android</t>
        </is>
      </c>
      <c r="R62">
        <f>IF(AND(OR(Dashboard!$C$6="All",C62=Dashboard!$C$6),OR(Dashboard!$F$6="All",D62=Dashboard!$F$6),OR(Dashboard!$I$6="All",B62=Dashboard!$I$6)),1,0)</f>
        <v/>
      </c>
    </row>
    <row r="63">
      <c r="A63" t="inlineStr">
        <is>
          <t>SC80062</t>
        </is>
      </c>
      <c r="B63" t="inlineStr">
        <is>
          <t>Apr</t>
        </is>
      </c>
      <c r="C63" t="inlineStr">
        <is>
          <t>Nagpur</t>
        </is>
      </c>
      <c r="D63" t="inlineStr">
        <is>
          <t>25-34</t>
        </is>
      </c>
      <c r="E63" s="35" t="n">
        <v>17</v>
      </c>
      <c r="F63" s="36" t="n">
        <v>21.7</v>
      </c>
      <c r="G63" s="35" t="n">
        <v>8</v>
      </c>
      <c r="H63" s="35" t="n">
        <v>5</v>
      </c>
      <c r="I63" s="35" t="n">
        <v>13</v>
      </c>
      <c r="J63" s="36" t="n">
        <v>7.5</v>
      </c>
      <c r="K63" s="35" t="n">
        <v>0</v>
      </c>
      <c r="L63" t="inlineStr">
        <is>
          <t>Yes</t>
        </is>
      </c>
      <c r="M63" s="35" t="n">
        <v>28</v>
      </c>
      <c r="N63" t="inlineStr">
        <is>
          <t>No</t>
        </is>
      </c>
      <c r="O63" s="35" t="n">
        <v>45</v>
      </c>
      <c r="P63" s="37" t="n">
        <v>7.58</v>
      </c>
      <c r="Q63" t="inlineStr">
        <is>
          <t>iOS</t>
        </is>
      </c>
      <c r="R63">
        <f>IF(AND(OR(Dashboard!$C$6="All",C63=Dashboard!$C$6),OR(Dashboard!$F$6="All",D63=Dashboard!$F$6),OR(Dashboard!$I$6="All",B63=Dashboard!$I$6)),1,0)</f>
        <v/>
      </c>
    </row>
    <row r="64">
      <c r="A64" t="inlineStr">
        <is>
          <t>SC80063</t>
        </is>
      </c>
      <c r="B64" t="inlineStr">
        <is>
          <t>Feb</t>
        </is>
      </c>
      <c r="C64" t="inlineStr">
        <is>
          <t>Nashik</t>
        </is>
      </c>
      <c r="D64" t="inlineStr">
        <is>
          <t>35+</t>
        </is>
      </c>
      <c r="E64" s="35" t="n">
        <v>5</v>
      </c>
      <c r="F64" s="36" t="n">
        <v>18.9</v>
      </c>
      <c r="G64" s="35" t="n">
        <v>16</v>
      </c>
      <c r="H64" s="35" t="n">
        <v>14</v>
      </c>
      <c r="I64" s="35" t="n">
        <v>20</v>
      </c>
      <c r="J64" s="36" t="n">
        <v>5.8</v>
      </c>
      <c r="K64" s="35" t="n">
        <v>0</v>
      </c>
      <c r="L64" t="inlineStr">
        <is>
          <t>No</t>
        </is>
      </c>
      <c r="M64" s="35" t="n">
        <v>48</v>
      </c>
      <c r="N64" t="inlineStr">
        <is>
          <t>No</t>
        </is>
      </c>
      <c r="O64" s="35" t="n">
        <v>31</v>
      </c>
      <c r="P64" s="37" t="n">
        <v>2.59</v>
      </c>
      <c r="Q64" t="inlineStr">
        <is>
          <t>iOS</t>
        </is>
      </c>
      <c r="R64">
        <f>IF(AND(OR(Dashboard!$C$6="All",C64=Dashboard!$C$6),OR(Dashboard!$F$6="All",D64=Dashboard!$F$6),OR(Dashboard!$I$6="All",B64=Dashboard!$I$6)),1,0)</f>
        <v/>
      </c>
    </row>
    <row r="65">
      <c r="A65" t="inlineStr">
        <is>
          <t>SC80064</t>
        </is>
      </c>
      <c r="B65" t="inlineStr">
        <is>
          <t>Apr</t>
        </is>
      </c>
      <c r="C65" t="inlineStr">
        <is>
          <t>Nagpur</t>
        </is>
      </c>
      <c r="D65" t="inlineStr">
        <is>
          <t>18-20</t>
        </is>
      </c>
      <c r="E65" s="35" t="n">
        <v>27</v>
      </c>
      <c r="F65" s="36" t="n">
        <v>38.1</v>
      </c>
      <c r="G65" s="35" t="n">
        <v>39</v>
      </c>
      <c r="H65" s="35" t="n">
        <v>28</v>
      </c>
      <c r="I65" s="35" t="n">
        <v>11</v>
      </c>
      <c r="J65" s="36" t="n">
        <v>9.800000000000001</v>
      </c>
      <c r="K65" s="35" t="n">
        <v>1</v>
      </c>
      <c r="L65" t="inlineStr">
        <is>
          <t>No</t>
        </is>
      </c>
      <c r="M65" s="35" t="n">
        <v>35</v>
      </c>
      <c r="N65" t="inlineStr">
        <is>
          <t>No</t>
        </is>
      </c>
      <c r="O65" s="35" t="n">
        <v>72</v>
      </c>
      <c r="P65" s="37" t="n">
        <v>11.63</v>
      </c>
      <c r="Q65" t="inlineStr">
        <is>
          <t>iOS</t>
        </is>
      </c>
      <c r="R65">
        <f>IF(AND(OR(Dashboard!$C$6="All",C65=Dashboard!$C$6),OR(Dashboard!$F$6="All",D65=Dashboard!$F$6),OR(Dashboard!$I$6="All",B65=Dashboard!$I$6)),1,0)</f>
        <v/>
      </c>
    </row>
    <row r="66">
      <c r="A66" t="inlineStr">
        <is>
          <t>SC80065</t>
        </is>
      </c>
      <c r="B66" t="inlineStr">
        <is>
          <t>Jan</t>
        </is>
      </c>
      <c r="C66" t="inlineStr">
        <is>
          <t>Solapur</t>
        </is>
      </c>
      <c r="D66" t="inlineStr">
        <is>
          <t>21-24</t>
        </is>
      </c>
      <c r="E66" s="35" t="n">
        <v>22</v>
      </c>
      <c r="F66" s="36" t="n">
        <v>28.2</v>
      </c>
      <c r="G66" s="35" t="n">
        <v>31</v>
      </c>
      <c r="H66" s="35" t="n">
        <v>26</v>
      </c>
      <c r="I66" s="35" t="n">
        <v>15</v>
      </c>
      <c r="J66" s="36" t="n">
        <v>8.4</v>
      </c>
      <c r="K66" s="35" t="n">
        <v>0</v>
      </c>
      <c r="L66" t="inlineStr">
        <is>
          <t>No</t>
        </is>
      </c>
      <c r="M66" s="35" t="n">
        <v>3</v>
      </c>
      <c r="N66" t="inlineStr">
        <is>
          <t>No</t>
        </is>
      </c>
      <c r="O66" s="35" t="n">
        <v>55</v>
      </c>
      <c r="P66" s="37" t="n">
        <v>5.85</v>
      </c>
      <c r="Q66" t="inlineStr">
        <is>
          <t>Android</t>
        </is>
      </c>
      <c r="R66">
        <f>IF(AND(OR(Dashboard!$C$6="All",C66=Dashboard!$C$6),OR(Dashboard!$F$6="All",D66=Dashboard!$F$6),OR(Dashboard!$I$6="All",B66=Dashboard!$I$6)),1,0)</f>
        <v/>
      </c>
    </row>
    <row r="67">
      <c r="A67" t="inlineStr">
        <is>
          <t>SC80066</t>
        </is>
      </c>
      <c r="B67" t="inlineStr">
        <is>
          <t>May</t>
        </is>
      </c>
      <c r="C67" t="inlineStr">
        <is>
          <t>Kolhapur</t>
        </is>
      </c>
      <c r="D67" t="inlineStr">
        <is>
          <t>25-34</t>
        </is>
      </c>
      <c r="E67" s="35" t="n">
        <v>12</v>
      </c>
      <c r="F67" s="36" t="n">
        <v>26.2</v>
      </c>
      <c r="G67" s="35" t="n">
        <v>21</v>
      </c>
      <c r="H67" s="35" t="n">
        <v>14</v>
      </c>
      <c r="I67" s="35" t="n">
        <v>3</v>
      </c>
      <c r="J67" s="36" t="n">
        <v>8.5</v>
      </c>
      <c r="K67" s="35" t="n">
        <v>2</v>
      </c>
      <c r="L67" t="inlineStr">
        <is>
          <t>No</t>
        </is>
      </c>
      <c r="M67" s="35" t="n">
        <v>6</v>
      </c>
      <c r="N67" t="inlineStr">
        <is>
          <t>No</t>
        </is>
      </c>
      <c r="O67" s="35" t="n">
        <v>35</v>
      </c>
      <c r="P67" s="37" t="n">
        <v>4.58</v>
      </c>
      <c r="Q67" t="inlineStr">
        <is>
          <t>Android</t>
        </is>
      </c>
      <c r="R67">
        <f>IF(AND(OR(Dashboard!$C$6="All",C67=Dashboard!$C$6),OR(Dashboard!$F$6="All",D67=Dashboard!$F$6),OR(Dashboard!$I$6="All",B67=Dashboard!$I$6)),1,0)</f>
        <v/>
      </c>
    </row>
    <row r="68">
      <c r="A68" t="inlineStr">
        <is>
          <t>SC80067</t>
        </is>
      </c>
      <c r="B68" t="inlineStr">
        <is>
          <t>Apr</t>
        </is>
      </c>
      <c r="C68" t="inlineStr">
        <is>
          <t>Sambhaji Nagar</t>
        </is>
      </c>
      <c r="D68" t="inlineStr">
        <is>
          <t>25-34</t>
        </is>
      </c>
      <c r="E68" s="35" t="n">
        <v>18</v>
      </c>
      <c r="F68" s="36" t="n">
        <v>30.9</v>
      </c>
      <c r="G68" s="35" t="n">
        <v>13</v>
      </c>
      <c r="H68" s="35" t="n">
        <v>10</v>
      </c>
      <c r="I68" s="35" t="n">
        <v>22</v>
      </c>
      <c r="J68" s="36" t="n">
        <v>9.199999999999999</v>
      </c>
      <c r="K68" s="35" t="n">
        <v>5</v>
      </c>
      <c r="L68" t="inlineStr">
        <is>
          <t>No</t>
        </is>
      </c>
      <c r="M68" s="35" t="n">
        <v>145</v>
      </c>
      <c r="N68" t="inlineStr">
        <is>
          <t>No</t>
        </is>
      </c>
      <c r="O68" s="35" t="n">
        <v>52</v>
      </c>
      <c r="P68" s="37" t="n">
        <v>5.39</v>
      </c>
      <c r="Q68" t="inlineStr">
        <is>
          <t>iOS</t>
        </is>
      </c>
      <c r="R68">
        <f>IF(AND(OR(Dashboard!$C$6="All",C68=Dashboard!$C$6),OR(Dashboard!$F$6="All",D68=Dashboard!$F$6),OR(Dashboard!$I$6="All",B68=Dashboard!$I$6)),1,0)</f>
        <v/>
      </c>
    </row>
    <row r="69">
      <c r="A69" t="inlineStr">
        <is>
          <t>SC80068</t>
        </is>
      </c>
      <c r="B69" t="inlineStr">
        <is>
          <t>May</t>
        </is>
      </c>
      <c r="C69" t="inlineStr">
        <is>
          <t>Sambhaji Nagar</t>
        </is>
      </c>
      <c r="D69" t="inlineStr">
        <is>
          <t>18-20</t>
        </is>
      </c>
      <c r="E69" s="35" t="n">
        <v>27</v>
      </c>
      <c r="F69" s="36" t="n">
        <v>36.3</v>
      </c>
      <c r="G69" s="35" t="n">
        <v>41</v>
      </c>
      <c r="H69" s="35" t="n">
        <v>31</v>
      </c>
      <c r="I69" s="35" t="n">
        <v>6</v>
      </c>
      <c r="J69" s="36" t="n">
        <v>7.7</v>
      </c>
      <c r="K69" s="35" t="n">
        <v>6</v>
      </c>
      <c r="L69" t="inlineStr">
        <is>
          <t>No</t>
        </is>
      </c>
      <c r="M69" s="35" t="n">
        <v>235</v>
      </c>
      <c r="N69" t="inlineStr">
        <is>
          <t>No</t>
        </is>
      </c>
      <c r="O69" s="35" t="n">
        <v>56</v>
      </c>
      <c r="P69" s="37" t="n">
        <v>10.22</v>
      </c>
      <c r="Q69" t="inlineStr">
        <is>
          <t>iOS</t>
        </is>
      </c>
      <c r="R69">
        <f>IF(AND(OR(Dashboard!$C$6="All",C69=Dashboard!$C$6),OR(Dashboard!$F$6="All",D69=Dashboard!$F$6),OR(Dashboard!$I$6="All",B69=Dashboard!$I$6)),1,0)</f>
        <v/>
      </c>
    </row>
    <row r="70">
      <c r="A70" t="inlineStr">
        <is>
          <t>SC80069</t>
        </is>
      </c>
      <c r="B70" t="inlineStr">
        <is>
          <t>May</t>
        </is>
      </c>
      <c r="C70" t="inlineStr">
        <is>
          <t>Pune</t>
        </is>
      </c>
      <c r="D70" t="inlineStr">
        <is>
          <t>25-34</t>
        </is>
      </c>
      <c r="E70" s="35" t="n">
        <v>6</v>
      </c>
      <c r="F70" s="36" t="n">
        <v>11.6</v>
      </c>
      <c r="G70" s="35" t="n">
        <v>17</v>
      </c>
      <c r="H70" s="35" t="n">
        <v>12</v>
      </c>
      <c r="I70" s="35" t="n">
        <v>17</v>
      </c>
      <c r="J70" s="36" t="n">
        <v>3.5</v>
      </c>
      <c r="K70" s="35" t="n">
        <v>3</v>
      </c>
      <c r="L70" t="inlineStr">
        <is>
          <t>No</t>
        </is>
      </c>
      <c r="M70" s="35" t="n">
        <v>158</v>
      </c>
      <c r="N70" t="inlineStr">
        <is>
          <t>Yes</t>
        </is>
      </c>
      <c r="O70" s="35" t="n">
        <v>6</v>
      </c>
      <c r="P70" s="37" t="n">
        <v>0.92</v>
      </c>
      <c r="Q70" t="inlineStr">
        <is>
          <t>Android</t>
        </is>
      </c>
      <c r="R70">
        <f>IF(AND(OR(Dashboard!$C$6="All",C70=Dashboard!$C$6),OR(Dashboard!$F$6="All",D70=Dashboard!$F$6),OR(Dashboard!$I$6="All",B70=Dashboard!$I$6)),1,0)</f>
        <v/>
      </c>
    </row>
    <row r="71">
      <c r="A71" t="inlineStr">
        <is>
          <t>SC80070</t>
        </is>
      </c>
      <c r="B71" t="inlineStr">
        <is>
          <t>Jun</t>
        </is>
      </c>
      <c r="C71" t="inlineStr">
        <is>
          <t>Nagpur</t>
        </is>
      </c>
      <c r="D71" t="inlineStr">
        <is>
          <t>21-24</t>
        </is>
      </c>
      <c r="E71" s="35" t="n">
        <v>20</v>
      </c>
      <c r="F71" s="36" t="n">
        <v>18.5</v>
      </c>
      <c r="G71" s="35" t="n">
        <v>30</v>
      </c>
      <c r="H71" s="35" t="n">
        <v>28</v>
      </c>
      <c r="I71" s="35" t="n">
        <v>25</v>
      </c>
      <c r="J71" s="36" t="n">
        <v>8</v>
      </c>
      <c r="K71" s="35" t="n">
        <v>7</v>
      </c>
      <c r="L71" t="inlineStr">
        <is>
          <t>No</t>
        </is>
      </c>
      <c r="M71" s="35" t="n">
        <v>1</v>
      </c>
      <c r="N71" t="inlineStr">
        <is>
          <t>No</t>
        </is>
      </c>
      <c r="O71" s="35" t="n">
        <v>26</v>
      </c>
      <c r="P71" s="37" t="n">
        <v>2.11</v>
      </c>
      <c r="Q71" t="inlineStr">
        <is>
          <t>Android</t>
        </is>
      </c>
      <c r="R71">
        <f>IF(AND(OR(Dashboard!$C$6="All",C71=Dashboard!$C$6),OR(Dashboard!$F$6="All",D71=Dashboard!$F$6),OR(Dashboard!$I$6="All",B71=Dashboard!$I$6)),1,0)</f>
        <v/>
      </c>
    </row>
    <row r="72">
      <c r="A72" t="inlineStr">
        <is>
          <t>SC80071</t>
        </is>
      </c>
      <c r="B72" t="inlineStr">
        <is>
          <t>Apr</t>
        </is>
      </c>
      <c r="C72" t="inlineStr">
        <is>
          <t>Nagpur</t>
        </is>
      </c>
      <c r="D72" t="inlineStr">
        <is>
          <t>21-24</t>
        </is>
      </c>
      <c r="E72" s="35" t="n">
        <v>13</v>
      </c>
      <c r="F72" s="36" t="n">
        <v>35.8</v>
      </c>
      <c r="G72" s="35" t="n">
        <v>44</v>
      </c>
      <c r="H72" s="35" t="n">
        <v>38</v>
      </c>
      <c r="I72" s="35" t="n">
        <v>16</v>
      </c>
      <c r="J72" s="36" t="n">
        <v>6</v>
      </c>
      <c r="K72" s="35" t="n">
        <v>10</v>
      </c>
      <c r="L72" t="inlineStr">
        <is>
          <t>Yes</t>
        </is>
      </c>
      <c r="M72" s="35" t="n">
        <v>26</v>
      </c>
      <c r="N72" t="inlineStr">
        <is>
          <t>No</t>
        </is>
      </c>
      <c r="O72" s="35" t="n">
        <v>70</v>
      </c>
      <c r="P72" s="37" t="n">
        <v>12.14</v>
      </c>
      <c r="Q72" t="inlineStr">
        <is>
          <t>Android</t>
        </is>
      </c>
      <c r="R72">
        <f>IF(AND(OR(Dashboard!$C$6="All",C72=Dashboard!$C$6),OR(Dashboard!$F$6="All",D72=Dashboard!$F$6),OR(Dashboard!$I$6="All",B72=Dashboard!$I$6)),1,0)</f>
        <v/>
      </c>
    </row>
    <row r="73">
      <c r="A73" t="inlineStr">
        <is>
          <t>SC80072</t>
        </is>
      </c>
      <c r="B73" t="inlineStr">
        <is>
          <t>Apr</t>
        </is>
      </c>
      <c r="C73" t="inlineStr">
        <is>
          <t>Kolhapur</t>
        </is>
      </c>
      <c r="D73" t="inlineStr">
        <is>
          <t>21-24</t>
        </is>
      </c>
      <c r="E73" s="35" t="n">
        <v>24</v>
      </c>
      <c r="F73" s="36" t="n">
        <v>40.3</v>
      </c>
      <c r="G73" s="35" t="n">
        <v>53</v>
      </c>
      <c r="H73" s="35" t="n">
        <v>37</v>
      </c>
      <c r="I73" s="35" t="n">
        <v>0</v>
      </c>
      <c r="J73" s="36" t="n">
        <v>16</v>
      </c>
      <c r="K73" s="35" t="n">
        <v>8</v>
      </c>
      <c r="L73" t="inlineStr">
        <is>
          <t>Yes</t>
        </is>
      </c>
      <c r="M73" s="35" t="n">
        <v>64</v>
      </c>
      <c r="N73" t="inlineStr">
        <is>
          <t>No</t>
        </is>
      </c>
      <c r="O73" s="35" t="n">
        <v>62</v>
      </c>
      <c r="P73" s="37" t="n">
        <v>8.08</v>
      </c>
      <c r="Q73" t="inlineStr">
        <is>
          <t>iOS</t>
        </is>
      </c>
      <c r="R73">
        <f>IF(AND(OR(Dashboard!$C$6="All",C73=Dashboard!$C$6),OR(Dashboard!$F$6="All",D73=Dashboard!$F$6),OR(Dashboard!$I$6="All",B73=Dashboard!$I$6)),1,0)</f>
        <v/>
      </c>
    </row>
    <row r="74">
      <c r="A74" t="inlineStr">
        <is>
          <t>SC80073</t>
        </is>
      </c>
      <c r="B74" t="inlineStr">
        <is>
          <t>Mar</t>
        </is>
      </c>
      <c r="C74" t="inlineStr">
        <is>
          <t>Nagpur</t>
        </is>
      </c>
      <c r="D74" t="inlineStr">
        <is>
          <t>21-24</t>
        </is>
      </c>
      <c r="E74" s="35" t="n">
        <v>31</v>
      </c>
      <c r="F74" s="36" t="n">
        <v>24.2</v>
      </c>
      <c r="G74" s="35" t="n">
        <v>15</v>
      </c>
      <c r="H74" s="35" t="n">
        <v>11</v>
      </c>
      <c r="I74" s="35" t="n">
        <v>10</v>
      </c>
      <c r="J74" s="36" t="n">
        <v>7.2</v>
      </c>
      <c r="K74" s="35" t="n">
        <v>3</v>
      </c>
      <c r="L74" t="inlineStr">
        <is>
          <t>Yes</t>
        </is>
      </c>
      <c r="M74" s="35" t="n">
        <v>11</v>
      </c>
      <c r="N74" t="inlineStr">
        <is>
          <t>No</t>
        </is>
      </c>
      <c r="O74" s="35" t="n">
        <v>39</v>
      </c>
      <c r="P74" s="37" t="n">
        <v>6.53</v>
      </c>
      <c r="Q74" t="inlineStr">
        <is>
          <t>Android</t>
        </is>
      </c>
      <c r="R74">
        <f>IF(AND(OR(Dashboard!$C$6="All",C74=Dashboard!$C$6),OR(Dashboard!$F$6="All",D74=Dashboard!$F$6),OR(Dashboard!$I$6="All",B74=Dashboard!$I$6)),1,0)</f>
        <v/>
      </c>
    </row>
    <row r="75">
      <c r="A75" t="inlineStr">
        <is>
          <t>SC80074</t>
        </is>
      </c>
      <c r="B75" t="inlineStr">
        <is>
          <t>Feb</t>
        </is>
      </c>
      <c r="C75" t="inlineStr">
        <is>
          <t>Pune</t>
        </is>
      </c>
      <c r="D75" t="inlineStr">
        <is>
          <t>21-24</t>
        </is>
      </c>
      <c r="E75" s="35" t="n">
        <v>18</v>
      </c>
      <c r="F75" s="36" t="n">
        <v>26.9</v>
      </c>
      <c r="G75" s="35" t="n">
        <v>29</v>
      </c>
      <c r="H75" s="35" t="n">
        <v>20</v>
      </c>
      <c r="I75" s="35" t="n">
        <v>5</v>
      </c>
      <c r="J75" s="36" t="n">
        <v>5.1</v>
      </c>
      <c r="K75" s="35" t="n">
        <v>4</v>
      </c>
      <c r="L75" t="inlineStr">
        <is>
          <t>Yes</t>
        </is>
      </c>
      <c r="M75" s="35" t="n">
        <v>3</v>
      </c>
      <c r="N75" t="inlineStr">
        <is>
          <t>No</t>
        </is>
      </c>
      <c r="O75" s="35" t="n">
        <v>38</v>
      </c>
      <c r="P75" s="37" t="n">
        <v>3.3</v>
      </c>
      <c r="Q75" t="inlineStr">
        <is>
          <t>Android</t>
        </is>
      </c>
      <c r="R75">
        <f>IF(AND(OR(Dashboard!$C$6="All",C75=Dashboard!$C$6),OR(Dashboard!$F$6="All",D75=Dashboard!$F$6),OR(Dashboard!$I$6="All",B75=Dashboard!$I$6)),1,0)</f>
        <v/>
      </c>
    </row>
    <row r="76">
      <c r="A76" t="inlineStr">
        <is>
          <t>SC80075</t>
        </is>
      </c>
      <c r="B76" t="inlineStr">
        <is>
          <t>Apr</t>
        </is>
      </c>
      <c r="C76" t="inlineStr">
        <is>
          <t>Solapur</t>
        </is>
      </c>
      <c r="D76" t="inlineStr">
        <is>
          <t>21-24</t>
        </is>
      </c>
      <c r="E76" s="35" t="n">
        <v>17</v>
      </c>
      <c r="F76" s="36" t="n">
        <v>43.4</v>
      </c>
      <c r="G76" s="35" t="n">
        <v>35</v>
      </c>
      <c r="H76" s="35" t="n">
        <v>31</v>
      </c>
      <c r="I76" s="35" t="n">
        <v>19</v>
      </c>
      <c r="J76" s="36" t="n">
        <v>11.6</v>
      </c>
      <c r="K76" s="35" t="n">
        <v>5</v>
      </c>
      <c r="L76" t="inlineStr">
        <is>
          <t>Yes</t>
        </is>
      </c>
      <c r="M76" s="35" t="n">
        <v>110</v>
      </c>
      <c r="N76" t="inlineStr">
        <is>
          <t>Yes</t>
        </is>
      </c>
      <c r="O76" s="35" t="n">
        <v>26</v>
      </c>
      <c r="P76" s="37" t="n">
        <v>4.48</v>
      </c>
      <c r="Q76" t="inlineStr">
        <is>
          <t>Android</t>
        </is>
      </c>
      <c r="R76">
        <f>IF(AND(OR(Dashboard!$C$6="All",C76=Dashboard!$C$6),OR(Dashboard!$F$6="All",D76=Dashboard!$F$6),OR(Dashboard!$I$6="All",B76=Dashboard!$I$6)),1,0)</f>
        <v/>
      </c>
    </row>
    <row r="77">
      <c r="A77" t="inlineStr">
        <is>
          <t>SC80076</t>
        </is>
      </c>
      <c r="B77" t="inlineStr">
        <is>
          <t>Apr</t>
        </is>
      </c>
      <c r="C77" t="inlineStr">
        <is>
          <t>Pune</t>
        </is>
      </c>
      <c r="D77" t="inlineStr">
        <is>
          <t>18-20</t>
        </is>
      </c>
      <c r="E77" s="35" t="n">
        <v>19</v>
      </c>
      <c r="F77" s="36" t="n">
        <v>24.1</v>
      </c>
      <c r="G77" s="35" t="n">
        <v>35</v>
      </c>
      <c r="H77" s="35" t="n">
        <v>24</v>
      </c>
      <c r="I77" s="35" t="n">
        <v>18</v>
      </c>
      <c r="J77" s="36" t="n">
        <v>8.6</v>
      </c>
      <c r="K77" s="35" t="n">
        <v>5</v>
      </c>
      <c r="L77" t="inlineStr">
        <is>
          <t>No</t>
        </is>
      </c>
      <c r="M77" s="35" t="n">
        <v>11</v>
      </c>
      <c r="N77" t="inlineStr">
        <is>
          <t>No</t>
        </is>
      </c>
      <c r="O77" s="35" t="n">
        <v>46</v>
      </c>
      <c r="P77" s="37" t="n">
        <v>7.9</v>
      </c>
      <c r="Q77" t="inlineStr">
        <is>
          <t>Android</t>
        </is>
      </c>
      <c r="R77">
        <f>IF(AND(OR(Dashboard!$C$6="All",C77=Dashboard!$C$6),OR(Dashboard!$F$6="All",D77=Dashboard!$F$6),OR(Dashboard!$I$6="All",B77=Dashboard!$I$6)),1,0)</f>
        <v/>
      </c>
    </row>
    <row r="78">
      <c r="A78" t="inlineStr">
        <is>
          <t>SC80077</t>
        </is>
      </c>
      <c r="B78" t="inlineStr">
        <is>
          <t>May</t>
        </is>
      </c>
      <c r="C78" t="inlineStr">
        <is>
          <t>Nagpur</t>
        </is>
      </c>
      <c r="D78" t="inlineStr">
        <is>
          <t>18-20</t>
        </is>
      </c>
      <c r="E78" s="35" t="n">
        <v>17</v>
      </c>
      <c r="F78" s="36" t="n">
        <v>37</v>
      </c>
      <c r="G78" s="35" t="n">
        <v>31</v>
      </c>
      <c r="H78" s="35" t="n">
        <v>25</v>
      </c>
      <c r="I78" s="35" t="n">
        <v>22</v>
      </c>
      <c r="J78" s="36" t="n">
        <v>10.1</v>
      </c>
      <c r="K78" s="35" t="n">
        <v>7</v>
      </c>
      <c r="L78" t="inlineStr">
        <is>
          <t>No</t>
        </is>
      </c>
      <c r="M78" s="35" t="n">
        <v>110</v>
      </c>
      <c r="N78" t="inlineStr">
        <is>
          <t>No</t>
        </is>
      </c>
      <c r="O78" s="35" t="n">
        <v>50</v>
      </c>
      <c r="P78" s="37" t="n">
        <v>8.82</v>
      </c>
      <c r="Q78" t="inlineStr">
        <is>
          <t>Android</t>
        </is>
      </c>
      <c r="R78">
        <f>IF(AND(OR(Dashboard!$C$6="All",C78=Dashboard!$C$6),OR(Dashboard!$F$6="All",D78=Dashboard!$F$6),OR(Dashboard!$I$6="All",B78=Dashboard!$I$6)),1,0)</f>
        <v/>
      </c>
    </row>
    <row r="79">
      <c r="A79" t="inlineStr">
        <is>
          <t>SC80078</t>
        </is>
      </c>
      <c r="B79" t="inlineStr">
        <is>
          <t>May</t>
        </is>
      </c>
      <c r="C79" t="inlineStr">
        <is>
          <t>Solapur</t>
        </is>
      </c>
      <c r="D79" t="inlineStr">
        <is>
          <t>21-24</t>
        </is>
      </c>
      <c r="E79" s="35" t="n">
        <v>18</v>
      </c>
      <c r="F79" s="36" t="n">
        <v>44.2</v>
      </c>
      <c r="G79" s="35" t="n">
        <v>29</v>
      </c>
      <c r="H79" s="35" t="n">
        <v>20</v>
      </c>
      <c r="I79" s="35" t="n">
        <v>19</v>
      </c>
      <c r="J79" s="36" t="n">
        <v>17</v>
      </c>
      <c r="K79" s="35" t="n">
        <v>4</v>
      </c>
      <c r="L79" t="inlineStr">
        <is>
          <t>No</t>
        </is>
      </c>
      <c r="M79" s="35" t="n">
        <v>9</v>
      </c>
      <c r="N79" t="inlineStr">
        <is>
          <t>No</t>
        </is>
      </c>
      <c r="O79" s="35" t="n">
        <v>74</v>
      </c>
      <c r="P79" s="37" t="n">
        <v>9.56</v>
      </c>
      <c r="Q79" t="inlineStr">
        <is>
          <t>Android</t>
        </is>
      </c>
      <c r="R79">
        <f>IF(AND(OR(Dashboard!$C$6="All",C79=Dashboard!$C$6),OR(Dashboard!$F$6="All",D79=Dashboard!$F$6),OR(Dashboard!$I$6="All",B79=Dashboard!$I$6)),1,0)</f>
        <v/>
      </c>
    </row>
    <row r="80">
      <c r="A80" t="inlineStr">
        <is>
          <t>SC80079</t>
        </is>
      </c>
      <c r="B80" t="inlineStr">
        <is>
          <t>Mar</t>
        </is>
      </c>
      <c r="C80" t="inlineStr">
        <is>
          <t>Sambhaji Nagar</t>
        </is>
      </c>
      <c r="D80" t="inlineStr">
        <is>
          <t>18-20</t>
        </is>
      </c>
      <c r="E80" s="35" t="n">
        <v>16</v>
      </c>
      <c r="F80" s="36" t="n">
        <v>52.3</v>
      </c>
      <c r="G80" s="35" t="n">
        <v>22</v>
      </c>
      <c r="H80" s="35" t="n">
        <v>17</v>
      </c>
      <c r="I80" s="35" t="n">
        <v>17</v>
      </c>
      <c r="J80" s="36" t="n">
        <v>22</v>
      </c>
      <c r="K80" s="35" t="n">
        <v>1</v>
      </c>
      <c r="L80" t="inlineStr">
        <is>
          <t>No</t>
        </is>
      </c>
      <c r="M80" s="35" t="n">
        <v>57</v>
      </c>
      <c r="N80" t="inlineStr">
        <is>
          <t>No</t>
        </is>
      </c>
      <c r="O80" s="35" t="n">
        <v>107</v>
      </c>
      <c r="P80" s="37" t="n">
        <v>20.76</v>
      </c>
      <c r="Q80" t="inlineStr">
        <is>
          <t>iOS</t>
        </is>
      </c>
      <c r="R80">
        <f>IF(AND(OR(Dashboard!$C$6="All",C80=Dashboard!$C$6),OR(Dashboard!$F$6="All",D80=Dashboard!$F$6),OR(Dashboard!$I$6="All",B80=Dashboard!$I$6)),1,0)</f>
        <v/>
      </c>
    </row>
    <row r="81">
      <c r="A81" t="inlineStr">
        <is>
          <t>SC80080</t>
        </is>
      </c>
      <c r="B81" t="inlineStr">
        <is>
          <t>Mar</t>
        </is>
      </c>
      <c r="C81" t="inlineStr">
        <is>
          <t>Solapur</t>
        </is>
      </c>
      <c r="D81" t="inlineStr">
        <is>
          <t>18-20</t>
        </is>
      </c>
      <c r="E81" s="35" t="n">
        <v>15</v>
      </c>
      <c r="F81" s="36" t="n">
        <v>22.2</v>
      </c>
      <c r="G81" s="35" t="n">
        <v>38</v>
      </c>
      <c r="H81" s="35" t="n">
        <v>34</v>
      </c>
      <c r="I81" s="35" t="n">
        <v>24</v>
      </c>
      <c r="J81" s="36" t="n">
        <v>6.2</v>
      </c>
      <c r="K81" s="35" t="n">
        <v>5</v>
      </c>
      <c r="L81" t="inlineStr">
        <is>
          <t>No</t>
        </is>
      </c>
      <c r="M81" s="35" t="n">
        <v>50</v>
      </c>
      <c r="N81" t="inlineStr">
        <is>
          <t>No</t>
        </is>
      </c>
      <c r="O81" s="35" t="n">
        <v>37</v>
      </c>
      <c r="P81" s="37" t="n">
        <v>6.14</v>
      </c>
      <c r="Q81" t="inlineStr">
        <is>
          <t>Android</t>
        </is>
      </c>
      <c r="R81">
        <f>IF(AND(OR(Dashboard!$C$6="All",C81=Dashboard!$C$6),OR(Dashboard!$F$6="All",D81=Dashboard!$F$6),OR(Dashboard!$I$6="All",B81=Dashboard!$I$6)),1,0)</f>
        <v/>
      </c>
    </row>
    <row r="82">
      <c r="A82" t="inlineStr">
        <is>
          <t>SC80081</t>
        </is>
      </c>
      <c r="B82" t="inlineStr">
        <is>
          <t>Jan</t>
        </is>
      </c>
      <c r="C82" t="inlineStr">
        <is>
          <t>Nagpur</t>
        </is>
      </c>
      <c r="D82" t="inlineStr">
        <is>
          <t>21-24</t>
        </is>
      </c>
      <c r="E82" s="35" t="n">
        <v>19</v>
      </c>
      <c r="F82" s="36" t="n">
        <v>37.1</v>
      </c>
      <c r="G82" s="35" t="n">
        <v>19</v>
      </c>
      <c r="H82" s="35" t="n">
        <v>16</v>
      </c>
      <c r="I82" s="35" t="n">
        <v>13</v>
      </c>
      <c r="J82" s="36" t="n">
        <v>8.699999999999999</v>
      </c>
      <c r="K82" s="35" t="n">
        <v>4</v>
      </c>
      <c r="L82" t="inlineStr">
        <is>
          <t>No</t>
        </is>
      </c>
      <c r="M82" s="35" t="n">
        <v>79</v>
      </c>
      <c r="N82" t="inlineStr">
        <is>
          <t>No</t>
        </is>
      </c>
      <c r="O82" s="35" t="n">
        <v>80</v>
      </c>
      <c r="P82" s="37" t="n">
        <v>10.45</v>
      </c>
      <c r="Q82" t="inlineStr">
        <is>
          <t>iOS</t>
        </is>
      </c>
      <c r="R82">
        <f>IF(AND(OR(Dashboard!$C$6="All",C82=Dashboard!$C$6),OR(Dashboard!$F$6="All",D82=Dashboard!$F$6),OR(Dashboard!$I$6="All",B82=Dashboard!$I$6)),1,0)</f>
        <v/>
      </c>
    </row>
    <row r="83">
      <c r="A83" t="inlineStr">
        <is>
          <t>SC80082</t>
        </is>
      </c>
      <c r="B83" t="inlineStr">
        <is>
          <t>Jan</t>
        </is>
      </c>
      <c r="C83" t="inlineStr">
        <is>
          <t>Nagpur</t>
        </is>
      </c>
      <c r="D83" t="inlineStr">
        <is>
          <t>25-34</t>
        </is>
      </c>
      <c r="E83" s="35" t="n">
        <v>4</v>
      </c>
      <c r="F83" s="36" t="n">
        <v>3</v>
      </c>
      <c r="G83" s="35" t="n">
        <v>12</v>
      </c>
      <c r="H83" s="35" t="n">
        <v>10</v>
      </c>
      <c r="I83" s="35" t="n">
        <v>3</v>
      </c>
      <c r="J83" s="36" t="n">
        <v>0.7</v>
      </c>
      <c r="K83" s="35" t="n">
        <v>1</v>
      </c>
      <c r="L83" t="inlineStr">
        <is>
          <t>No</t>
        </is>
      </c>
      <c r="M83" s="35" t="n">
        <v>179</v>
      </c>
      <c r="N83" t="inlineStr">
        <is>
          <t>No</t>
        </is>
      </c>
      <c r="O83" s="35" t="n">
        <v>3</v>
      </c>
      <c r="P83" s="37" t="n">
        <v>0.26</v>
      </c>
      <c r="Q83" t="inlineStr">
        <is>
          <t>Android</t>
        </is>
      </c>
      <c r="R83">
        <f>IF(AND(OR(Dashboard!$C$6="All",C83=Dashboard!$C$6),OR(Dashboard!$F$6="All",D83=Dashboard!$F$6),OR(Dashboard!$I$6="All",B83=Dashboard!$I$6)),1,0)</f>
        <v/>
      </c>
    </row>
    <row r="84">
      <c r="A84" t="inlineStr">
        <is>
          <t>SC80083</t>
        </is>
      </c>
      <c r="B84" t="inlineStr">
        <is>
          <t>Jun</t>
        </is>
      </c>
      <c r="C84" t="inlineStr">
        <is>
          <t>Kolhapur</t>
        </is>
      </c>
      <c r="D84" t="inlineStr">
        <is>
          <t>21-24</t>
        </is>
      </c>
      <c r="E84" s="35" t="n">
        <v>15</v>
      </c>
      <c r="F84" s="36" t="n">
        <v>34.9</v>
      </c>
      <c r="G84" s="35" t="n">
        <v>28</v>
      </c>
      <c r="H84" s="35" t="n">
        <v>20</v>
      </c>
      <c r="I84" s="35" t="n">
        <v>14</v>
      </c>
      <c r="J84" s="36" t="n">
        <v>10</v>
      </c>
      <c r="K84" s="35" t="n">
        <v>11</v>
      </c>
      <c r="L84" t="inlineStr">
        <is>
          <t>Yes</t>
        </is>
      </c>
      <c r="M84" s="35" t="n">
        <v>16</v>
      </c>
      <c r="N84" t="inlineStr">
        <is>
          <t>No</t>
        </is>
      </c>
      <c r="O84" s="35" t="n">
        <v>61</v>
      </c>
      <c r="P84" s="37" t="n">
        <v>11.15</v>
      </c>
      <c r="Q84" t="inlineStr">
        <is>
          <t>Android</t>
        </is>
      </c>
      <c r="R84">
        <f>IF(AND(OR(Dashboard!$C$6="All",C84=Dashboard!$C$6),OR(Dashboard!$F$6="All",D84=Dashboard!$F$6),OR(Dashboard!$I$6="All",B84=Dashboard!$I$6)),1,0)</f>
        <v/>
      </c>
    </row>
    <row r="85">
      <c r="A85" t="inlineStr">
        <is>
          <t>SC80084</t>
        </is>
      </c>
      <c r="B85" t="inlineStr">
        <is>
          <t>Jun</t>
        </is>
      </c>
      <c r="C85" t="inlineStr">
        <is>
          <t>Nagpur</t>
        </is>
      </c>
      <c r="D85" t="inlineStr">
        <is>
          <t>21-24</t>
        </is>
      </c>
      <c r="E85" s="35" t="n">
        <v>22</v>
      </c>
      <c r="F85" s="36" t="n">
        <v>28.9</v>
      </c>
      <c r="G85" s="35" t="n">
        <v>43</v>
      </c>
      <c r="H85" s="35" t="n">
        <v>33</v>
      </c>
      <c r="I85" s="35" t="n">
        <v>14</v>
      </c>
      <c r="J85" s="36" t="n">
        <v>11</v>
      </c>
      <c r="K85" s="35" t="n">
        <v>5</v>
      </c>
      <c r="L85" t="inlineStr">
        <is>
          <t>No</t>
        </is>
      </c>
      <c r="M85" s="35" t="n">
        <v>25</v>
      </c>
      <c r="N85" t="inlineStr">
        <is>
          <t>Yes</t>
        </is>
      </c>
      <c r="O85" s="35" t="n">
        <v>17</v>
      </c>
      <c r="P85" s="37" t="n">
        <v>2.96</v>
      </c>
      <c r="Q85" t="inlineStr">
        <is>
          <t>iOS</t>
        </is>
      </c>
      <c r="R85">
        <f>IF(AND(OR(Dashboard!$C$6="All",C85=Dashboard!$C$6),OR(Dashboard!$F$6="All",D85=Dashboard!$F$6),OR(Dashboard!$I$6="All",B85=Dashboard!$I$6)),1,0)</f>
        <v/>
      </c>
    </row>
    <row r="86">
      <c r="A86" t="inlineStr">
        <is>
          <t>SC80085</t>
        </is>
      </c>
      <c r="B86" t="inlineStr">
        <is>
          <t>Jan</t>
        </is>
      </c>
      <c r="C86" t="inlineStr">
        <is>
          <t>Sambhaji Nagar</t>
        </is>
      </c>
      <c r="D86" t="inlineStr">
        <is>
          <t>25-34</t>
        </is>
      </c>
      <c r="E86" s="35" t="n">
        <v>5</v>
      </c>
      <c r="F86" s="36" t="n">
        <v>12.3</v>
      </c>
      <c r="G86" s="35" t="n">
        <v>12</v>
      </c>
      <c r="H86" s="35" t="n">
        <v>9</v>
      </c>
      <c r="I86" s="35" t="n">
        <v>2</v>
      </c>
      <c r="J86" s="36" t="n">
        <v>5.1</v>
      </c>
      <c r="K86" s="35" t="n">
        <v>0</v>
      </c>
      <c r="L86" t="inlineStr">
        <is>
          <t>No</t>
        </is>
      </c>
      <c r="M86" s="35" t="n">
        <v>34</v>
      </c>
      <c r="N86" t="inlineStr">
        <is>
          <t>No</t>
        </is>
      </c>
      <c r="O86" s="35" t="n">
        <v>23</v>
      </c>
      <c r="P86" s="37" t="n">
        <v>3.36</v>
      </c>
      <c r="Q86" t="inlineStr">
        <is>
          <t>iOS</t>
        </is>
      </c>
      <c r="R86">
        <f>IF(AND(OR(Dashboard!$C$6="All",C86=Dashboard!$C$6),OR(Dashboard!$F$6="All",D86=Dashboard!$F$6),OR(Dashboard!$I$6="All",B86=Dashboard!$I$6)),1,0)</f>
        <v/>
      </c>
    </row>
    <row r="87">
      <c r="A87" t="inlineStr">
        <is>
          <t>SC80086</t>
        </is>
      </c>
      <c r="B87" t="inlineStr">
        <is>
          <t>Feb</t>
        </is>
      </c>
      <c r="C87" t="inlineStr">
        <is>
          <t>Pune</t>
        </is>
      </c>
      <c r="D87" t="inlineStr">
        <is>
          <t>18-20</t>
        </is>
      </c>
      <c r="E87" s="35" t="n">
        <v>15</v>
      </c>
      <c r="F87" s="36" t="n">
        <v>44.6</v>
      </c>
      <c r="G87" s="35" t="n">
        <v>21</v>
      </c>
      <c r="H87" s="35" t="n">
        <v>19</v>
      </c>
      <c r="I87" s="35" t="n">
        <v>20</v>
      </c>
      <c r="J87" s="36" t="n">
        <v>8.5</v>
      </c>
      <c r="K87" s="35" t="n">
        <v>10</v>
      </c>
      <c r="L87" t="inlineStr">
        <is>
          <t>Yes</t>
        </is>
      </c>
      <c r="M87" s="35" t="n">
        <v>1</v>
      </c>
      <c r="N87" t="inlineStr">
        <is>
          <t>No</t>
        </is>
      </c>
      <c r="O87" s="35" t="n">
        <v>60</v>
      </c>
      <c r="P87" s="37" t="n">
        <v>11.18</v>
      </c>
      <c r="Q87" t="inlineStr">
        <is>
          <t>Android</t>
        </is>
      </c>
      <c r="R87">
        <f>IF(AND(OR(Dashboard!$C$6="All",C87=Dashboard!$C$6),OR(Dashboard!$F$6="All",D87=Dashboard!$F$6),OR(Dashboard!$I$6="All",B87=Dashboard!$I$6)),1,0)</f>
        <v/>
      </c>
    </row>
    <row r="88">
      <c r="A88" t="inlineStr">
        <is>
          <t>SC80087</t>
        </is>
      </c>
      <c r="B88" t="inlineStr">
        <is>
          <t>Mar</t>
        </is>
      </c>
      <c r="C88" t="inlineStr">
        <is>
          <t>Kolhapur</t>
        </is>
      </c>
      <c r="D88" t="inlineStr">
        <is>
          <t>21-24</t>
        </is>
      </c>
      <c r="E88" s="35" t="n">
        <v>30</v>
      </c>
      <c r="F88" s="36" t="n">
        <v>27.5</v>
      </c>
      <c r="G88" s="35" t="n">
        <v>28</v>
      </c>
      <c r="H88" s="35" t="n">
        <v>18</v>
      </c>
      <c r="I88" s="35" t="n">
        <v>23</v>
      </c>
      <c r="J88" s="36" t="n">
        <v>6.3</v>
      </c>
      <c r="K88" s="35" t="n">
        <v>0</v>
      </c>
      <c r="L88" t="inlineStr">
        <is>
          <t>No</t>
        </is>
      </c>
      <c r="M88" s="35" t="n">
        <v>68</v>
      </c>
      <c r="N88" t="inlineStr">
        <is>
          <t>No</t>
        </is>
      </c>
      <c r="O88" s="35" t="n">
        <v>48</v>
      </c>
      <c r="P88" s="37" t="n">
        <v>5.34</v>
      </c>
      <c r="Q88" t="inlineStr">
        <is>
          <t>Android</t>
        </is>
      </c>
      <c r="R88">
        <f>IF(AND(OR(Dashboard!$C$6="All",C88=Dashboard!$C$6),OR(Dashboard!$F$6="All",D88=Dashboard!$F$6),OR(Dashboard!$I$6="All",B88=Dashboard!$I$6)),1,0)</f>
        <v/>
      </c>
    </row>
    <row r="89">
      <c r="A89" t="inlineStr">
        <is>
          <t>SC80088</t>
        </is>
      </c>
      <c r="B89" t="inlineStr">
        <is>
          <t>Mar</t>
        </is>
      </c>
      <c r="C89" t="inlineStr">
        <is>
          <t>Pune</t>
        </is>
      </c>
      <c r="D89" t="inlineStr">
        <is>
          <t>35+</t>
        </is>
      </c>
      <c r="E89" s="35" t="n">
        <v>3</v>
      </c>
      <c r="F89" s="36" t="n">
        <v>12</v>
      </c>
      <c r="G89" s="35" t="n">
        <v>21</v>
      </c>
      <c r="H89" s="35" t="n">
        <v>19</v>
      </c>
      <c r="I89" s="35" t="n">
        <v>30</v>
      </c>
      <c r="J89" s="36" t="n">
        <v>1.9</v>
      </c>
      <c r="K89" s="35" t="n">
        <v>2</v>
      </c>
      <c r="L89" t="inlineStr">
        <is>
          <t>No</t>
        </is>
      </c>
      <c r="M89" s="35" t="n">
        <v>22</v>
      </c>
      <c r="N89" t="inlineStr">
        <is>
          <t>No</t>
        </is>
      </c>
      <c r="O89" s="35" t="n">
        <v>26</v>
      </c>
      <c r="P89" s="37" t="n">
        <v>4.35</v>
      </c>
      <c r="Q89" t="inlineStr">
        <is>
          <t>Android</t>
        </is>
      </c>
      <c r="R89">
        <f>IF(AND(OR(Dashboard!$C$6="All",C89=Dashboard!$C$6),OR(Dashboard!$F$6="All",D89=Dashboard!$F$6),OR(Dashboard!$I$6="All",B89=Dashboard!$I$6)),1,0)</f>
        <v/>
      </c>
    </row>
    <row r="90">
      <c r="A90" t="inlineStr">
        <is>
          <t>SC80089</t>
        </is>
      </c>
      <c r="B90" t="inlineStr">
        <is>
          <t>Apr</t>
        </is>
      </c>
      <c r="C90" t="inlineStr">
        <is>
          <t>Solapur</t>
        </is>
      </c>
      <c r="D90" t="inlineStr">
        <is>
          <t>18-20</t>
        </is>
      </c>
      <c r="E90" s="35" t="n">
        <v>17</v>
      </c>
      <c r="F90" s="36" t="n">
        <v>30.4</v>
      </c>
      <c r="G90" s="35" t="n">
        <v>26</v>
      </c>
      <c r="H90" s="35" t="n">
        <v>19</v>
      </c>
      <c r="I90" s="35" t="n">
        <v>13</v>
      </c>
      <c r="J90" s="36" t="n">
        <v>8.9</v>
      </c>
      <c r="K90" s="35" t="n">
        <v>9</v>
      </c>
      <c r="L90" t="inlineStr">
        <is>
          <t>No</t>
        </is>
      </c>
      <c r="M90" s="35" t="n">
        <v>2</v>
      </c>
      <c r="N90" t="inlineStr">
        <is>
          <t>No</t>
        </is>
      </c>
      <c r="O90" s="35" t="n">
        <v>66</v>
      </c>
      <c r="P90" s="37" t="n">
        <v>9.57</v>
      </c>
      <c r="Q90" t="inlineStr">
        <is>
          <t>iOS</t>
        </is>
      </c>
      <c r="R90">
        <f>IF(AND(OR(Dashboard!$C$6="All",C90=Dashboard!$C$6),OR(Dashboard!$F$6="All",D90=Dashboard!$F$6),OR(Dashboard!$I$6="All",B90=Dashboard!$I$6)),1,0)</f>
        <v/>
      </c>
    </row>
    <row r="91">
      <c r="A91" t="inlineStr">
        <is>
          <t>SC80090</t>
        </is>
      </c>
      <c r="B91" t="inlineStr">
        <is>
          <t>Apr</t>
        </is>
      </c>
      <c r="C91" t="inlineStr">
        <is>
          <t>Solapur</t>
        </is>
      </c>
      <c r="D91" t="inlineStr">
        <is>
          <t>35+</t>
        </is>
      </c>
      <c r="E91" s="35" t="n">
        <v>18</v>
      </c>
      <c r="F91" s="36" t="n">
        <v>26.4</v>
      </c>
      <c r="G91" s="35" t="n">
        <v>20</v>
      </c>
      <c r="H91" s="35" t="n">
        <v>15</v>
      </c>
      <c r="I91" s="35" t="n">
        <v>23</v>
      </c>
      <c r="J91" s="36" t="n">
        <v>10.4</v>
      </c>
      <c r="K91" s="35" t="n">
        <v>0</v>
      </c>
      <c r="L91" t="inlineStr">
        <is>
          <t>No</t>
        </is>
      </c>
      <c r="M91" s="35" t="n">
        <v>6</v>
      </c>
      <c r="N91" t="inlineStr">
        <is>
          <t>No</t>
        </is>
      </c>
      <c r="O91" s="35" t="n">
        <v>53</v>
      </c>
      <c r="P91" s="37" t="n">
        <v>10.17</v>
      </c>
      <c r="Q91" t="inlineStr">
        <is>
          <t>iOS</t>
        </is>
      </c>
      <c r="R91">
        <f>IF(AND(OR(Dashboard!$C$6="All",C91=Dashboard!$C$6),OR(Dashboard!$F$6="All",D91=Dashboard!$F$6),OR(Dashboard!$I$6="All",B91=Dashboard!$I$6)),1,0)</f>
        <v/>
      </c>
    </row>
    <row r="92">
      <c r="A92" t="inlineStr">
        <is>
          <t>SC80091</t>
        </is>
      </c>
      <c r="B92" t="inlineStr">
        <is>
          <t>Jun</t>
        </is>
      </c>
      <c r="C92" t="inlineStr">
        <is>
          <t>Sambhaji Nagar</t>
        </is>
      </c>
      <c r="D92" t="inlineStr">
        <is>
          <t>25-34</t>
        </is>
      </c>
      <c r="E92" s="35" t="n">
        <v>12</v>
      </c>
      <c r="F92" s="36" t="n">
        <v>37.2</v>
      </c>
      <c r="G92" s="35" t="n">
        <v>1</v>
      </c>
      <c r="H92" s="35" t="n">
        <v>0</v>
      </c>
      <c r="I92" s="35" t="n">
        <v>22</v>
      </c>
      <c r="J92" s="36" t="n">
        <v>8</v>
      </c>
      <c r="K92" s="35" t="n">
        <v>9</v>
      </c>
      <c r="L92" t="inlineStr">
        <is>
          <t>No</t>
        </is>
      </c>
      <c r="M92" s="35" t="n">
        <v>6</v>
      </c>
      <c r="N92" t="inlineStr">
        <is>
          <t>No</t>
        </is>
      </c>
      <c r="O92" s="35" t="n">
        <v>81</v>
      </c>
      <c r="P92" s="37" t="n">
        <v>14.74</v>
      </c>
      <c r="Q92" t="inlineStr">
        <is>
          <t>Android</t>
        </is>
      </c>
      <c r="R92">
        <f>IF(AND(OR(Dashboard!$C$6="All",C92=Dashboard!$C$6),OR(Dashboard!$F$6="All",D92=Dashboard!$F$6),OR(Dashboard!$I$6="All",B92=Dashboard!$I$6)),1,0)</f>
        <v/>
      </c>
    </row>
    <row r="93">
      <c r="A93" t="inlineStr">
        <is>
          <t>SC80092</t>
        </is>
      </c>
      <c r="B93" t="inlineStr">
        <is>
          <t>Apr</t>
        </is>
      </c>
      <c r="C93" t="inlineStr">
        <is>
          <t>Sambhaji Nagar</t>
        </is>
      </c>
      <c r="D93" t="inlineStr">
        <is>
          <t>25-34</t>
        </is>
      </c>
      <c r="E93" s="35" t="n">
        <v>13</v>
      </c>
      <c r="F93" s="36" t="n">
        <v>28.2</v>
      </c>
      <c r="G93" s="35" t="n">
        <v>15</v>
      </c>
      <c r="H93" s="35" t="n">
        <v>11</v>
      </c>
      <c r="I93" s="35" t="n">
        <v>24</v>
      </c>
      <c r="J93" s="36" t="n">
        <v>6.3</v>
      </c>
      <c r="K93" s="35" t="n">
        <v>0</v>
      </c>
      <c r="L93" t="inlineStr">
        <is>
          <t>No</t>
        </is>
      </c>
      <c r="M93" s="35" t="n">
        <v>78</v>
      </c>
      <c r="N93" t="inlineStr">
        <is>
          <t>No</t>
        </is>
      </c>
      <c r="O93" s="35" t="n">
        <v>60</v>
      </c>
      <c r="P93" s="37" t="n">
        <v>11.97</v>
      </c>
      <c r="Q93" t="inlineStr">
        <is>
          <t>Android</t>
        </is>
      </c>
      <c r="R93">
        <f>IF(AND(OR(Dashboard!$C$6="All",C93=Dashboard!$C$6),OR(Dashboard!$F$6="All",D93=Dashboard!$F$6),OR(Dashboard!$I$6="All",B93=Dashboard!$I$6)),1,0)</f>
        <v/>
      </c>
    </row>
    <row r="94">
      <c r="A94" t="inlineStr">
        <is>
          <t>SC80093</t>
        </is>
      </c>
      <c r="B94" t="inlineStr">
        <is>
          <t>Jun</t>
        </is>
      </c>
      <c r="C94" t="inlineStr">
        <is>
          <t>Pune</t>
        </is>
      </c>
      <c r="D94" t="inlineStr">
        <is>
          <t>25-34</t>
        </is>
      </c>
      <c r="E94" s="35" t="n">
        <v>14</v>
      </c>
      <c r="F94" s="36" t="n">
        <v>9.1</v>
      </c>
      <c r="G94" s="35" t="n">
        <v>30</v>
      </c>
      <c r="H94" s="35" t="n">
        <v>25</v>
      </c>
      <c r="I94" s="35" t="n">
        <v>19</v>
      </c>
      <c r="J94" s="36" t="n">
        <v>3.8</v>
      </c>
      <c r="K94" s="35" t="n">
        <v>0</v>
      </c>
      <c r="L94" t="inlineStr">
        <is>
          <t>Yes</t>
        </is>
      </c>
      <c r="M94" s="35" t="n">
        <v>28</v>
      </c>
      <c r="N94" t="inlineStr">
        <is>
          <t>No</t>
        </is>
      </c>
      <c r="O94" s="35" t="n">
        <v>11</v>
      </c>
      <c r="P94" s="37" t="n">
        <v>1.85</v>
      </c>
      <c r="Q94" t="inlineStr">
        <is>
          <t>Android</t>
        </is>
      </c>
      <c r="R94">
        <f>IF(AND(OR(Dashboard!$C$6="All",C94=Dashboard!$C$6),OR(Dashboard!$F$6="All",D94=Dashboard!$F$6),OR(Dashboard!$I$6="All",B94=Dashboard!$I$6)),1,0)</f>
        <v/>
      </c>
    </row>
    <row r="95">
      <c r="A95" t="inlineStr">
        <is>
          <t>SC80094</t>
        </is>
      </c>
      <c r="B95" t="inlineStr">
        <is>
          <t>May</t>
        </is>
      </c>
      <c r="C95" t="inlineStr">
        <is>
          <t>Pune</t>
        </is>
      </c>
      <c r="D95" t="inlineStr">
        <is>
          <t>18-20</t>
        </is>
      </c>
      <c r="E95" s="35" t="n">
        <v>19</v>
      </c>
      <c r="F95" s="36" t="n">
        <v>44.1</v>
      </c>
      <c r="G95" s="35" t="n">
        <v>23</v>
      </c>
      <c r="H95" s="35" t="n">
        <v>19</v>
      </c>
      <c r="I95" s="35" t="n">
        <v>11</v>
      </c>
      <c r="J95" s="36" t="n">
        <v>18.1</v>
      </c>
      <c r="K95" s="35" t="n">
        <v>7</v>
      </c>
      <c r="L95" t="inlineStr">
        <is>
          <t>No</t>
        </is>
      </c>
      <c r="M95" s="35" t="n">
        <v>41</v>
      </c>
      <c r="N95" t="inlineStr">
        <is>
          <t>Yes</t>
        </is>
      </c>
      <c r="O95" s="35" t="n">
        <v>26</v>
      </c>
      <c r="P95" s="37" t="n">
        <v>2.8</v>
      </c>
      <c r="Q95" t="inlineStr">
        <is>
          <t>iOS</t>
        </is>
      </c>
      <c r="R95">
        <f>IF(AND(OR(Dashboard!$C$6="All",C95=Dashboard!$C$6),OR(Dashboard!$F$6="All",D95=Dashboard!$F$6),OR(Dashboard!$I$6="All",B95=Dashboard!$I$6)),1,0)</f>
        <v/>
      </c>
    </row>
    <row r="96">
      <c r="A96" t="inlineStr">
        <is>
          <t>SC80095</t>
        </is>
      </c>
      <c r="B96" t="inlineStr">
        <is>
          <t>Jun</t>
        </is>
      </c>
      <c r="C96" t="inlineStr">
        <is>
          <t>Nashik</t>
        </is>
      </c>
      <c r="D96" t="inlineStr">
        <is>
          <t>35+</t>
        </is>
      </c>
      <c r="E96" s="35" t="n">
        <v>9</v>
      </c>
      <c r="F96" s="36" t="n">
        <v>19.8</v>
      </c>
      <c r="G96" s="35" t="n">
        <v>8</v>
      </c>
      <c r="H96" s="35" t="n">
        <v>5</v>
      </c>
      <c r="I96" s="35" t="n">
        <v>16</v>
      </c>
      <c r="J96" s="36" t="n">
        <v>8.6</v>
      </c>
      <c r="K96" s="35" t="n">
        <v>1</v>
      </c>
      <c r="L96" t="inlineStr">
        <is>
          <t>Yes</t>
        </is>
      </c>
      <c r="M96" s="35" t="n">
        <v>3</v>
      </c>
      <c r="N96" t="inlineStr">
        <is>
          <t>No</t>
        </is>
      </c>
      <c r="O96" s="35" t="n">
        <v>42</v>
      </c>
      <c r="P96" s="37" t="n">
        <v>6.12</v>
      </c>
      <c r="Q96" t="inlineStr">
        <is>
          <t>Android</t>
        </is>
      </c>
      <c r="R96">
        <f>IF(AND(OR(Dashboard!$C$6="All",C96=Dashboard!$C$6),OR(Dashboard!$F$6="All",D96=Dashboard!$F$6),OR(Dashboard!$I$6="All",B96=Dashboard!$I$6)),1,0)</f>
        <v/>
      </c>
    </row>
    <row r="97">
      <c r="A97" t="inlineStr">
        <is>
          <t>SC80096</t>
        </is>
      </c>
      <c r="B97" t="inlineStr">
        <is>
          <t>Mar</t>
        </is>
      </c>
      <c r="C97" t="inlineStr">
        <is>
          <t>Pune</t>
        </is>
      </c>
      <c r="D97" t="inlineStr">
        <is>
          <t>18-20</t>
        </is>
      </c>
      <c r="E97" s="35" t="n">
        <v>20</v>
      </c>
      <c r="F97" s="36" t="n">
        <v>46.6</v>
      </c>
      <c r="G97" s="35" t="n">
        <v>27</v>
      </c>
      <c r="H97" s="35" t="n">
        <v>23</v>
      </c>
      <c r="I97" s="35" t="n">
        <v>16</v>
      </c>
      <c r="J97" s="36" t="n">
        <v>10.9</v>
      </c>
      <c r="K97" s="35" t="n">
        <v>7</v>
      </c>
      <c r="L97" t="inlineStr">
        <is>
          <t>Yes</t>
        </is>
      </c>
      <c r="M97" s="35" t="n">
        <v>4</v>
      </c>
      <c r="N97" t="inlineStr">
        <is>
          <t>No</t>
        </is>
      </c>
      <c r="O97" s="35" t="n">
        <v>99</v>
      </c>
      <c r="P97" s="37" t="n">
        <v>15.94</v>
      </c>
      <c r="Q97" t="inlineStr">
        <is>
          <t>Android</t>
        </is>
      </c>
      <c r="R97">
        <f>IF(AND(OR(Dashboard!$C$6="All",C97=Dashboard!$C$6),OR(Dashboard!$F$6="All",D97=Dashboard!$F$6),OR(Dashboard!$I$6="All",B97=Dashboard!$I$6)),1,0)</f>
        <v/>
      </c>
    </row>
    <row r="98">
      <c r="A98" t="inlineStr">
        <is>
          <t>SC80097</t>
        </is>
      </c>
      <c r="B98" t="inlineStr">
        <is>
          <t>Mar</t>
        </is>
      </c>
      <c r="C98" t="inlineStr">
        <is>
          <t>Pune</t>
        </is>
      </c>
      <c r="D98" t="inlineStr">
        <is>
          <t>21-24</t>
        </is>
      </c>
      <c r="E98" s="35" t="n">
        <v>21</v>
      </c>
      <c r="F98" s="36" t="n">
        <v>32</v>
      </c>
      <c r="G98" s="35" t="n">
        <v>40</v>
      </c>
      <c r="H98" s="35" t="n">
        <v>27</v>
      </c>
      <c r="I98" s="35" t="n">
        <v>7</v>
      </c>
      <c r="J98" s="36" t="n">
        <v>13.3</v>
      </c>
      <c r="K98" s="35" t="n">
        <v>6</v>
      </c>
      <c r="L98" t="inlineStr">
        <is>
          <t>No</t>
        </is>
      </c>
      <c r="M98" s="35" t="n">
        <v>9</v>
      </c>
      <c r="N98" t="inlineStr">
        <is>
          <t>No</t>
        </is>
      </c>
      <c r="O98" s="35" t="n">
        <v>38</v>
      </c>
      <c r="P98" s="37" t="n">
        <v>3.66</v>
      </c>
      <c r="Q98" t="inlineStr">
        <is>
          <t>Android</t>
        </is>
      </c>
      <c r="R98">
        <f>IF(AND(OR(Dashboard!$C$6="All",C98=Dashboard!$C$6),OR(Dashboard!$F$6="All",D98=Dashboard!$F$6),OR(Dashboard!$I$6="All",B98=Dashboard!$I$6)),1,0)</f>
        <v/>
      </c>
    </row>
    <row r="99">
      <c r="A99" t="inlineStr">
        <is>
          <t>SC80098</t>
        </is>
      </c>
      <c r="B99" t="inlineStr">
        <is>
          <t>Mar</t>
        </is>
      </c>
      <c r="C99" t="inlineStr">
        <is>
          <t>Kolhapur</t>
        </is>
      </c>
      <c r="D99" t="inlineStr">
        <is>
          <t>25-34</t>
        </is>
      </c>
      <c r="E99" s="35" t="n">
        <v>5</v>
      </c>
      <c r="F99" s="36" t="n">
        <v>14</v>
      </c>
      <c r="G99" s="35" t="n">
        <v>30</v>
      </c>
      <c r="H99" s="35" t="n">
        <v>25</v>
      </c>
      <c r="I99" s="35" t="n">
        <v>21</v>
      </c>
      <c r="J99" s="36" t="n">
        <v>4.7</v>
      </c>
      <c r="K99" s="35" t="n">
        <v>0</v>
      </c>
      <c r="L99" t="inlineStr">
        <is>
          <t>No</t>
        </is>
      </c>
      <c r="M99" s="35" t="n">
        <v>79</v>
      </c>
      <c r="N99" t="inlineStr">
        <is>
          <t>No</t>
        </is>
      </c>
      <c r="O99" s="35" t="n">
        <v>28</v>
      </c>
      <c r="P99" s="37" t="n">
        <v>2.5</v>
      </c>
      <c r="Q99" t="inlineStr">
        <is>
          <t>iOS</t>
        </is>
      </c>
      <c r="R99">
        <f>IF(AND(OR(Dashboard!$C$6="All",C99=Dashboard!$C$6),OR(Dashboard!$F$6="All",D99=Dashboard!$F$6),OR(Dashboard!$I$6="All",B99=Dashboard!$I$6)),1,0)</f>
        <v/>
      </c>
    </row>
    <row r="100">
      <c r="A100" t="inlineStr">
        <is>
          <t>SC80099</t>
        </is>
      </c>
      <c r="B100" t="inlineStr">
        <is>
          <t>Mar</t>
        </is>
      </c>
      <c r="C100" t="inlineStr">
        <is>
          <t>Nagpur</t>
        </is>
      </c>
      <c r="D100" t="inlineStr">
        <is>
          <t>18-20</t>
        </is>
      </c>
      <c r="E100" s="35" t="n">
        <v>17</v>
      </c>
      <c r="F100" s="36" t="n">
        <v>28.3</v>
      </c>
      <c r="G100" s="35" t="n">
        <v>28</v>
      </c>
      <c r="H100" s="35" t="n">
        <v>20</v>
      </c>
      <c r="I100" s="35" t="n">
        <v>10</v>
      </c>
      <c r="J100" s="36" t="n">
        <v>4.7</v>
      </c>
      <c r="K100" s="35" t="n">
        <v>10</v>
      </c>
      <c r="L100" t="inlineStr">
        <is>
          <t>Yes</t>
        </is>
      </c>
      <c r="M100" s="35" t="n">
        <v>17</v>
      </c>
      <c r="N100" t="inlineStr">
        <is>
          <t>No</t>
        </is>
      </c>
      <c r="O100" s="35" t="n">
        <v>57</v>
      </c>
      <c r="P100" s="37" t="n">
        <v>6.14</v>
      </c>
      <c r="Q100" t="inlineStr">
        <is>
          <t>Android</t>
        </is>
      </c>
      <c r="R100">
        <f>IF(AND(OR(Dashboard!$C$6="All",C100=Dashboard!$C$6),OR(Dashboard!$F$6="All",D100=Dashboard!$F$6),OR(Dashboard!$I$6="All",B100=Dashboard!$I$6)),1,0)</f>
        <v/>
      </c>
    </row>
    <row r="101">
      <c r="A101" t="inlineStr">
        <is>
          <t>SC80100</t>
        </is>
      </c>
      <c r="B101" t="inlineStr">
        <is>
          <t>May</t>
        </is>
      </c>
      <c r="C101" t="inlineStr">
        <is>
          <t>Kolhapur</t>
        </is>
      </c>
      <c r="D101" t="inlineStr">
        <is>
          <t>25-34</t>
        </is>
      </c>
      <c r="E101" s="35" t="n">
        <v>7</v>
      </c>
      <c r="F101" s="36" t="n">
        <v>10.5</v>
      </c>
      <c r="G101" s="35" t="n">
        <v>19</v>
      </c>
      <c r="H101" s="35" t="n">
        <v>14</v>
      </c>
      <c r="I101" s="35" t="n">
        <v>8</v>
      </c>
      <c r="J101" s="36" t="n">
        <v>2.4</v>
      </c>
      <c r="K101" s="35" t="n">
        <v>2</v>
      </c>
      <c r="L101" t="inlineStr">
        <is>
          <t>No</t>
        </is>
      </c>
      <c r="M101" s="35" t="n">
        <v>42</v>
      </c>
      <c r="N101" t="inlineStr">
        <is>
          <t>No</t>
        </is>
      </c>
      <c r="O101" s="35" t="n">
        <v>16</v>
      </c>
      <c r="P101" s="37" t="n">
        <v>1.48</v>
      </c>
      <c r="Q101" t="inlineStr">
        <is>
          <t>Android</t>
        </is>
      </c>
      <c r="R101">
        <f>IF(AND(OR(Dashboard!$C$6="All",C101=Dashboard!$C$6),OR(Dashboard!$F$6="All",D101=Dashboard!$F$6),OR(Dashboard!$I$6="All",B101=Dashboard!$I$6)),1,0)</f>
        <v/>
      </c>
    </row>
    <row r="102">
      <c r="A102" t="inlineStr">
        <is>
          <t>SC80101</t>
        </is>
      </c>
      <c r="B102" t="inlineStr">
        <is>
          <t>Jun</t>
        </is>
      </c>
      <c r="C102" t="inlineStr">
        <is>
          <t>Solapur</t>
        </is>
      </c>
      <c r="D102" t="inlineStr">
        <is>
          <t>18-20</t>
        </is>
      </c>
      <c r="E102" s="35" t="n">
        <v>17</v>
      </c>
      <c r="F102" s="36" t="n">
        <v>49</v>
      </c>
      <c r="G102" s="35" t="n">
        <v>46</v>
      </c>
      <c r="H102" s="35" t="n">
        <v>34</v>
      </c>
      <c r="I102" s="35" t="n">
        <v>19</v>
      </c>
      <c r="J102" s="36" t="n">
        <v>12</v>
      </c>
      <c r="K102" s="35" t="n">
        <v>3</v>
      </c>
      <c r="L102" t="inlineStr">
        <is>
          <t>No</t>
        </is>
      </c>
      <c r="M102" s="35" t="n">
        <v>5</v>
      </c>
      <c r="N102" t="inlineStr">
        <is>
          <t>No</t>
        </is>
      </c>
      <c r="O102" s="35" t="n">
        <v>86</v>
      </c>
      <c r="P102" s="37" t="n">
        <v>13.54</v>
      </c>
      <c r="Q102" t="inlineStr">
        <is>
          <t>Android</t>
        </is>
      </c>
      <c r="R102">
        <f>IF(AND(OR(Dashboard!$C$6="All",C102=Dashboard!$C$6),OR(Dashboard!$F$6="All",D102=Dashboard!$F$6),OR(Dashboard!$I$6="All",B102=Dashboard!$I$6)),1,0)</f>
        <v/>
      </c>
    </row>
    <row r="103">
      <c r="A103" t="inlineStr">
        <is>
          <t>SC80102</t>
        </is>
      </c>
      <c r="B103" t="inlineStr">
        <is>
          <t>Jun</t>
        </is>
      </c>
      <c r="C103" t="inlineStr">
        <is>
          <t>Sambhaji Nagar</t>
        </is>
      </c>
      <c r="D103" t="inlineStr">
        <is>
          <t>18-20</t>
        </is>
      </c>
      <c r="E103" s="35" t="n">
        <v>20</v>
      </c>
      <c r="F103" s="36" t="n">
        <v>42.1</v>
      </c>
      <c r="G103" s="35" t="n">
        <v>28</v>
      </c>
      <c r="H103" s="35" t="n">
        <v>23</v>
      </c>
      <c r="I103" s="35" t="n">
        <v>13</v>
      </c>
      <c r="J103" s="36" t="n">
        <v>18.7</v>
      </c>
      <c r="K103" s="35" t="n">
        <v>10</v>
      </c>
      <c r="L103" t="inlineStr">
        <is>
          <t>No</t>
        </is>
      </c>
      <c r="M103" s="35" t="n">
        <v>29</v>
      </c>
      <c r="N103" t="inlineStr">
        <is>
          <t>No</t>
        </is>
      </c>
      <c r="O103" s="35" t="n">
        <v>86</v>
      </c>
      <c r="P103" s="37" t="n">
        <v>11.3</v>
      </c>
      <c r="Q103" t="inlineStr">
        <is>
          <t>Android</t>
        </is>
      </c>
      <c r="R103">
        <f>IF(AND(OR(Dashboard!$C$6="All",C103=Dashboard!$C$6),OR(Dashboard!$F$6="All",D103=Dashboard!$F$6),OR(Dashboard!$I$6="All",B103=Dashboard!$I$6)),1,0)</f>
        <v/>
      </c>
    </row>
    <row r="104">
      <c r="A104" t="inlineStr">
        <is>
          <t>SC80103</t>
        </is>
      </c>
      <c r="B104" t="inlineStr">
        <is>
          <t>Mar</t>
        </is>
      </c>
      <c r="C104" t="inlineStr">
        <is>
          <t>Solapur</t>
        </is>
      </c>
      <c r="D104" t="inlineStr">
        <is>
          <t>18-20</t>
        </is>
      </c>
      <c r="E104" s="35" t="n">
        <v>12</v>
      </c>
      <c r="F104" s="36" t="n">
        <v>28.6</v>
      </c>
      <c r="G104" s="35" t="n">
        <v>21</v>
      </c>
      <c r="H104" s="35" t="n">
        <v>14</v>
      </c>
      <c r="I104" s="35" t="n">
        <v>7</v>
      </c>
      <c r="J104" s="36" t="n">
        <v>7.5</v>
      </c>
      <c r="K104" s="35" t="n">
        <v>0</v>
      </c>
      <c r="L104" t="inlineStr">
        <is>
          <t>Yes</t>
        </is>
      </c>
      <c r="M104" s="35" t="n">
        <v>201</v>
      </c>
      <c r="N104" t="inlineStr">
        <is>
          <t>No</t>
        </is>
      </c>
      <c r="O104" s="35" t="n">
        <v>53</v>
      </c>
      <c r="P104" s="37" t="n">
        <v>8.050000000000001</v>
      </c>
      <c r="Q104" t="inlineStr">
        <is>
          <t>Android</t>
        </is>
      </c>
      <c r="R104">
        <f>IF(AND(OR(Dashboard!$C$6="All",C104=Dashboard!$C$6),OR(Dashboard!$F$6="All",D104=Dashboard!$F$6),OR(Dashboard!$I$6="All",B104=Dashboard!$I$6)),1,0)</f>
        <v/>
      </c>
    </row>
    <row r="105">
      <c r="A105" t="inlineStr">
        <is>
          <t>SC80104</t>
        </is>
      </c>
      <c r="B105" t="inlineStr">
        <is>
          <t>Apr</t>
        </is>
      </c>
      <c r="C105" t="inlineStr">
        <is>
          <t>Nagpur</t>
        </is>
      </c>
      <c r="D105" t="inlineStr">
        <is>
          <t>21-24</t>
        </is>
      </c>
      <c r="E105" s="35" t="n">
        <v>5</v>
      </c>
      <c r="F105" s="36" t="n">
        <v>15.5</v>
      </c>
      <c r="G105" s="35" t="n">
        <v>21</v>
      </c>
      <c r="H105" s="35" t="n">
        <v>16</v>
      </c>
      <c r="I105" s="35" t="n">
        <v>18</v>
      </c>
      <c r="J105" s="36" t="n">
        <v>3.9</v>
      </c>
      <c r="K105" s="35" t="n">
        <v>12</v>
      </c>
      <c r="L105" t="inlineStr">
        <is>
          <t>No</t>
        </is>
      </c>
      <c r="M105" s="35" t="n">
        <v>4</v>
      </c>
      <c r="N105" t="inlineStr">
        <is>
          <t>No</t>
        </is>
      </c>
      <c r="O105" s="35" t="n">
        <v>21</v>
      </c>
      <c r="P105" s="37" t="n">
        <v>2.28</v>
      </c>
      <c r="Q105" t="inlineStr">
        <is>
          <t>Android</t>
        </is>
      </c>
      <c r="R105">
        <f>IF(AND(OR(Dashboard!$C$6="All",C105=Dashboard!$C$6),OR(Dashboard!$F$6="All",D105=Dashboard!$F$6),OR(Dashboard!$I$6="All",B105=Dashboard!$I$6)),1,0)</f>
        <v/>
      </c>
    </row>
    <row r="106">
      <c r="A106" t="inlineStr">
        <is>
          <t>SC80105</t>
        </is>
      </c>
      <c r="B106" t="inlineStr">
        <is>
          <t>Jun</t>
        </is>
      </c>
      <c r="C106" t="inlineStr">
        <is>
          <t>Pune</t>
        </is>
      </c>
      <c r="D106" t="inlineStr">
        <is>
          <t>21-24</t>
        </is>
      </c>
      <c r="E106" s="35" t="n">
        <v>17</v>
      </c>
      <c r="F106" s="36" t="n">
        <v>19.7</v>
      </c>
      <c r="G106" s="35" t="n">
        <v>8</v>
      </c>
      <c r="H106" s="35" t="n">
        <v>5</v>
      </c>
      <c r="I106" s="35" t="n">
        <v>29</v>
      </c>
      <c r="J106" s="36" t="n">
        <v>8.199999999999999</v>
      </c>
      <c r="K106" s="35" t="n">
        <v>8</v>
      </c>
      <c r="L106" t="inlineStr">
        <is>
          <t>No</t>
        </is>
      </c>
      <c r="M106" s="35" t="n">
        <v>79</v>
      </c>
      <c r="N106" t="inlineStr">
        <is>
          <t>No</t>
        </is>
      </c>
      <c r="O106" s="35" t="n">
        <v>30</v>
      </c>
      <c r="P106" s="37" t="n">
        <v>4.23</v>
      </c>
      <c r="Q106" t="inlineStr">
        <is>
          <t>Android</t>
        </is>
      </c>
      <c r="R106">
        <f>IF(AND(OR(Dashboard!$C$6="All",C106=Dashboard!$C$6),OR(Dashboard!$F$6="All",D106=Dashboard!$F$6),OR(Dashboard!$I$6="All",B106=Dashboard!$I$6)),1,0)</f>
        <v/>
      </c>
    </row>
    <row r="107">
      <c r="A107" t="inlineStr">
        <is>
          <t>SC80106</t>
        </is>
      </c>
      <c r="B107" t="inlineStr">
        <is>
          <t>May</t>
        </is>
      </c>
      <c r="C107" t="inlineStr">
        <is>
          <t>Solapur</t>
        </is>
      </c>
      <c r="D107" t="inlineStr">
        <is>
          <t>21-24</t>
        </is>
      </c>
      <c r="E107" s="35" t="n">
        <v>20</v>
      </c>
      <c r="F107" s="36" t="n">
        <v>45.1</v>
      </c>
      <c r="G107" s="35" t="n">
        <v>25</v>
      </c>
      <c r="H107" s="35" t="n">
        <v>21</v>
      </c>
      <c r="I107" s="35" t="n">
        <v>15</v>
      </c>
      <c r="J107" s="36" t="n">
        <v>18.9</v>
      </c>
      <c r="K107" s="35" t="n">
        <v>1</v>
      </c>
      <c r="L107" t="inlineStr">
        <is>
          <t>No</t>
        </is>
      </c>
      <c r="M107" s="35" t="n">
        <v>17</v>
      </c>
      <c r="N107" t="inlineStr">
        <is>
          <t>No</t>
        </is>
      </c>
      <c r="O107" s="35" t="n">
        <v>81</v>
      </c>
      <c r="P107" s="37" t="n">
        <v>9.550000000000001</v>
      </c>
      <c r="Q107" t="inlineStr">
        <is>
          <t>Android</t>
        </is>
      </c>
      <c r="R107">
        <f>IF(AND(OR(Dashboard!$C$6="All",C107=Dashboard!$C$6),OR(Dashboard!$F$6="All",D107=Dashboard!$F$6),OR(Dashboard!$I$6="All",B107=Dashboard!$I$6)),1,0)</f>
        <v/>
      </c>
    </row>
    <row r="108">
      <c r="A108" t="inlineStr">
        <is>
          <t>SC80107</t>
        </is>
      </c>
      <c r="B108" t="inlineStr">
        <is>
          <t>Mar</t>
        </is>
      </c>
      <c r="C108" t="inlineStr">
        <is>
          <t>Sambhaji Nagar</t>
        </is>
      </c>
      <c r="D108" t="inlineStr">
        <is>
          <t>35+</t>
        </is>
      </c>
      <c r="E108" s="35" t="n">
        <v>8</v>
      </c>
      <c r="F108" s="36" t="n">
        <v>24.6</v>
      </c>
      <c r="G108" s="35" t="n">
        <v>14</v>
      </c>
      <c r="H108" s="35" t="n">
        <v>9</v>
      </c>
      <c r="I108" s="35" t="n">
        <v>20</v>
      </c>
      <c r="J108" s="36" t="n">
        <v>4.3</v>
      </c>
      <c r="K108" s="35" t="n">
        <v>3</v>
      </c>
      <c r="L108" t="inlineStr">
        <is>
          <t>No</t>
        </is>
      </c>
      <c r="M108" s="35" t="n">
        <v>73</v>
      </c>
      <c r="N108" t="inlineStr">
        <is>
          <t>Yes</t>
        </is>
      </c>
      <c r="O108" s="35" t="n">
        <v>14</v>
      </c>
      <c r="P108" s="37" t="n">
        <v>1.56</v>
      </c>
      <c r="Q108" t="inlineStr">
        <is>
          <t>Android</t>
        </is>
      </c>
      <c r="R108">
        <f>IF(AND(OR(Dashboard!$C$6="All",C108=Dashboard!$C$6),OR(Dashboard!$F$6="All",D108=Dashboard!$F$6),OR(Dashboard!$I$6="All",B108=Dashboard!$I$6)),1,0)</f>
        <v/>
      </c>
    </row>
    <row r="109">
      <c r="A109" t="inlineStr">
        <is>
          <t>SC80108</t>
        </is>
      </c>
      <c r="B109" t="inlineStr">
        <is>
          <t>Jan</t>
        </is>
      </c>
      <c r="C109" t="inlineStr">
        <is>
          <t>Pune</t>
        </is>
      </c>
      <c r="D109" t="inlineStr">
        <is>
          <t>25-34</t>
        </is>
      </c>
      <c r="E109" s="35" t="n">
        <v>14</v>
      </c>
      <c r="F109" s="36" t="n">
        <v>17.3</v>
      </c>
      <c r="G109" s="35" t="n">
        <v>9</v>
      </c>
      <c r="H109" s="35" t="n">
        <v>7</v>
      </c>
      <c r="I109" s="35" t="n">
        <v>21</v>
      </c>
      <c r="J109" s="36" t="n">
        <v>6.3</v>
      </c>
      <c r="K109" s="35" t="n">
        <v>0</v>
      </c>
      <c r="L109" t="inlineStr">
        <is>
          <t>No</t>
        </is>
      </c>
      <c r="M109" s="35" t="n">
        <v>19</v>
      </c>
      <c r="N109" t="inlineStr">
        <is>
          <t>No</t>
        </is>
      </c>
      <c r="O109" s="35" t="n">
        <v>28</v>
      </c>
      <c r="P109" s="37" t="n">
        <v>3.66</v>
      </c>
      <c r="Q109" t="inlineStr">
        <is>
          <t>Android</t>
        </is>
      </c>
      <c r="R109">
        <f>IF(AND(OR(Dashboard!$C$6="All",C109=Dashboard!$C$6),OR(Dashboard!$F$6="All",D109=Dashboard!$F$6),OR(Dashboard!$I$6="All",B109=Dashboard!$I$6)),1,0)</f>
        <v/>
      </c>
    </row>
    <row r="110">
      <c r="A110" t="inlineStr">
        <is>
          <t>SC80109</t>
        </is>
      </c>
      <c r="B110" t="inlineStr">
        <is>
          <t>Jun</t>
        </is>
      </c>
      <c r="C110" t="inlineStr">
        <is>
          <t>Kolhapur</t>
        </is>
      </c>
      <c r="D110" t="inlineStr">
        <is>
          <t>18-20</t>
        </is>
      </c>
      <c r="E110" s="35" t="n">
        <v>10</v>
      </c>
      <c r="F110" s="36" t="n">
        <v>31</v>
      </c>
      <c r="G110" s="35" t="n">
        <v>22</v>
      </c>
      <c r="H110" s="35" t="n">
        <v>15</v>
      </c>
      <c r="I110" s="35" t="n">
        <v>17</v>
      </c>
      <c r="J110" s="36" t="n">
        <v>9.4</v>
      </c>
      <c r="K110" s="35" t="n">
        <v>9</v>
      </c>
      <c r="L110" t="inlineStr">
        <is>
          <t>No</t>
        </is>
      </c>
      <c r="M110" s="35" t="n">
        <v>33</v>
      </c>
      <c r="N110" t="inlineStr">
        <is>
          <t>No</t>
        </is>
      </c>
      <c r="O110" s="35" t="n">
        <v>51</v>
      </c>
      <c r="P110" s="37" t="n">
        <v>5.9</v>
      </c>
      <c r="Q110" t="inlineStr">
        <is>
          <t>Android</t>
        </is>
      </c>
      <c r="R110">
        <f>IF(AND(OR(Dashboard!$C$6="All",C110=Dashboard!$C$6),OR(Dashboard!$F$6="All",D110=Dashboard!$F$6),OR(Dashboard!$I$6="All",B110=Dashboard!$I$6)),1,0)</f>
        <v/>
      </c>
    </row>
    <row r="111">
      <c r="A111" t="inlineStr">
        <is>
          <t>SC80110</t>
        </is>
      </c>
      <c r="B111" t="inlineStr">
        <is>
          <t>Jan</t>
        </is>
      </c>
      <c r="C111" t="inlineStr">
        <is>
          <t>Kolhapur</t>
        </is>
      </c>
      <c r="D111" t="inlineStr">
        <is>
          <t>21-24</t>
        </is>
      </c>
      <c r="E111" s="35" t="n">
        <v>22</v>
      </c>
      <c r="F111" s="36" t="n">
        <v>30.1</v>
      </c>
      <c r="G111" s="35" t="n">
        <v>27</v>
      </c>
      <c r="H111" s="35" t="n">
        <v>24</v>
      </c>
      <c r="I111" s="35" t="n">
        <v>14</v>
      </c>
      <c r="J111" s="36" t="n">
        <v>6</v>
      </c>
      <c r="K111" s="35" t="n">
        <v>2</v>
      </c>
      <c r="L111" t="inlineStr">
        <is>
          <t>Yes</t>
        </is>
      </c>
      <c r="M111" s="35" t="n">
        <v>4</v>
      </c>
      <c r="N111" t="inlineStr">
        <is>
          <t>Yes</t>
        </is>
      </c>
      <c r="O111" s="35" t="n">
        <v>18</v>
      </c>
      <c r="P111" s="37" t="n">
        <v>3.22</v>
      </c>
      <c r="Q111" t="inlineStr">
        <is>
          <t>Android</t>
        </is>
      </c>
      <c r="R111">
        <f>IF(AND(OR(Dashboard!$C$6="All",C111=Dashboard!$C$6),OR(Dashboard!$F$6="All",D111=Dashboard!$F$6),OR(Dashboard!$I$6="All",B111=Dashboard!$I$6)),1,0)</f>
        <v/>
      </c>
    </row>
    <row r="112">
      <c r="A112" t="inlineStr">
        <is>
          <t>SC80111</t>
        </is>
      </c>
      <c r="B112" t="inlineStr">
        <is>
          <t>Feb</t>
        </is>
      </c>
      <c r="C112" t="inlineStr">
        <is>
          <t>Sambhaji Nagar</t>
        </is>
      </c>
      <c r="D112" t="inlineStr">
        <is>
          <t>21-24</t>
        </is>
      </c>
      <c r="E112" s="35" t="n">
        <v>21</v>
      </c>
      <c r="F112" s="36" t="n">
        <v>35.5</v>
      </c>
      <c r="G112" s="35" t="n">
        <v>27</v>
      </c>
      <c r="H112" s="35" t="n">
        <v>18</v>
      </c>
      <c r="I112" s="35" t="n">
        <v>10</v>
      </c>
      <c r="J112" s="36" t="n">
        <v>6.4</v>
      </c>
      <c r="K112" s="35" t="n">
        <v>10</v>
      </c>
      <c r="L112" t="inlineStr">
        <is>
          <t>Yes</t>
        </is>
      </c>
      <c r="M112" s="35" t="n">
        <v>122</v>
      </c>
      <c r="N112" t="inlineStr">
        <is>
          <t>No</t>
        </is>
      </c>
      <c r="O112" s="35" t="n">
        <v>62</v>
      </c>
      <c r="P112" s="37" t="n">
        <v>10.41</v>
      </c>
      <c r="Q112" t="inlineStr">
        <is>
          <t>Android</t>
        </is>
      </c>
      <c r="R112">
        <f>IF(AND(OR(Dashboard!$C$6="All",C112=Dashboard!$C$6),OR(Dashboard!$F$6="All",D112=Dashboard!$F$6),OR(Dashboard!$I$6="All",B112=Dashboard!$I$6)),1,0)</f>
        <v/>
      </c>
    </row>
    <row r="113">
      <c r="A113" t="inlineStr">
        <is>
          <t>SC80112</t>
        </is>
      </c>
      <c r="B113" t="inlineStr">
        <is>
          <t>Mar</t>
        </is>
      </c>
      <c r="C113" t="inlineStr">
        <is>
          <t>Sambhaji Nagar</t>
        </is>
      </c>
      <c r="D113" t="inlineStr">
        <is>
          <t>25-34</t>
        </is>
      </c>
      <c r="E113" s="35" t="n">
        <v>17</v>
      </c>
      <c r="F113" s="36" t="n">
        <v>22</v>
      </c>
      <c r="G113" s="35" t="n">
        <v>0</v>
      </c>
      <c r="H113" s="35" t="n">
        <v>0</v>
      </c>
      <c r="I113" s="35" t="n">
        <v>12</v>
      </c>
      <c r="J113" s="36" t="n">
        <v>6.8</v>
      </c>
      <c r="K113" s="35" t="n">
        <v>5</v>
      </c>
      <c r="L113" t="inlineStr">
        <is>
          <t>No</t>
        </is>
      </c>
      <c r="M113" s="35" t="n">
        <v>16</v>
      </c>
      <c r="N113" t="inlineStr">
        <is>
          <t>No</t>
        </is>
      </c>
      <c r="O113" s="35" t="n">
        <v>33</v>
      </c>
      <c r="P113" s="37" t="n">
        <v>5.08</v>
      </c>
      <c r="Q113" t="inlineStr">
        <is>
          <t>Android</t>
        </is>
      </c>
      <c r="R113">
        <f>IF(AND(OR(Dashboard!$C$6="All",C113=Dashboard!$C$6),OR(Dashboard!$F$6="All",D113=Dashboard!$F$6),OR(Dashboard!$I$6="All",B113=Dashboard!$I$6)),1,0)</f>
        <v/>
      </c>
    </row>
    <row r="114">
      <c r="A114" t="inlineStr">
        <is>
          <t>SC80113</t>
        </is>
      </c>
      <c r="B114" t="inlineStr">
        <is>
          <t>Mar</t>
        </is>
      </c>
      <c r="C114" t="inlineStr">
        <is>
          <t>Pune</t>
        </is>
      </c>
      <c r="D114" t="inlineStr">
        <is>
          <t>25-34</t>
        </is>
      </c>
      <c r="E114" s="35" t="n">
        <v>9</v>
      </c>
      <c r="F114" s="36" t="n">
        <v>28.7</v>
      </c>
      <c r="G114" s="35" t="n">
        <v>0</v>
      </c>
      <c r="H114" s="35" t="n">
        <v>0</v>
      </c>
      <c r="I114" s="35" t="n">
        <v>1</v>
      </c>
      <c r="J114" s="36" t="n">
        <v>12.3</v>
      </c>
      <c r="K114" s="35" t="n">
        <v>4</v>
      </c>
      <c r="L114" t="inlineStr">
        <is>
          <t>No</t>
        </is>
      </c>
      <c r="M114" s="35" t="n">
        <v>29</v>
      </c>
      <c r="N114" t="inlineStr">
        <is>
          <t>No</t>
        </is>
      </c>
      <c r="O114" s="35" t="n">
        <v>45</v>
      </c>
      <c r="P114" s="37" t="n">
        <v>4.55</v>
      </c>
      <c r="Q114" t="inlineStr">
        <is>
          <t>Android</t>
        </is>
      </c>
      <c r="R114">
        <f>IF(AND(OR(Dashboard!$C$6="All",C114=Dashboard!$C$6),OR(Dashboard!$F$6="All",D114=Dashboard!$F$6),OR(Dashboard!$I$6="All",B114=Dashboard!$I$6)),1,0)</f>
        <v/>
      </c>
    </row>
    <row r="115">
      <c r="A115" t="inlineStr">
        <is>
          <t>SC80114</t>
        </is>
      </c>
      <c r="B115" t="inlineStr">
        <is>
          <t>May</t>
        </is>
      </c>
      <c r="C115" t="inlineStr">
        <is>
          <t>Sambhaji Nagar</t>
        </is>
      </c>
      <c r="D115" t="inlineStr">
        <is>
          <t>18-20</t>
        </is>
      </c>
      <c r="E115" s="35" t="n">
        <v>25</v>
      </c>
      <c r="F115" s="36" t="n">
        <v>14.1</v>
      </c>
      <c r="G115" s="35" t="n">
        <v>30</v>
      </c>
      <c r="H115" s="35" t="n">
        <v>24</v>
      </c>
      <c r="I115" s="35" t="n">
        <v>23</v>
      </c>
      <c r="J115" s="36" t="n">
        <v>5.8</v>
      </c>
      <c r="K115" s="35" t="n">
        <v>3</v>
      </c>
      <c r="L115" t="inlineStr">
        <is>
          <t>Yes</t>
        </is>
      </c>
      <c r="M115" s="35" t="n">
        <v>127</v>
      </c>
      <c r="N115" t="inlineStr">
        <is>
          <t>No</t>
        </is>
      </c>
      <c r="O115" s="35" t="n">
        <v>27</v>
      </c>
      <c r="P115" s="37" t="n">
        <v>2.41</v>
      </c>
      <c r="Q115" t="inlineStr">
        <is>
          <t>Android</t>
        </is>
      </c>
      <c r="R115">
        <f>IF(AND(OR(Dashboard!$C$6="All",C115=Dashboard!$C$6),OR(Dashboard!$F$6="All",D115=Dashboard!$F$6),OR(Dashboard!$I$6="All",B115=Dashboard!$I$6)),1,0)</f>
        <v/>
      </c>
    </row>
    <row r="116">
      <c r="A116" t="inlineStr">
        <is>
          <t>SC80115</t>
        </is>
      </c>
      <c r="B116" t="inlineStr">
        <is>
          <t>Apr</t>
        </is>
      </c>
      <c r="C116" t="inlineStr">
        <is>
          <t>Nashik</t>
        </is>
      </c>
      <c r="D116" t="inlineStr">
        <is>
          <t>18-20</t>
        </is>
      </c>
      <c r="E116" s="35" t="n">
        <v>14</v>
      </c>
      <c r="F116" s="36" t="n">
        <v>40.8</v>
      </c>
      <c r="G116" s="35" t="n">
        <v>38</v>
      </c>
      <c r="H116" s="35" t="n">
        <v>25</v>
      </c>
      <c r="I116" s="35" t="n">
        <v>16</v>
      </c>
      <c r="J116" s="36" t="n">
        <v>13.3</v>
      </c>
      <c r="K116" s="35" t="n">
        <v>6</v>
      </c>
      <c r="L116" t="inlineStr">
        <is>
          <t>No</t>
        </is>
      </c>
      <c r="M116" s="35" t="n">
        <v>86</v>
      </c>
      <c r="N116" t="inlineStr">
        <is>
          <t>No</t>
        </is>
      </c>
      <c r="O116" s="35" t="n">
        <v>65</v>
      </c>
      <c r="P116" s="37" t="n">
        <v>10.39</v>
      </c>
      <c r="Q116" t="inlineStr">
        <is>
          <t>iOS</t>
        </is>
      </c>
      <c r="R116">
        <f>IF(AND(OR(Dashboard!$C$6="All",C116=Dashboard!$C$6),OR(Dashboard!$F$6="All",D116=Dashboard!$F$6),OR(Dashboard!$I$6="All",B116=Dashboard!$I$6)),1,0)</f>
        <v/>
      </c>
    </row>
    <row r="117">
      <c r="A117" t="inlineStr">
        <is>
          <t>SC80116</t>
        </is>
      </c>
      <c r="B117" t="inlineStr">
        <is>
          <t>May</t>
        </is>
      </c>
      <c r="C117" t="inlineStr">
        <is>
          <t>Nashik</t>
        </is>
      </c>
      <c r="D117" t="inlineStr">
        <is>
          <t>18-20</t>
        </is>
      </c>
      <c r="E117" s="35" t="n">
        <v>8</v>
      </c>
      <c r="F117" s="36" t="n">
        <v>35.3</v>
      </c>
      <c r="G117" s="35" t="n">
        <v>37</v>
      </c>
      <c r="H117" s="35" t="n">
        <v>31</v>
      </c>
      <c r="I117" s="35" t="n">
        <v>21</v>
      </c>
      <c r="J117" s="36" t="n">
        <v>15.8</v>
      </c>
      <c r="K117" s="35" t="n">
        <v>6</v>
      </c>
      <c r="L117" t="inlineStr">
        <is>
          <t>Yes</t>
        </is>
      </c>
      <c r="M117" s="35" t="n">
        <v>62</v>
      </c>
      <c r="N117" t="inlineStr">
        <is>
          <t>No</t>
        </is>
      </c>
      <c r="O117" s="35" t="n">
        <v>55</v>
      </c>
      <c r="P117" s="37" t="n">
        <v>5.79</v>
      </c>
      <c r="Q117" t="inlineStr">
        <is>
          <t>iOS</t>
        </is>
      </c>
      <c r="R117">
        <f>IF(AND(OR(Dashboard!$C$6="All",C117=Dashboard!$C$6),OR(Dashboard!$F$6="All",D117=Dashboard!$F$6),OR(Dashboard!$I$6="All",B117=Dashboard!$I$6)),1,0)</f>
        <v/>
      </c>
    </row>
    <row r="118">
      <c r="A118" t="inlineStr">
        <is>
          <t>SC80117</t>
        </is>
      </c>
      <c r="B118" t="inlineStr">
        <is>
          <t>Jun</t>
        </is>
      </c>
      <c r="C118" t="inlineStr">
        <is>
          <t>Nashik</t>
        </is>
      </c>
      <c r="D118" t="inlineStr">
        <is>
          <t>25-34</t>
        </is>
      </c>
      <c r="E118" s="35" t="n">
        <v>13</v>
      </c>
      <c r="F118" s="36" t="n">
        <v>19.1</v>
      </c>
      <c r="G118" s="35" t="n">
        <v>9</v>
      </c>
      <c r="H118" s="35" t="n">
        <v>7</v>
      </c>
      <c r="I118" s="35" t="n">
        <v>20</v>
      </c>
      <c r="J118" s="36" t="n">
        <v>4</v>
      </c>
      <c r="K118" s="35" t="n">
        <v>0</v>
      </c>
      <c r="L118" t="inlineStr">
        <is>
          <t>No</t>
        </is>
      </c>
      <c r="M118" s="35" t="n">
        <v>4</v>
      </c>
      <c r="N118" t="inlineStr">
        <is>
          <t>No</t>
        </is>
      </c>
      <c r="O118" s="35" t="n">
        <v>30</v>
      </c>
      <c r="P118" s="37" t="n">
        <v>4.74</v>
      </c>
      <c r="Q118" t="inlineStr">
        <is>
          <t>iOS</t>
        </is>
      </c>
      <c r="R118">
        <f>IF(AND(OR(Dashboard!$C$6="All",C118=Dashboard!$C$6),OR(Dashboard!$F$6="All",D118=Dashboard!$F$6),OR(Dashboard!$I$6="All",B118=Dashboard!$I$6)),1,0)</f>
        <v/>
      </c>
    </row>
    <row r="119">
      <c r="A119" t="inlineStr">
        <is>
          <t>SC80118</t>
        </is>
      </c>
      <c r="B119" t="inlineStr">
        <is>
          <t>Jun</t>
        </is>
      </c>
      <c r="C119" t="inlineStr">
        <is>
          <t>Kolhapur</t>
        </is>
      </c>
      <c r="D119" t="inlineStr">
        <is>
          <t>21-24</t>
        </is>
      </c>
      <c r="E119" s="35" t="n">
        <v>20</v>
      </c>
      <c r="F119" s="36" t="n">
        <v>23</v>
      </c>
      <c r="G119" s="35" t="n">
        <v>50</v>
      </c>
      <c r="H119" s="35" t="n">
        <v>38</v>
      </c>
      <c r="I119" s="35" t="n">
        <v>17</v>
      </c>
      <c r="J119" s="36" t="n">
        <v>4.3</v>
      </c>
      <c r="K119" s="35" t="n">
        <v>13</v>
      </c>
      <c r="L119" t="inlineStr">
        <is>
          <t>Yes</t>
        </is>
      </c>
      <c r="M119" s="35" t="n">
        <v>82</v>
      </c>
      <c r="N119" t="inlineStr">
        <is>
          <t>No</t>
        </is>
      </c>
      <c r="O119" s="35" t="n">
        <v>43</v>
      </c>
      <c r="P119" s="37" t="n">
        <v>7.84</v>
      </c>
      <c r="Q119" t="inlineStr">
        <is>
          <t>Android</t>
        </is>
      </c>
      <c r="R119">
        <f>IF(AND(OR(Dashboard!$C$6="All",C119=Dashboard!$C$6),OR(Dashboard!$F$6="All",D119=Dashboard!$F$6),OR(Dashboard!$I$6="All",B119=Dashboard!$I$6)),1,0)</f>
        <v/>
      </c>
    </row>
    <row r="120">
      <c r="A120" t="inlineStr">
        <is>
          <t>SC80119</t>
        </is>
      </c>
      <c r="B120" t="inlineStr">
        <is>
          <t>Jun</t>
        </is>
      </c>
      <c r="C120" t="inlineStr">
        <is>
          <t>Sambhaji Nagar</t>
        </is>
      </c>
      <c r="D120" t="inlineStr">
        <is>
          <t>21-24</t>
        </is>
      </c>
      <c r="E120" s="35" t="n">
        <v>22</v>
      </c>
      <c r="F120" s="36" t="n">
        <v>46.5</v>
      </c>
      <c r="G120" s="35" t="n">
        <v>46</v>
      </c>
      <c r="H120" s="35" t="n">
        <v>30</v>
      </c>
      <c r="I120" s="35" t="n">
        <v>14</v>
      </c>
      <c r="J120" s="36" t="n">
        <v>8.800000000000001</v>
      </c>
      <c r="K120" s="35" t="n">
        <v>7</v>
      </c>
      <c r="L120" t="inlineStr">
        <is>
          <t>No</t>
        </is>
      </c>
      <c r="M120" s="35" t="n">
        <v>0</v>
      </c>
      <c r="N120" t="inlineStr">
        <is>
          <t>No</t>
        </is>
      </c>
      <c r="O120" s="35" t="n">
        <v>89</v>
      </c>
      <c r="P120" s="37" t="n">
        <v>15.93</v>
      </c>
      <c r="Q120" t="inlineStr">
        <is>
          <t>iOS</t>
        </is>
      </c>
      <c r="R120">
        <f>IF(AND(OR(Dashboard!$C$6="All",C120=Dashboard!$C$6),OR(Dashboard!$F$6="All",D120=Dashboard!$F$6),OR(Dashboard!$I$6="All",B120=Dashboard!$I$6)),1,0)</f>
        <v/>
      </c>
    </row>
    <row r="121">
      <c r="A121" t="inlineStr">
        <is>
          <t>SC80120</t>
        </is>
      </c>
      <c r="B121" t="inlineStr">
        <is>
          <t>Apr</t>
        </is>
      </c>
      <c r="C121" t="inlineStr">
        <is>
          <t>Kolhapur</t>
        </is>
      </c>
      <c r="D121" t="inlineStr">
        <is>
          <t>18-20</t>
        </is>
      </c>
      <c r="E121" s="35" t="n">
        <v>21</v>
      </c>
      <c r="F121" s="36" t="n">
        <v>36.9</v>
      </c>
      <c r="G121" s="35" t="n">
        <v>9</v>
      </c>
      <c r="H121" s="35" t="n">
        <v>8</v>
      </c>
      <c r="I121" s="35" t="n">
        <v>14</v>
      </c>
      <c r="J121" s="36" t="n">
        <v>11.7</v>
      </c>
      <c r="K121" s="35" t="n">
        <v>9</v>
      </c>
      <c r="L121" t="inlineStr">
        <is>
          <t>No</t>
        </is>
      </c>
      <c r="M121" s="35" t="n">
        <v>18</v>
      </c>
      <c r="N121" t="inlineStr">
        <is>
          <t>No</t>
        </is>
      </c>
      <c r="O121" s="35" t="n">
        <v>75</v>
      </c>
      <c r="P121" s="37" t="n">
        <v>11.28</v>
      </c>
      <c r="Q121" t="inlineStr">
        <is>
          <t>Android</t>
        </is>
      </c>
      <c r="R121">
        <f>IF(AND(OR(Dashboard!$C$6="All",C121=Dashboard!$C$6),OR(Dashboard!$F$6="All",D121=Dashboard!$F$6),OR(Dashboard!$I$6="All",B121=Dashboard!$I$6)),1,0)</f>
        <v/>
      </c>
    </row>
    <row r="122">
      <c r="A122" t="inlineStr">
        <is>
          <t>SC80121</t>
        </is>
      </c>
      <c r="B122" t="inlineStr">
        <is>
          <t>Jan</t>
        </is>
      </c>
      <c r="C122" t="inlineStr">
        <is>
          <t>Sambhaji Nagar</t>
        </is>
      </c>
      <c r="D122" t="inlineStr">
        <is>
          <t>21-24</t>
        </is>
      </c>
      <c r="E122" s="35" t="n">
        <v>24</v>
      </c>
      <c r="F122" s="36" t="n">
        <v>29.5</v>
      </c>
      <c r="G122" s="35" t="n">
        <v>30</v>
      </c>
      <c r="H122" s="35" t="n">
        <v>21</v>
      </c>
      <c r="I122" s="35" t="n">
        <v>15</v>
      </c>
      <c r="J122" s="36" t="n">
        <v>13.2</v>
      </c>
      <c r="K122" s="35" t="n">
        <v>3</v>
      </c>
      <c r="L122" t="inlineStr">
        <is>
          <t>Yes</t>
        </is>
      </c>
      <c r="M122" s="35" t="n">
        <v>86</v>
      </c>
      <c r="N122" t="inlineStr">
        <is>
          <t>No</t>
        </is>
      </c>
      <c r="O122" s="35" t="n">
        <v>49</v>
      </c>
      <c r="P122" s="37" t="n">
        <v>4.42</v>
      </c>
      <c r="Q122" t="inlineStr">
        <is>
          <t>Android</t>
        </is>
      </c>
      <c r="R122">
        <f>IF(AND(OR(Dashboard!$C$6="All",C122=Dashboard!$C$6),OR(Dashboard!$F$6="All",D122=Dashboard!$F$6),OR(Dashboard!$I$6="All",B122=Dashboard!$I$6)),1,0)</f>
        <v/>
      </c>
    </row>
    <row r="123">
      <c r="A123" t="inlineStr">
        <is>
          <t>SC80122</t>
        </is>
      </c>
      <c r="B123" t="inlineStr">
        <is>
          <t>Mar</t>
        </is>
      </c>
      <c r="C123" t="inlineStr">
        <is>
          <t>Nashik</t>
        </is>
      </c>
      <c r="D123" t="inlineStr">
        <is>
          <t>21-24</t>
        </is>
      </c>
      <c r="E123" s="35" t="n">
        <v>23</v>
      </c>
      <c r="F123" s="36" t="n">
        <v>30.6</v>
      </c>
      <c r="G123" s="35" t="n">
        <v>24</v>
      </c>
      <c r="H123" s="35" t="n">
        <v>15</v>
      </c>
      <c r="I123" s="35" t="n">
        <v>26</v>
      </c>
      <c r="J123" s="36" t="n">
        <v>11.8</v>
      </c>
      <c r="K123" s="35" t="n">
        <v>8</v>
      </c>
      <c r="L123" t="inlineStr">
        <is>
          <t>Yes</t>
        </is>
      </c>
      <c r="M123" s="35" t="n">
        <v>83</v>
      </c>
      <c r="N123" t="inlineStr">
        <is>
          <t>No</t>
        </is>
      </c>
      <c r="O123" s="35" t="n">
        <v>39</v>
      </c>
      <c r="P123" s="37" t="n">
        <v>5.16</v>
      </c>
      <c r="Q123" t="inlineStr">
        <is>
          <t>Android</t>
        </is>
      </c>
      <c r="R123">
        <f>IF(AND(OR(Dashboard!$C$6="All",C123=Dashboard!$C$6),OR(Dashboard!$F$6="All",D123=Dashboard!$F$6),OR(Dashboard!$I$6="All",B123=Dashboard!$I$6)),1,0)</f>
        <v/>
      </c>
    </row>
    <row r="124">
      <c r="A124" t="inlineStr">
        <is>
          <t>SC80123</t>
        </is>
      </c>
      <c r="B124" t="inlineStr">
        <is>
          <t>Apr</t>
        </is>
      </c>
      <c r="C124" t="inlineStr">
        <is>
          <t>Nagpur</t>
        </is>
      </c>
      <c r="D124" t="inlineStr">
        <is>
          <t>21-24</t>
        </is>
      </c>
      <c r="E124" s="35" t="n">
        <v>14</v>
      </c>
      <c r="F124" s="36" t="n">
        <v>46.8</v>
      </c>
      <c r="G124" s="35" t="n">
        <v>22</v>
      </c>
      <c r="H124" s="35" t="n">
        <v>15</v>
      </c>
      <c r="I124" s="35" t="n">
        <v>12</v>
      </c>
      <c r="J124" s="36" t="n">
        <v>20.8</v>
      </c>
      <c r="K124" s="35" t="n">
        <v>8</v>
      </c>
      <c r="L124" t="inlineStr">
        <is>
          <t>No</t>
        </is>
      </c>
      <c r="M124" s="35" t="n">
        <v>4</v>
      </c>
      <c r="N124" t="inlineStr">
        <is>
          <t>No</t>
        </is>
      </c>
      <c r="O124" s="35" t="n">
        <v>89</v>
      </c>
      <c r="P124" s="37" t="n">
        <v>8.51</v>
      </c>
      <c r="Q124" t="inlineStr">
        <is>
          <t>Android</t>
        </is>
      </c>
      <c r="R124">
        <f>IF(AND(OR(Dashboard!$C$6="All",C124=Dashboard!$C$6),OR(Dashboard!$F$6="All",D124=Dashboard!$F$6),OR(Dashboard!$I$6="All",B124=Dashboard!$I$6)),1,0)</f>
        <v/>
      </c>
    </row>
    <row r="125">
      <c r="A125" t="inlineStr">
        <is>
          <t>SC80124</t>
        </is>
      </c>
      <c r="B125" t="inlineStr">
        <is>
          <t>Mar</t>
        </is>
      </c>
      <c r="C125" t="inlineStr">
        <is>
          <t>Nashik</t>
        </is>
      </c>
      <c r="D125" t="inlineStr">
        <is>
          <t>18-20</t>
        </is>
      </c>
      <c r="E125" s="35" t="n">
        <v>13</v>
      </c>
      <c r="F125" s="36" t="n">
        <v>30.2</v>
      </c>
      <c r="G125" s="35" t="n">
        <v>21</v>
      </c>
      <c r="H125" s="35" t="n">
        <v>18</v>
      </c>
      <c r="I125" s="35" t="n">
        <v>0</v>
      </c>
      <c r="J125" s="36" t="n">
        <v>8.699999999999999</v>
      </c>
      <c r="K125" s="35" t="n">
        <v>2</v>
      </c>
      <c r="L125" t="inlineStr">
        <is>
          <t>Yes</t>
        </is>
      </c>
      <c r="M125" s="35" t="n">
        <v>15</v>
      </c>
      <c r="N125" t="inlineStr">
        <is>
          <t>No</t>
        </is>
      </c>
      <c r="O125" s="35" t="n">
        <v>50</v>
      </c>
      <c r="P125" s="37" t="n">
        <v>6.31</v>
      </c>
      <c r="Q125" t="inlineStr">
        <is>
          <t>Android</t>
        </is>
      </c>
      <c r="R125">
        <f>IF(AND(OR(Dashboard!$C$6="All",C125=Dashboard!$C$6),OR(Dashboard!$F$6="All",D125=Dashboard!$F$6),OR(Dashboard!$I$6="All",B125=Dashboard!$I$6)),1,0)</f>
        <v/>
      </c>
    </row>
    <row r="126">
      <c r="A126" t="inlineStr">
        <is>
          <t>SC80125</t>
        </is>
      </c>
      <c r="B126" t="inlineStr">
        <is>
          <t>Apr</t>
        </is>
      </c>
      <c r="C126" t="inlineStr">
        <is>
          <t>Solapur</t>
        </is>
      </c>
      <c r="D126" t="inlineStr">
        <is>
          <t>18-20</t>
        </is>
      </c>
      <c r="E126" s="35" t="n">
        <v>19</v>
      </c>
      <c r="F126" s="36" t="n">
        <v>59</v>
      </c>
      <c r="G126" s="35" t="n">
        <v>25</v>
      </c>
      <c r="H126" s="35" t="n">
        <v>22</v>
      </c>
      <c r="I126" s="35" t="n">
        <v>19</v>
      </c>
      <c r="J126" s="36" t="n">
        <v>13.3</v>
      </c>
      <c r="K126" s="35" t="n">
        <v>1</v>
      </c>
      <c r="L126" t="inlineStr">
        <is>
          <t>No</t>
        </is>
      </c>
      <c r="M126" s="35" t="n">
        <v>36</v>
      </c>
      <c r="N126" t="inlineStr">
        <is>
          <t>No</t>
        </is>
      </c>
      <c r="O126" s="35" t="n">
        <v>97</v>
      </c>
      <c r="P126" s="37" t="n">
        <v>12.76</v>
      </c>
      <c r="Q126" t="inlineStr">
        <is>
          <t>Android</t>
        </is>
      </c>
      <c r="R126">
        <f>IF(AND(OR(Dashboard!$C$6="All",C126=Dashboard!$C$6),OR(Dashboard!$F$6="All",D126=Dashboard!$F$6),OR(Dashboard!$I$6="All",B126=Dashboard!$I$6)),1,0)</f>
        <v/>
      </c>
    </row>
    <row r="127">
      <c r="A127" t="inlineStr">
        <is>
          <t>SC80126</t>
        </is>
      </c>
      <c r="B127" t="inlineStr">
        <is>
          <t>Mar</t>
        </is>
      </c>
      <c r="C127" t="inlineStr">
        <is>
          <t>Kolhapur</t>
        </is>
      </c>
      <c r="D127" t="inlineStr">
        <is>
          <t>21-24</t>
        </is>
      </c>
      <c r="E127" s="35" t="n">
        <v>14</v>
      </c>
      <c r="F127" s="36" t="n">
        <v>32.5</v>
      </c>
      <c r="G127" s="35" t="n">
        <v>25</v>
      </c>
      <c r="H127" s="35" t="n">
        <v>17</v>
      </c>
      <c r="I127" s="35" t="n">
        <v>15</v>
      </c>
      <c r="J127" s="36" t="n">
        <v>11.4</v>
      </c>
      <c r="K127" s="35" t="n">
        <v>0</v>
      </c>
      <c r="L127" t="inlineStr">
        <is>
          <t>Yes</t>
        </is>
      </c>
      <c r="M127" s="35" t="n">
        <v>91</v>
      </c>
      <c r="N127" t="inlineStr">
        <is>
          <t>Yes</t>
        </is>
      </c>
      <c r="O127" s="35" t="n">
        <v>19</v>
      </c>
      <c r="P127" s="37" t="n">
        <v>2.17</v>
      </c>
      <c r="Q127" t="inlineStr">
        <is>
          <t>Android</t>
        </is>
      </c>
      <c r="R127">
        <f>IF(AND(OR(Dashboard!$C$6="All",C127=Dashboard!$C$6),OR(Dashboard!$F$6="All",D127=Dashboard!$F$6),OR(Dashboard!$I$6="All",B127=Dashboard!$I$6)),1,0)</f>
        <v/>
      </c>
    </row>
    <row r="128">
      <c r="A128" t="inlineStr">
        <is>
          <t>SC80127</t>
        </is>
      </c>
      <c r="B128" t="inlineStr">
        <is>
          <t>Apr</t>
        </is>
      </c>
      <c r="C128" t="inlineStr">
        <is>
          <t>Solapur</t>
        </is>
      </c>
      <c r="D128" t="inlineStr">
        <is>
          <t>18-20</t>
        </is>
      </c>
      <c r="E128" s="35" t="n">
        <v>25</v>
      </c>
      <c r="F128" s="36" t="n">
        <v>21.9</v>
      </c>
      <c r="G128" s="35" t="n">
        <v>37</v>
      </c>
      <c r="H128" s="35" t="n">
        <v>25</v>
      </c>
      <c r="I128" s="35" t="n">
        <v>8</v>
      </c>
      <c r="J128" s="36" t="n">
        <v>4.8</v>
      </c>
      <c r="K128" s="35" t="n">
        <v>9</v>
      </c>
      <c r="L128" t="inlineStr">
        <is>
          <t>No</t>
        </is>
      </c>
      <c r="M128" s="35" t="n">
        <v>4</v>
      </c>
      <c r="N128" t="inlineStr">
        <is>
          <t>No</t>
        </is>
      </c>
      <c r="O128" s="35" t="n">
        <v>42</v>
      </c>
      <c r="P128" s="37" t="n">
        <v>4.25</v>
      </c>
      <c r="Q128" t="inlineStr">
        <is>
          <t>Android</t>
        </is>
      </c>
      <c r="R128">
        <f>IF(AND(OR(Dashboard!$C$6="All",C128=Dashboard!$C$6),OR(Dashboard!$F$6="All",D128=Dashboard!$F$6),OR(Dashboard!$I$6="All",B128=Dashboard!$I$6)),1,0)</f>
        <v/>
      </c>
    </row>
    <row r="129">
      <c r="A129" t="inlineStr">
        <is>
          <t>SC80128</t>
        </is>
      </c>
      <c r="B129" t="inlineStr">
        <is>
          <t>Feb</t>
        </is>
      </c>
      <c r="C129" t="inlineStr">
        <is>
          <t>Pune</t>
        </is>
      </c>
      <c r="D129" t="inlineStr">
        <is>
          <t>21-24</t>
        </is>
      </c>
      <c r="E129" s="35" t="n">
        <v>18</v>
      </c>
      <c r="F129" s="36" t="n">
        <v>22.4</v>
      </c>
      <c r="G129" s="35" t="n">
        <v>34</v>
      </c>
      <c r="H129" s="35" t="n">
        <v>25</v>
      </c>
      <c r="I129" s="35" t="n">
        <v>21</v>
      </c>
      <c r="J129" s="36" t="n">
        <v>9.699999999999999</v>
      </c>
      <c r="K129" s="35" t="n">
        <v>12</v>
      </c>
      <c r="L129" t="inlineStr">
        <is>
          <t>Yes</t>
        </is>
      </c>
      <c r="M129" s="35" t="n">
        <v>38</v>
      </c>
      <c r="N129" t="inlineStr">
        <is>
          <t>No</t>
        </is>
      </c>
      <c r="O129" s="35" t="n">
        <v>30</v>
      </c>
      <c r="P129" s="37" t="n">
        <v>2.73</v>
      </c>
      <c r="Q129" t="inlineStr">
        <is>
          <t>Android</t>
        </is>
      </c>
      <c r="R129">
        <f>IF(AND(OR(Dashboard!$C$6="All",C129=Dashboard!$C$6),OR(Dashboard!$F$6="All",D129=Dashboard!$F$6),OR(Dashboard!$I$6="All",B129=Dashboard!$I$6)),1,0)</f>
        <v/>
      </c>
    </row>
    <row r="130">
      <c r="A130" t="inlineStr">
        <is>
          <t>SC80129</t>
        </is>
      </c>
      <c r="B130" t="inlineStr">
        <is>
          <t>Jan</t>
        </is>
      </c>
      <c r="C130" t="inlineStr">
        <is>
          <t>Nashik</t>
        </is>
      </c>
      <c r="D130" t="inlineStr">
        <is>
          <t>25-34</t>
        </is>
      </c>
      <c r="E130" s="35" t="n">
        <v>15</v>
      </c>
      <c r="F130" s="36" t="n">
        <v>13.9</v>
      </c>
      <c r="G130" s="35" t="n">
        <v>29</v>
      </c>
      <c r="H130" s="35" t="n">
        <v>18</v>
      </c>
      <c r="I130" s="35" t="n">
        <v>8</v>
      </c>
      <c r="J130" s="36" t="n">
        <v>5.8</v>
      </c>
      <c r="K130" s="35" t="n">
        <v>0</v>
      </c>
      <c r="L130" t="inlineStr">
        <is>
          <t>No</t>
        </is>
      </c>
      <c r="M130" s="35" t="n">
        <v>17</v>
      </c>
      <c r="N130" t="inlineStr">
        <is>
          <t>No</t>
        </is>
      </c>
      <c r="O130" s="35" t="n">
        <v>17</v>
      </c>
      <c r="P130" s="37" t="n">
        <v>1.67</v>
      </c>
      <c r="Q130" t="inlineStr">
        <is>
          <t>Android</t>
        </is>
      </c>
      <c r="R130">
        <f>IF(AND(OR(Dashboard!$C$6="All",C130=Dashboard!$C$6),OR(Dashboard!$F$6="All",D130=Dashboard!$F$6),OR(Dashboard!$I$6="All",B130=Dashboard!$I$6)),1,0)</f>
        <v/>
      </c>
    </row>
    <row r="131">
      <c r="A131" t="inlineStr">
        <is>
          <t>SC80130</t>
        </is>
      </c>
      <c r="B131" t="inlineStr">
        <is>
          <t>May</t>
        </is>
      </c>
      <c r="C131" t="inlineStr">
        <is>
          <t>Kolhapur</t>
        </is>
      </c>
      <c r="D131" t="inlineStr">
        <is>
          <t>21-24</t>
        </is>
      </c>
      <c r="E131" s="35" t="n">
        <v>18</v>
      </c>
      <c r="F131" s="36" t="n">
        <v>38.7</v>
      </c>
      <c r="G131" s="35" t="n">
        <v>33</v>
      </c>
      <c r="H131" s="35" t="n">
        <v>28</v>
      </c>
      <c r="I131" s="35" t="n">
        <v>24</v>
      </c>
      <c r="J131" s="36" t="n">
        <v>6.3</v>
      </c>
      <c r="K131" s="35" t="n">
        <v>5</v>
      </c>
      <c r="L131" t="inlineStr">
        <is>
          <t>No</t>
        </is>
      </c>
      <c r="M131" s="35" t="n">
        <v>74</v>
      </c>
      <c r="N131" t="inlineStr">
        <is>
          <t>No</t>
        </is>
      </c>
      <c r="O131" s="35" t="n">
        <v>78</v>
      </c>
      <c r="P131" s="37" t="n">
        <v>13.58</v>
      </c>
      <c r="Q131" t="inlineStr">
        <is>
          <t>iOS</t>
        </is>
      </c>
      <c r="R131">
        <f>IF(AND(OR(Dashboard!$C$6="All",C131=Dashboard!$C$6),OR(Dashboard!$F$6="All",D131=Dashboard!$F$6),OR(Dashboard!$I$6="All",B131=Dashboard!$I$6)),1,0)</f>
        <v/>
      </c>
    </row>
    <row r="132">
      <c r="A132" t="inlineStr">
        <is>
          <t>SC80131</t>
        </is>
      </c>
      <c r="B132" t="inlineStr">
        <is>
          <t>Mar</t>
        </is>
      </c>
      <c r="C132" t="inlineStr">
        <is>
          <t>Pune</t>
        </is>
      </c>
      <c r="D132" t="inlineStr">
        <is>
          <t>25-34</t>
        </is>
      </c>
      <c r="E132" s="35" t="n">
        <v>13</v>
      </c>
      <c r="F132" s="36" t="n">
        <v>22.5</v>
      </c>
      <c r="G132" s="35" t="n">
        <v>0</v>
      </c>
      <c r="H132" s="35" t="n">
        <v>0</v>
      </c>
      <c r="I132" s="35" t="n">
        <v>13</v>
      </c>
      <c r="J132" s="36" t="n">
        <v>3.8</v>
      </c>
      <c r="K132" s="35" t="n">
        <v>0</v>
      </c>
      <c r="L132" t="inlineStr">
        <is>
          <t>Yes</t>
        </is>
      </c>
      <c r="M132" s="35" t="n">
        <v>11</v>
      </c>
      <c r="N132" t="inlineStr">
        <is>
          <t>No</t>
        </is>
      </c>
      <c r="O132" s="35" t="n">
        <v>37</v>
      </c>
      <c r="P132" s="37" t="n">
        <v>6.44</v>
      </c>
      <c r="Q132" t="inlineStr">
        <is>
          <t>Android</t>
        </is>
      </c>
      <c r="R132">
        <f>IF(AND(OR(Dashboard!$C$6="All",C132=Dashboard!$C$6),OR(Dashboard!$F$6="All",D132=Dashboard!$F$6),OR(Dashboard!$I$6="All",B132=Dashboard!$I$6)),1,0)</f>
        <v/>
      </c>
    </row>
    <row r="133">
      <c r="A133" t="inlineStr">
        <is>
          <t>SC80132</t>
        </is>
      </c>
      <c r="B133" t="inlineStr">
        <is>
          <t>Jun</t>
        </is>
      </c>
      <c r="C133" t="inlineStr">
        <is>
          <t>Pune</t>
        </is>
      </c>
      <c r="D133" t="inlineStr">
        <is>
          <t>18-20</t>
        </is>
      </c>
      <c r="E133" s="35" t="n">
        <v>18</v>
      </c>
      <c r="F133" s="36" t="n">
        <v>41.9</v>
      </c>
      <c r="G133" s="35" t="n">
        <v>44</v>
      </c>
      <c r="H133" s="35" t="n">
        <v>32</v>
      </c>
      <c r="I133" s="35" t="n">
        <v>21</v>
      </c>
      <c r="J133" s="36" t="n">
        <v>18.6</v>
      </c>
      <c r="K133" s="35" t="n">
        <v>5</v>
      </c>
      <c r="L133" t="inlineStr">
        <is>
          <t>Yes</t>
        </is>
      </c>
      <c r="M133" s="35" t="n">
        <v>5</v>
      </c>
      <c r="N133" t="inlineStr">
        <is>
          <t>No</t>
        </is>
      </c>
      <c r="O133" s="35" t="n">
        <v>57</v>
      </c>
      <c r="P133" s="37" t="n">
        <v>5.5</v>
      </c>
      <c r="Q133" t="inlineStr">
        <is>
          <t>Android</t>
        </is>
      </c>
      <c r="R133">
        <f>IF(AND(OR(Dashboard!$C$6="All",C133=Dashboard!$C$6),OR(Dashboard!$F$6="All",D133=Dashboard!$F$6),OR(Dashboard!$I$6="All",B133=Dashboard!$I$6)),1,0)</f>
        <v/>
      </c>
    </row>
    <row r="134">
      <c r="A134" t="inlineStr">
        <is>
          <t>SC80133</t>
        </is>
      </c>
      <c r="B134" t="inlineStr">
        <is>
          <t>Apr</t>
        </is>
      </c>
      <c r="C134" t="inlineStr">
        <is>
          <t>Nagpur</t>
        </is>
      </c>
      <c r="D134" t="inlineStr">
        <is>
          <t>21-24</t>
        </is>
      </c>
      <c r="E134" s="35" t="n">
        <v>26</v>
      </c>
      <c r="F134" s="36" t="n">
        <v>42.9</v>
      </c>
      <c r="G134" s="35" t="n">
        <v>0</v>
      </c>
      <c r="H134" s="35" t="n">
        <v>0</v>
      </c>
      <c r="I134" s="35" t="n">
        <v>17</v>
      </c>
      <c r="J134" s="36" t="n">
        <v>15.4</v>
      </c>
      <c r="K134" s="35" t="n">
        <v>3</v>
      </c>
      <c r="L134" t="inlineStr">
        <is>
          <t>No</t>
        </is>
      </c>
      <c r="M134" s="35" t="n">
        <v>31</v>
      </c>
      <c r="N134" t="inlineStr">
        <is>
          <t>No</t>
        </is>
      </c>
      <c r="O134" s="35" t="n">
        <v>53</v>
      </c>
      <c r="P134" s="37" t="n">
        <v>9.42</v>
      </c>
      <c r="Q134" t="inlineStr">
        <is>
          <t>Android</t>
        </is>
      </c>
      <c r="R134">
        <f>IF(AND(OR(Dashboard!$C$6="All",C134=Dashboard!$C$6),OR(Dashboard!$F$6="All",D134=Dashboard!$F$6),OR(Dashboard!$I$6="All",B134=Dashboard!$I$6)),1,0)</f>
        <v/>
      </c>
    </row>
    <row r="135">
      <c r="A135" t="inlineStr">
        <is>
          <t>SC80134</t>
        </is>
      </c>
      <c r="B135" t="inlineStr">
        <is>
          <t>Jun</t>
        </is>
      </c>
      <c r="C135" t="inlineStr">
        <is>
          <t>Solapur</t>
        </is>
      </c>
      <c r="D135" t="inlineStr">
        <is>
          <t>25-34</t>
        </is>
      </c>
      <c r="E135" s="35" t="n">
        <v>14</v>
      </c>
      <c r="F135" s="36" t="n">
        <v>24.6</v>
      </c>
      <c r="G135" s="35" t="n">
        <v>17</v>
      </c>
      <c r="H135" s="35" t="n">
        <v>12</v>
      </c>
      <c r="I135" s="35" t="n">
        <v>25</v>
      </c>
      <c r="J135" s="36" t="n">
        <v>4.5</v>
      </c>
      <c r="K135" s="35" t="n">
        <v>3</v>
      </c>
      <c r="L135" t="inlineStr">
        <is>
          <t>No</t>
        </is>
      </c>
      <c r="M135" s="35" t="n">
        <v>26</v>
      </c>
      <c r="N135" t="inlineStr">
        <is>
          <t>Yes</t>
        </is>
      </c>
      <c r="O135" s="35" t="n">
        <v>14</v>
      </c>
      <c r="P135" s="37" t="n">
        <v>2.4</v>
      </c>
      <c r="Q135" t="inlineStr">
        <is>
          <t>Android</t>
        </is>
      </c>
      <c r="R135">
        <f>IF(AND(OR(Dashboard!$C$6="All",C135=Dashboard!$C$6),OR(Dashboard!$F$6="All",D135=Dashboard!$F$6),OR(Dashboard!$I$6="All",B135=Dashboard!$I$6)),1,0)</f>
        <v/>
      </c>
    </row>
    <row r="136">
      <c r="A136" t="inlineStr">
        <is>
          <t>SC80135</t>
        </is>
      </c>
      <c r="B136" t="inlineStr">
        <is>
          <t>Jun</t>
        </is>
      </c>
      <c r="C136" t="inlineStr">
        <is>
          <t>Pune</t>
        </is>
      </c>
      <c r="D136" t="inlineStr">
        <is>
          <t>25-34</t>
        </is>
      </c>
      <c r="E136" s="35" t="n">
        <v>2</v>
      </c>
      <c r="F136" s="36" t="n">
        <v>16.7</v>
      </c>
      <c r="G136" s="35" t="n">
        <v>19</v>
      </c>
      <c r="H136" s="35" t="n">
        <v>12</v>
      </c>
      <c r="I136" s="35" t="n">
        <v>17</v>
      </c>
      <c r="J136" s="36" t="n">
        <v>5.3</v>
      </c>
      <c r="K136" s="35" t="n">
        <v>0</v>
      </c>
      <c r="L136" t="inlineStr">
        <is>
          <t>No</t>
        </is>
      </c>
      <c r="M136" s="35" t="n">
        <v>16</v>
      </c>
      <c r="N136" t="inlineStr">
        <is>
          <t>No</t>
        </is>
      </c>
      <c r="O136" s="35" t="n">
        <v>30</v>
      </c>
      <c r="P136" s="37" t="n">
        <v>4.84</v>
      </c>
      <c r="Q136" t="inlineStr">
        <is>
          <t>Android</t>
        </is>
      </c>
      <c r="R136">
        <f>IF(AND(OR(Dashboard!$C$6="All",C136=Dashboard!$C$6),OR(Dashboard!$F$6="All",D136=Dashboard!$F$6),OR(Dashboard!$I$6="All",B136=Dashboard!$I$6)),1,0)</f>
        <v/>
      </c>
    </row>
    <row r="137">
      <c r="A137" t="inlineStr">
        <is>
          <t>SC80136</t>
        </is>
      </c>
      <c r="B137" t="inlineStr">
        <is>
          <t>Apr</t>
        </is>
      </c>
      <c r="C137" t="inlineStr">
        <is>
          <t>Nagpur</t>
        </is>
      </c>
      <c r="D137" t="inlineStr">
        <is>
          <t>25-34</t>
        </is>
      </c>
      <c r="E137" s="35" t="n">
        <v>7</v>
      </c>
      <c r="F137" s="36" t="n">
        <v>26.4</v>
      </c>
      <c r="G137" s="35" t="n">
        <v>37</v>
      </c>
      <c r="H137" s="35" t="n">
        <v>30</v>
      </c>
      <c r="I137" s="35" t="n">
        <v>18</v>
      </c>
      <c r="J137" s="36" t="n">
        <v>9</v>
      </c>
      <c r="K137" s="35" t="n">
        <v>1</v>
      </c>
      <c r="L137" t="inlineStr">
        <is>
          <t>No</t>
        </is>
      </c>
      <c r="M137" s="35" t="n">
        <v>66</v>
      </c>
      <c r="N137" t="inlineStr">
        <is>
          <t>No</t>
        </is>
      </c>
      <c r="O137" s="35" t="n">
        <v>32</v>
      </c>
      <c r="P137" s="37" t="n">
        <v>3.46</v>
      </c>
      <c r="Q137" t="inlineStr">
        <is>
          <t>Android</t>
        </is>
      </c>
      <c r="R137">
        <f>IF(AND(OR(Dashboard!$C$6="All",C137=Dashboard!$C$6),OR(Dashboard!$F$6="All",D137=Dashboard!$F$6),OR(Dashboard!$I$6="All",B137=Dashboard!$I$6)),1,0)</f>
        <v/>
      </c>
    </row>
    <row r="138">
      <c r="A138" t="inlineStr">
        <is>
          <t>SC80137</t>
        </is>
      </c>
      <c r="B138" t="inlineStr">
        <is>
          <t>May</t>
        </is>
      </c>
      <c r="C138" t="inlineStr">
        <is>
          <t>Nagpur</t>
        </is>
      </c>
      <c r="D138" t="inlineStr">
        <is>
          <t>21-24</t>
        </is>
      </c>
      <c r="E138" s="35" t="n">
        <v>15</v>
      </c>
      <c r="F138" s="36" t="n">
        <v>43.4</v>
      </c>
      <c r="G138" s="35" t="n">
        <v>50</v>
      </c>
      <c r="H138" s="35" t="n">
        <v>45</v>
      </c>
      <c r="I138" s="35" t="n">
        <v>7</v>
      </c>
      <c r="J138" s="36" t="n">
        <v>18.4</v>
      </c>
      <c r="K138" s="35" t="n">
        <v>2</v>
      </c>
      <c r="L138" t="inlineStr">
        <is>
          <t>No</t>
        </is>
      </c>
      <c r="M138" s="35" t="n">
        <v>19</v>
      </c>
      <c r="N138" t="inlineStr">
        <is>
          <t>No</t>
        </is>
      </c>
      <c r="O138" s="35" t="n">
        <v>73</v>
      </c>
      <c r="P138" s="37" t="n">
        <v>12.95</v>
      </c>
      <c r="Q138" t="inlineStr">
        <is>
          <t>Android</t>
        </is>
      </c>
      <c r="R138">
        <f>IF(AND(OR(Dashboard!$C$6="All",C138=Dashboard!$C$6),OR(Dashboard!$F$6="All",D138=Dashboard!$F$6),OR(Dashboard!$I$6="All",B138=Dashboard!$I$6)),1,0)</f>
        <v/>
      </c>
    </row>
    <row r="139">
      <c r="A139" t="inlineStr">
        <is>
          <t>SC80138</t>
        </is>
      </c>
      <c r="B139" t="inlineStr">
        <is>
          <t>Feb</t>
        </is>
      </c>
      <c r="C139" t="inlineStr">
        <is>
          <t>Nagpur</t>
        </is>
      </c>
      <c r="D139" t="inlineStr">
        <is>
          <t>25-34</t>
        </is>
      </c>
      <c r="E139" s="35" t="n">
        <v>15</v>
      </c>
      <c r="F139" s="36" t="n">
        <v>35.1</v>
      </c>
      <c r="G139" s="35" t="n">
        <v>0</v>
      </c>
      <c r="H139" s="35" t="n">
        <v>0</v>
      </c>
      <c r="I139" s="35" t="n">
        <v>20</v>
      </c>
      <c r="J139" s="36" t="n">
        <v>6.2</v>
      </c>
      <c r="K139" s="35" t="n">
        <v>0</v>
      </c>
      <c r="L139" t="inlineStr">
        <is>
          <t>No</t>
        </is>
      </c>
      <c r="M139" s="35" t="n">
        <v>5</v>
      </c>
      <c r="N139" t="inlineStr">
        <is>
          <t>No</t>
        </is>
      </c>
      <c r="O139" s="35" t="n">
        <v>69</v>
      </c>
      <c r="P139" s="37" t="n">
        <v>10.64</v>
      </c>
      <c r="Q139" t="inlineStr">
        <is>
          <t>Android</t>
        </is>
      </c>
      <c r="R139">
        <f>IF(AND(OR(Dashboard!$C$6="All",C139=Dashboard!$C$6),OR(Dashboard!$F$6="All",D139=Dashboard!$F$6),OR(Dashboard!$I$6="All",B139=Dashboard!$I$6)),1,0)</f>
        <v/>
      </c>
    </row>
    <row r="140">
      <c r="A140" t="inlineStr">
        <is>
          <t>SC80139</t>
        </is>
      </c>
      <c r="B140" t="inlineStr">
        <is>
          <t>Apr</t>
        </is>
      </c>
      <c r="C140" t="inlineStr">
        <is>
          <t>Nashik</t>
        </is>
      </c>
      <c r="D140" t="inlineStr">
        <is>
          <t>18-20</t>
        </is>
      </c>
      <c r="E140" s="35" t="n">
        <v>8</v>
      </c>
      <c r="F140" s="36" t="n">
        <v>30.4</v>
      </c>
      <c r="G140" s="35" t="n">
        <v>0</v>
      </c>
      <c r="H140" s="35" t="n">
        <v>0</v>
      </c>
      <c r="I140" s="35" t="n">
        <v>14</v>
      </c>
      <c r="J140" s="36" t="n">
        <v>11</v>
      </c>
      <c r="K140" s="35" t="n">
        <v>3</v>
      </c>
      <c r="L140" t="inlineStr">
        <is>
          <t>No</t>
        </is>
      </c>
      <c r="M140" s="35" t="n">
        <v>110</v>
      </c>
      <c r="N140" t="inlineStr">
        <is>
          <t>No</t>
        </is>
      </c>
      <c r="O140" s="35" t="n">
        <v>55</v>
      </c>
      <c r="P140" s="37" t="n">
        <v>10.98</v>
      </c>
      <c r="Q140" t="inlineStr">
        <is>
          <t>iOS</t>
        </is>
      </c>
      <c r="R140">
        <f>IF(AND(OR(Dashboard!$C$6="All",C140=Dashboard!$C$6),OR(Dashboard!$F$6="All",D140=Dashboard!$F$6),OR(Dashboard!$I$6="All",B140=Dashboard!$I$6)),1,0)</f>
        <v/>
      </c>
    </row>
    <row r="141">
      <c r="A141" t="inlineStr">
        <is>
          <t>SC80140</t>
        </is>
      </c>
      <c r="B141" t="inlineStr">
        <is>
          <t>Jan</t>
        </is>
      </c>
      <c r="C141" t="inlineStr">
        <is>
          <t>Kolhapur</t>
        </is>
      </c>
      <c r="D141" t="inlineStr">
        <is>
          <t>18-20</t>
        </is>
      </c>
      <c r="E141" s="35" t="n">
        <v>20</v>
      </c>
      <c r="F141" s="36" t="n">
        <v>31.4</v>
      </c>
      <c r="G141" s="35" t="n">
        <v>32</v>
      </c>
      <c r="H141" s="35" t="n">
        <v>21</v>
      </c>
      <c r="I141" s="35" t="n">
        <v>10</v>
      </c>
      <c r="J141" s="36" t="n">
        <v>8.300000000000001</v>
      </c>
      <c r="K141" s="35" t="n">
        <v>4</v>
      </c>
      <c r="L141" t="inlineStr">
        <is>
          <t>No</t>
        </is>
      </c>
      <c r="M141" s="35" t="n">
        <v>18</v>
      </c>
      <c r="N141" t="inlineStr">
        <is>
          <t>No</t>
        </is>
      </c>
      <c r="O141" s="35" t="n">
        <v>44</v>
      </c>
      <c r="P141" s="37" t="n">
        <v>8.75</v>
      </c>
      <c r="Q141" t="inlineStr">
        <is>
          <t>iOS</t>
        </is>
      </c>
      <c r="R141">
        <f>IF(AND(OR(Dashboard!$C$6="All",C141=Dashboard!$C$6),OR(Dashboard!$F$6="All",D141=Dashboard!$F$6),OR(Dashboard!$I$6="All",B141=Dashboard!$I$6)),1,0)</f>
        <v/>
      </c>
    </row>
    <row r="142">
      <c r="A142" t="inlineStr">
        <is>
          <t>SC80141</t>
        </is>
      </c>
      <c r="B142" t="inlineStr">
        <is>
          <t>Apr</t>
        </is>
      </c>
      <c r="C142" t="inlineStr">
        <is>
          <t>Solapur</t>
        </is>
      </c>
      <c r="D142" t="inlineStr">
        <is>
          <t>18-20</t>
        </is>
      </c>
      <c r="E142" s="35" t="n">
        <v>32</v>
      </c>
      <c r="F142" s="36" t="n">
        <v>41.1</v>
      </c>
      <c r="G142" s="35" t="n">
        <v>45</v>
      </c>
      <c r="H142" s="35" t="n">
        <v>35</v>
      </c>
      <c r="I142" s="35" t="n">
        <v>8</v>
      </c>
      <c r="J142" s="36" t="n">
        <v>8.699999999999999</v>
      </c>
      <c r="K142" s="35" t="n">
        <v>10</v>
      </c>
      <c r="L142" t="inlineStr">
        <is>
          <t>Yes</t>
        </is>
      </c>
      <c r="M142" s="35" t="n">
        <v>18</v>
      </c>
      <c r="N142" t="inlineStr">
        <is>
          <t>No</t>
        </is>
      </c>
      <c r="O142" s="35" t="n">
        <v>77</v>
      </c>
      <c r="P142" s="37" t="n">
        <v>6.73</v>
      </c>
      <c r="Q142" t="inlineStr">
        <is>
          <t>iOS</t>
        </is>
      </c>
      <c r="R142">
        <f>IF(AND(OR(Dashboard!$C$6="All",C142=Dashboard!$C$6),OR(Dashboard!$F$6="All",D142=Dashboard!$F$6),OR(Dashboard!$I$6="All",B142=Dashboard!$I$6)),1,0)</f>
        <v/>
      </c>
    </row>
    <row r="143">
      <c r="A143" t="inlineStr">
        <is>
          <t>SC80142</t>
        </is>
      </c>
      <c r="B143" t="inlineStr">
        <is>
          <t>May</t>
        </is>
      </c>
      <c r="C143" t="inlineStr">
        <is>
          <t>Sambhaji Nagar</t>
        </is>
      </c>
      <c r="D143" t="inlineStr">
        <is>
          <t>21-24</t>
        </is>
      </c>
      <c r="E143" s="35" t="n">
        <v>21</v>
      </c>
      <c r="F143" s="36" t="n">
        <v>37.8</v>
      </c>
      <c r="G143" s="35" t="n">
        <v>52</v>
      </c>
      <c r="H143" s="35" t="n">
        <v>41</v>
      </c>
      <c r="I143" s="35" t="n">
        <v>13</v>
      </c>
      <c r="J143" s="36" t="n">
        <v>14.9</v>
      </c>
      <c r="K143" s="35" t="n">
        <v>6</v>
      </c>
      <c r="L143" t="inlineStr">
        <is>
          <t>No</t>
        </is>
      </c>
      <c r="M143" s="35" t="n">
        <v>23</v>
      </c>
      <c r="N143" t="inlineStr">
        <is>
          <t>No</t>
        </is>
      </c>
      <c r="O143" s="35" t="n">
        <v>63</v>
      </c>
      <c r="P143" s="37" t="n">
        <v>9.91</v>
      </c>
      <c r="Q143" t="inlineStr">
        <is>
          <t>Android</t>
        </is>
      </c>
      <c r="R143">
        <f>IF(AND(OR(Dashboard!$C$6="All",C143=Dashboard!$C$6),OR(Dashboard!$F$6="All",D143=Dashboard!$F$6),OR(Dashboard!$I$6="All",B143=Dashboard!$I$6)),1,0)</f>
        <v/>
      </c>
    </row>
    <row r="144">
      <c r="A144" t="inlineStr">
        <is>
          <t>SC80143</t>
        </is>
      </c>
      <c r="B144" t="inlineStr">
        <is>
          <t>May</t>
        </is>
      </c>
      <c r="C144" t="inlineStr">
        <is>
          <t>Pune</t>
        </is>
      </c>
      <c r="D144" t="inlineStr">
        <is>
          <t>21-24</t>
        </is>
      </c>
      <c r="E144" s="35" t="n">
        <v>16</v>
      </c>
      <c r="F144" s="36" t="n">
        <v>33.4</v>
      </c>
      <c r="G144" s="35" t="n">
        <v>8</v>
      </c>
      <c r="H144" s="35" t="n">
        <v>6</v>
      </c>
      <c r="I144" s="35" t="n">
        <v>10</v>
      </c>
      <c r="J144" s="36" t="n">
        <v>11</v>
      </c>
      <c r="K144" s="35" t="n">
        <v>2</v>
      </c>
      <c r="L144" t="inlineStr">
        <is>
          <t>Yes</t>
        </is>
      </c>
      <c r="M144" s="35" t="n">
        <v>56</v>
      </c>
      <c r="N144" t="inlineStr">
        <is>
          <t>No</t>
        </is>
      </c>
      <c r="O144" s="35" t="n">
        <v>63</v>
      </c>
      <c r="P144" s="37" t="n">
        <v>9.68</v>
      </c>
      <c r="Q144" t="inlineStr">
        <is>
          <t>Android</t>
        </is>
      </c>
      <c r="R144">
        <f>IF(AND(OR(Dashboard!$C$6="All",C144=Dashboard!$C$6),OR(Dashboard!$F$6="All",D144=Dashboard!$F$6),OR(Dashboard!$I$6="All",B144=Dashboard!$I$6)),1,0)</f>
        <v/>
      </c>
    </row>
    <row r="145">
      <c r="A145" t="inlineStr">
        <is>
          <t>SC80144</t>
        </is>
      </c>
      <c r="B145" t="inlineStr">
        <is>
          <t>Feb</t>
        </is>
      </c>
      <c r="C145" t="inlineStr">
        <is>
          <t>Solapur</t>
        </is>
      </c>
      <c r="D145" t="inlineStr">
        <is>
          <t>21-24</t>
        </is>
      </c>
      <c r="E145" s="35" t="n">
        <v>15</v>
      </c>
      <c r="F145" s="36" t="n">
        <v>34.1</v>
      </c>
      <c r="G145" s="35" t="n">
        <v>40</v>
      </c>
      <c r="H145" s="35" t="n">
        <v>28</v>
      </c>
      <c r="I145" s="35" t="n">
        <v>9</v>
      </c>
      <c r="J145" s="36" t="n">
        <v>12.5</v>
      </c>
      <c r="K145" s="35" t="n">
        <v>5</v>
      </c>
      <c r="L145" t="inlineStr">
        <is>
          <t>Yes</t>
        </is>
      </c>
      <c r="M145" s="35" t="n">
        <v>26</v>
      </c>
      <c r="N145" t="inlineStr">
        <is>
          <t>No</t>
        </is>
      </c>
      <c r="O145" s="35" t="n">
        <v>59</v>
      </c>
      <c r="P145" s="37" t="n">
        <v>4.91</v>
      </c>
      <c r="Q145" t="inlineStr">
        <is>
          <t>Android</t>
        </is>
      </c>
      <c r="R145">
        <f>IF(AND(OR(Dashboard!$C$6="All",C145=Dashboard!$C$6),OR(Dashboard!$F$6="All",D145=Dashboard!$F$6),OR(Dashboard!$I$6="All",B145=Dashboard!$I$6)),1,0)</f>
        <v/>
      </c>
    </row>
    <row r="146">
      <c r="A146" t="inlineStr">
        <is>
          <t>SC80145</t>
        </is>
      </c>
      <c r="B146" t="inlineStr">
        <is>
          <t>Jun</t>
        </is>
      </c>
      <c r="C146" t="inlineStr">
        <is>
          <t>Sambhaji Nagar</t>
        </is>
      </c>
      <c r="D146" t="inlineStr">
        <is>
          <t>21-24</t>
        </is>
      </c>
      <c r="E146" s="35" t="n">
        <v>11</v>
      </c>
      <c r="F146" s="36" t="n">
        <v>35.6</v>
      </c>
      <c r="G146" s="35" t="n">
        <v>36</v>
      </c>
      <c r="H146" s="35" t="n">
        <v>29</v>
      </c>
      <c r="I146" s="35" t="n">
        <v>13</v>
      </c>
      <c r="J146" s="36" t="n">
        <v>14.3</v>
      </c>
      <c r="K146" s="35" t="n">
        <v>6</v>
      </c>
      <c r="L146" t="inlineStr">
        <is>
          <t>No</t>
        </is>
      </c>
      <c r="M146" s="35" t="n">
        <v>88</v>
      </c>
      <c r="N146" t="inlineStr">
        <is>
          <t>No</t>
        </is>
      </c>
      <c r="O146" s="35" t="n">
        <v>48</v>
      </c>
      <c r="P146" s="37" t="n">
        <v>6.82</v>
      </c>
      <c r="Q146" t="inlineStr">
        <is>
          <t>Android</t>
        </is>
      </c>
      <c r="R146">
        <f>IF(AND(OR(Dashboard!$C$6="All",C146=Dashboard!$C$6),OR(Dashboard!$F$6="All",D146=Dashboard!$F$6),OR(Dashboard!$I$6="All",B146=Dashboard!$I$6)),1,0)</f>
        <v/>
      </c>
    </row>
    <row r="147">
      <c r="A147" t="inlineStr">
        <is>
          <t>SC80146</t>
        </is>
      </c>
      <c r="B147" t="inlineStr">
        <is>
          <t>Mar</t>
        </is>
      </c>
      <c r="C147" t="inlineStr">
        <is>
          <t>Kolhapur</t>
        </is>
      </c>
      <c r="D147" t="inlineStr">
        <is>
          <t>18-20</t>
        </is>
      </c>
      <c r="E147" s="35" t="n">
        <v>20</v>
      </c>
      <c r="F147" s="36" t="n">
        <v>32.8</v>
      </c>
      <c r="G147" s="35" t="n">
        <v>40</v>
      </c>
      <c r="H147" s="35" t="n">
        <v>33</v>
      </c>
      <c r="I147" s="35" t="n">
        <v>18</v>
      </c>
      <c r="J147" s="36" t="n">
        <v>10.7</v>
      </c>
      <c r="K147" s="35" t="n">
        <v>3</v>
      </c>
      <c r="L147" t="inlineStr">
        <is>
          <t>No</t>
        </is>
      </c>
      <c r="M147" s="35" t="n">
        <v>123</v>
      </c>
      <c r="N147" t="inlineStr">
        <is>
          <t>No</t>
        </is>
      </c>
      <c r="O147" s="35" t="n">
        <v>53</v>
      </c>
      <c r="P147" s="37" t="n">
        <v>6.97</v>
      </c>
      <c r="Q147" t="inlineStr">
        <is>
          <t>Android</t>
        </is>
      </c>
      <c r="R147">
        <f>IF(AND(OR(Dashboard!$C$6="All",C147=Dashboard!$C$6),OR(Dashboard!$F$6="All",D147=Dashboard!$F$6),OR(Dashboard!$I$6="All",B147=Dashboard!$I$6)),1,0)</f>
        <v/>
      </c>
    </row>
    <row r="148">
      <c r="A148" t="inlineStr">
        <is>
          <t>SC80147</t>
        </is>
      </c>
      <c r="B148" t="inlineStr">
        <is>
          <t>Feb</t>
        </is>
      </c>
      <c r="C148" t="inlineStr">
        <is>
          <t>Solapur</t>
        </is>
      </c>
      <c r="D148" t="inlineStr">
        <is>
          <t>18-20</t>
        </is>
      </c>
      <c r="E148" s="35" t="n">
        <v>21</v>
      </c>
      <c r="F148" s="36" t="n">
        <v>37.7</v>
      </c>
      <c r="G148" s="35" t="n">
        <v>47</v>
      </c>
      <c r="H148" s="35" t="n">
        <v>43</v>
      </c>
      <c r="I148" s="35" t="n">
        <v>26</v>
      </c>
      <c r="J148" s="36" t="n">
        <v>16.3</v>
      </c>
      <c r="K148" s="35" t="n">
        <v>3</v>
      </c>
      <c r="L148" t="inlineStr">
        <is>
          <t>Yes</t>
        </is>
      </c>
      <c r="M148" s="35" t="n">
        <v>5</v>
      </c>
      <c r="N148" t="inlineStr">
        <is>
          <t>No</t>
        </is>
      </c>
      <c r="O148" s="35" t="n">
        <v>66</v>
      </c>
      <c r="P148" s="37" t="n">
        <v>12.19</v>
      </c>
      <c r="Q148" t="inlineStr">
        <is>
          <t>iOS</t>
        </is>
      </c>
      <c r="R148">
        <f>IF(AND(OR(Dashboard!$C$6="All",C148=Dashboard!$C$6),OR(Dashboard!$F$6="All",D148=Dashboard!$F$6),OR(Dashboard!$I$6="All",B148=Dashboard!$I$6)),1,0)</f>
        <v/>
      </c>
    </row>
    <row r="149">
      <c r="A149" t="inlineStr">
        <is>
          <t>SC80148</t>
        </is>
      </c>
      <c r="B149" t="inlineStr">
        <is>
          <t>Feb</t>
        </is>
      </c>
      <c r="C149" t="inlineStr">
        <is>
          <t>Sambhaji Nagar</t>
        </is>
      </c>
      <c r="D149" t="inlineStr">
        <is>
          <t>21-24</t>
        </is>
      </c>
      <c r="E149" s="35" t="n">
        <v>15</v>
      </c>
      <c r="F149" s="36" t="n">
        <v>43.9</v>
      </c>
      <c r="G149" s="35" t="n">
        <v>17</v>
      </c>
      <c r="H149" s="35" t="n">
        <v>11</v>
      </c>
      <c r="I149" s="35" t="n">
        <v>3</v>
      </c>
      <c r="J149" s="36" t="n">
        <v>18.4</v>
      </c>
      <c r="K149" s="35" t="n">
        <v>6</v>
      </c>
      <c r="L149" t="inlineStr">
        <is>
          <t>No</t>
        </is>
      </c>
      <c r="M149" s="35" t="n">
        <v>64</v>
      </c>
      <c r="N149" t="inlineStr">
        <is>
          <t>No</t>
        </is>
      </c>
      <c r="O149" s="35" t="n">
        <v>87</v>
      </c>
      <c r="P149" s="37" t="n">
        <v>7.15</v>
      </c>
      <c r="Q149" t="inlineStr">
        <is>
          <t>Android</t>
        </is>
      </c>
      <c r="R149">
        <f>IF(AND(OR(Dashboard!$C$6="All",C149=Dashboard!$C$6),OR(Dashboard!$F$6="All",D149=Dashboard!$F$6),OR(Dashboard!$I$6="All",B149=Dashboard!$I$6)),1,0)</f>
        <v/>
      </c>
    </row>
    <row r="150">
      <c r="A150" t="inlineStr">
        <is>
          <t>SC80149</t>
        </is>
      </c>
      <c r="B150" t="inlineStr">
        <is>
          <t>Jun</t>
        </is>
      </c>
      <c r="C150" t="inlineStr">
        <is>
          <t>Sambhaji Nagar</t>
        </is>
      </c>
      <c r="D150" t="inlineStr">
        <is>
          <t>18-20</t>
        </is>
      </c>
      <c r="E150" s="35" t="n">
        <v>27</v>
      </c>
      <c r="F150" s="36" t="n">
        <v>27.2</v>
      </c>
      <c r="G150" s="35" t="n">
        <v>14</v>
      </c>
      <c r="H150" s="35" t="n">
        <v>11</v>
      </c>
      <c r="I150" s="35" t="n">
        <v>17</v>
      </c>
      <c r="J150" s="36" t="n">
        <v>6.4</v>
      </c>
      <c r="K150" s="35" t="n">
        <v>8</v>
      </c>
      <c r="L150" t="inlineStr">
        <is>
          <t>Yes</t>
        </is>
      </c>
      <c r="M150" s="35" t="n">
        <v>56</v>
      </c>
      <c r="N150" t="inlineStr">
        <is>
          <t>No</t>
        </is>
      </c>
      <c r="O150" s="35" t="n">
        <v>44</v>
      </c>
      <c r="P150" s="37" t="n">
        <v>6.63</v>
      </c>
      <c r="Q150" t="inlineStr">
        <is>
          <t>Android</t>
        </is>
      </c>
      <c r="R150">
        <f>IF(AND(OR(Dashboard!$C$6="All",C150=Dashboard!$C$6),OR(Dashboard!$F$6="All",D150=Dashboard!$F$6),OR(Dashboard!$I$6="All",B150=Dashboard!$I$6)),1,0)</f>
        <v/>
      </c>
    </row>
    <row r="151">
      <c r="A151" t="inlineStr">
        <is>
          <t>SC80150</t>
        </is>
      </c>
      <c r="B151" t="inlineStr">
        <is>
          <t>Apr</t>
        </is>
      </c>
      <c r="C151" t="inlineStr">
        <is>
          <t>Solapur</t>
        </is>
      </c>
      <c r="D151" t="inlineStr">
        <is>
          <t>18-20</t>
        </is>
      </c>
      <c r="E151" s="35" t="n">
        <v>17</v>
      </c>
      <c r="F151" s="36" t="n">
        <v>32.3</v>
      </c>
      <c r="G151" s="35" t="n">
        <v>32</v>
      </c>
      <c r="H151" s="35" t="n">
        <v>22</v>
      </c>
      <c r="I151" s="35" t="n">
        <v>18</v>
      </c>
      <c r="J151" s="36" t="n">
        <v>6</v>
      </c>
      <c r="K151" s="35" t="n">
        <v>8</v>
      </c>
      <c r="L151" t="inlineStr">
        <is>
          <t>Yes</t>
        </is>
      </c>
      <c r="M151" s="35" t="n">
        <v>63</v>
      </c>
      <c r="N151" t="inlineStr">
        <is>
          <t>Yes</t>
        </is>
      </c>
      <c r="O151" s="35" t="n">
        <v>19</v>
      </c>
      <c r="P151" s="37" t="n">
        <v>3.74</v>
      </c>
      <c r="Q151" t="inlineStr">
        <is>
          <t>Android</t>
        </is>
      </c>
      <c r="R151">
        <f>IF(AND(OR(Dashboard!$C$6="All",C151=Dashboard!$C$6),OR(Dashboard!$F$6="All",D151=Dashboard!$F$6),OR(Dashboard!$I$6="All",B151=Dashboard!$I$6)),1,0)</f>
        <v/>
      </c>
    </row>
    <row r="152">
      <c r="A152" t="inlineStr">
        <is>
          <t>SC80151</t>
        </is>
      </c>
      <c r="B152" t="inlineStr">
        <is>
          <t>Jun</t>
        </is>
      </c>
      <c r="C152" t="inlineStr">
        <is>
          <t>Sambhaji Nagar</t>
        </is>
      </c>
      <c r="D152" t="inlineStr">
        <is>
          <t>25-34</t>
        </is>
      </c>
      <c r="E152" s="35" t="n">
        <v>1</v>
      </c>
      <c r="F152" s="36" t="n">
        <v>19.6</v>
      </c>
      <c r="G152" s="35" t="n">
        <v>0</v>
      </c>
      <c r="H152" s="35" t="n">
        <v>0</v>
      </c>
      <c r="I152" s="35" t="n">
        <v>33</v>
      </c>
      <c r="J152" s="36" t="n">
        <v>3.9</v>
      </c>
      <c r="K152" s="35" t="n">
        <v>0</v>
      </c>
      <c r="L152" t="inlineStr">
        <is>
          <t>No</t>
        </is>
      </c>
      <c r="M152" s="35" t="n">
        <v>188</v>
      </c>
      <c r="N152" t="inlineStr">
        <is>
          <t>No</t>
        </is>
      </c>
      <c r="O152" s="35" t="n">
        <v>41</v>
      </c>
      <c r="P152" s="37" t="n">
        <v>5</v>
      </c>
      <c r="Q152" t="inlineStr">
        <is>
          <t>iOS</t>
        </is>
      </c>
      <c r="R152">
        <f>IF(AND(OR(Dashboard!$C$6="All",C152=Dashboard!$C$6),OR(Dashboard!$F$6="All",D152=Dashboard!$F$6),OR(Dashboard!$I$6="All",B152=Dashboard!$I$6)),1,0)</f>
        <v/>
      </c>
    </row>
    <row r="153">
      <c r="A153" t="inlineStr">
        <is>
          <t>SC80152</t>
        </is>
      </c>
      <c r="B153" t="inlineStr">
        <is>
          <t>Apr</t>
        </is>
      </c>
      <c r="C153" t="inlineStr">
        <is>
          <t>Nagpur</t>
        </is>
      </c>
      <c r="D153" t="inlineStr">
        <is>
          <t>21-24</t>
        </is>
      </c>
      <c r="E153" s="35" t="n">
        <v>19</v>
      </c>
      <c r="F153" s="36" t="n">
        <v>42.5</v>
      </c>
      <c r="G153" s="35" t="n">
        <v>17</v>
      </c>
      <c r="H153" s="35" t="n">
        <v>15</v>
      </c>
      <c r="I153" s="35" t="n">
        <v>13</v>
      </c>
      <c r="J153" s="36" t="n">
        <v>6.5</v>
      </c>
      <c r="K153" s="35" t="n">
        <v>5</v>
      </c>
      <c r="L153" t="inlineStr">
        <is>
          <t>No</t>
        </is>
      </c>
      <c r="M153" s="35" t="n">
        <v>12</v>
      </c>
      <c r="N153" t="inlineStr">
        <is>
          <t>No</t>
        </is>
      </c>
      <c r="O153" s="35" t="n">
        <v>68</v>
      </c>
      <c r="P153" s="37" t="n">
        <v>11.24</v>
      </c>
      <c r="Q153" t="inlineStr">
        <is>
          <t>Android</t>
        </is>
      </c>
      <c r="R153">
        <f>IF(AND(OR(Dashboard!$C$6="All",C153=Dashboard!$C$6),OR(Dashboard!$F$6="All",D153=Dashboard!$F$6),OR(Dashboard!$I$6="All",B153=Dashboard!$I$6)),1,0)</f>
        <v/>
      </c>
    </row>
    <row r="154">
      <c r="A154" t="inlineStr">
        <is>
          <t>SC80153</t>
        </is>
      </c>
      <c r="B154" t="inlineStr">
        <is>
          <t>May</t>
        </is>
      </c>
      <c r="C154" t="inlineStr">
        <is>
          <t>Nagpur</t>
        </is>
      </c>
      <c r="D154" t="inlineStr">
        <is>
          <t>18-20</t>
        </is>
      </c>
      <c r="E154" s="35" t="n">
        <v>9</v>
      </c>
      <c r="F154" s="36" t="n">
        <v>25.4</v>
      </c>
      <c r="G154" s="35" t="n">
        <v>41</v>
      </c>
      <c r="H154" s="35" t="n">
        <v>35</v>
      </c>
      <c r="I154" s="35" t="n">
        <v>25</v>
      </c>
      <c r="J154" s="36" t="n">
        <v>6.8</v>
      </c>
      <c r="K154" s="35" t="n">
        <v>2</v>
      </c>
      <c r="L154" t="inlineStr">
        <is>
          <t>No</t>
        </is>
      </c>
      <c r="M154" s="35" t="n">
        <v>4</v>
      </c>
      <c r="N154" t="inlineStr">
        <is>
          <t>No</t>
        </is>
      </c>
      <c r="O154" s="35" t="n">
        <v>34</v>
      </c>
      <c r="P154" s="37" t="n">
        <v>6.79</v>
      </c>
      <c r="Q154" t="inlineStr">
        <is>
          <t>Android</t>
        </is>
      </c>
      <c r="R154">
        <f>IF(AND(OR(Dashboard!$C$6="All",C154=Dashboard!$C$6),OR(Dashboard!$F$6="All",D154=Dashboard!$F$6),OR(Dashboard!$I$6="All",B154=Dashboard!$I$6)),1,0)</f>
        <v/>
      </c>
    </row>
    <row r="155">
      <c r="A155" t="inlineStr">
        <is>
          <t>SC80154</t>
        </is>
      </c>
      <c r="B155" t="inlineStr">
        <is>
          <t>Mar</t>
        </is>
      </c>
      <c r="C155" t="inlineStr">
        <is>
          <t>Sambhaji Nagar</t>
        </is>
      </c>
      <c r="D155" t="inlineStr">
        <is>
          <t>21-24</t>
        </is>
      </c>
      <c r="E155" s="35" t="n">
        <v>21</v>
      </c>
      <c r="F155" s="36" t="n">
        <v>37.3</v>
      </c>
      <c r="G155" s="35" t="n">
        <v>24</v>
      </c>
      <c r="H155" s="35" t="n">
        <v>21</v>
      </c>
      <c r="I155" s="35" t="n">
        <v>17</v>
      </c>
      <c r="J155" s="36" t="n">
        <v>14</v>
      </c>
      <c r="K155" s="35" t="n">
        <v>8</v>
      </c>
      <c r="L155" t="inlineStr">
        <is>
          <t>No</t>
        </is>
      </c>
      <c r="M155" s="35" t="n">
        <v>21</v>
      </c>
      <c r="N155" t="inlineStr">
        <is>
          <t>No</t>
        </is>
      </c>
      <c r="O155" s="35" t="n">
        <v>46</v>
      </c>
      <c r="P155" s="37" t="n">
        <v>4.41</v>
      </c>
      <c r="Q155" t="inlineStr">
        <is>
          <t>Android</t>
        </is>
      </c>
      <c r="R155">
        <f>IF(AND(OR(Dashboard!$C$6="All",C155=Dashboard!$C$6),OR(Dashboard!$F$6="All",D155=Dashboard!$F$6),OR(Dashboard!$I$6="All",B155=Dashboard!$I$6)),1,0)</f>
        <v/>
      </c>
    </row>
    <row r="156">
      <c r="A156" t="inlineStr">
        <is>
          <t>SC80155</t>
        </is>
      </c>
      <c r="B156" t="inlineStr">
        <is>
          <t>Jan</t>
        </is>
      </c>
      <c r="C156" t="inlineStr">
        <is>
          <t>Pune</t>
        </is>
      </c>
      <c r="D156" t="inlineStr">
        <is>
          <t>25-34</t>
        </is>
      </c>
      <c r="E156" s="35" t="n">
        <v>17</v>
      </c>
      <c r="F156" s="36" t="n">
        <v>3</v>
      </c>
      <c r="G156" s="35" t="n">
        <v>1</v>
      </c>
      <c r="H156" s="35" t="n">
        <v>0</v>
      </c>
      <c r="I156" s="35" t="n">
        <v>19</v>
      </c>
      <c r="J156" s="36" t="n">
        <v>1</v>
      </c>
      <c r="K156" s="35" t="n">
        <v>6</v>
      </c>
      <c r="L156" t="inlineStr">
        <is>
          <t>No</t>
        </is>
      </c>
      <c r="M156" s="35" t="n">
        <v>3</v>
      </c>
      <c r="N156" t="inlineStr">
        <is>
          <t>Yes</t>
        </is>
      </c>
      <c r="O156" s="35" t="n">
        <v>1</v>
      </c>
      <c r="P156" s="37" t="n">
        <v>0.12</v>
      </c>
      <c r="Q156" t="inlineStr">
        <is>
          <t>Android</t>
        </is>
      </c>
      <c r="R156">
        <f>IF(AND(OR(Dashboard!$C$6="All",C156=Dashboard!$C$6),OR(Dashboard!$F$6="All",D156=Dashboard!$F$6),OR(Dashboard!$I$6="All",B156=Dashboard!$I$6)),1,0)</f>
        <v/>
      </c>
    </row>
    <row r="157">
      <c r="A157" t="inlineStr">
        <is>
          <t>SC80156</t>
        </is>
      </c>
      <c r="B157" t="inlineStr">
        <is>
          <t>Jan</t>
        </is>
      </c>
      <c r="C157" t="inlineStr">
        <is>
          <t>Nashik</t>
        </is>
      </c>
      <c r="D157" t="inlineStr">
        <is>
          <t>21-24</t>
        </is>
      </c>
      <c r="E157" s="35" t="n">
        <v>14</v>
      </c>
      <c r="F157" s="36" t="n">
        <v>37.6</v>
      </c>
      <c r="G157" s="35" t="n">
        <v>22</v>
      </c>
      <c r="H157" s="35" t="n">
        <v>19</v>
      </c>
      <c r="I157" s="35" t="n">
        <v>16</v>
      </c>
      <c r="J157" s="36" t="n">
        <v>13</v>
      </c>
      <c r="K157" s="35" t="n">
        <v>5</v>
      </c>
      <c r="L157" t="inlineStr">
        <is>
          <t>Yes</t>
        </is>
      </c>
      <c r="M157" s="35" t="n">
        <v>30</v>
      </c>
      <c r="N157" t="inlineStr">
        <is>
          <t>Yes</t>
        </is>
      </c>
      <c r="O157" s="35" t="n">
        <v>22</v>
      </c>
      <c r="P157" s="37" t="n">
        <v>1.82</v>
      </c>
      <c r="Q157" t="inlineStr">
        <is>
          <t>Android</t>
        </is>
      </c>
      <c r="R157">
        <f>IF(AND(OR(Dashboard!$C$6="All",C157=Dashboard!$C$6),OR(Dashboard!$F$6="All",D157=Dashboard!$F$6),OR(Dashboard!$I$6="All",B157=Dashboard!$I$6)),1,0)</f>
        <v/>
      </c>
    </row>
    <row r="158">
      <c r="A158" t="inlineStr">
        <is>
          <t>SC80157</t>
        </is>
      </c>
      <c r="B158" t="inlineStr">
        <is>
          <t>Mar</t>
        </is>
      </c>
      <c r="C158" t="inlineStr">
        <is>
          <t>Nagpur</t>
        </is>
      </c>
      <c r="D158" t="inlineStr">
        <is>
          <t>21-24</t>
        </is>
      </c>
      <c r="E158" s="35" t="n">
        <v>12</v>
      </c>
      <c r="F158" s="36" t="n">
        <v>38.6</v>
      </c>
      <c r="G158" s="35" t="n">
        <v>50</v>
      </c>
      <c r="H158" s="35" t="n">
        <v>47</v>
      </c>
      <c r="I158" s="35" t="n">
        <v>10</v>
      </c>
      <c r="J158" s="36" t="n">
        <v>15</v>
      </c>
      <c r="K158" s="35" t="n">
        <v>4</v>
      </c>
      <c r="L158" t="inlineStr">
        <is>
          <t>No</t>
        </is>
      </c>
      <c r="M158" s="35" t="n">
        <v>1</v>
      </c>
      <c r="N158" t="inlineStr">
        <is>
          <t>No</t>
        </is>
      </c>
      <c r="O158" s="35" t="n">
        <v>77</v>
      </c>
      <c r="P158" s="37" t="n">
        <v>14.44</v>
      </c>
      <c r="Q158" t="inlineStr">
        <is>
          <t>Android</t>
        </is>
      </c>
      <c r="R158">
        <f>IF(AND(OR(Dashboard!$C$6="All",C158=Dashboard!$C$6),OR(Dashboard!$F$6="All",D158=Dashboard!$F$6),OR(Dashboard!$I$6="All",B158=Dashboard!$I$6)),1,0)</f>
        <v/>
      </c>
    </row>
    <row r="159">
      <c r="A159" t="inlineStr">
        <is>
          <t>SC80158</t>
        </is>
      </c>
      <c r="B159" t="inlineStr">
        <is>
          <t>May</t>
        </is>
      </c>
      <c r="C159" t="inlineStr">
        <is>
          <t>Nagpur</t>
        </is>
      </c>
      <c r="D159" t="inlineStr">
        <is>
          <t>18-20</t>
        </is>
      </c>
      <c r="E159" s="35" t="n">
        <v>22</v>
      </c>
      <c r="F159" s="36" t="n">
        <v>46</v>
      </c>
      <c r="G159" s="35" t="n">
        <v>41</v>
      </c>
      <c r="H159" s="35" t="n">
        <v>32</v>
      </c>
      <c r="I159" s="35" t="n">
        <v>9</v>
      </c>
      <c r="J159" s="36" t="n">
        <v>18.6</v>
      </c>
      <c r="K159" s="35" t="n">
        <v>5</v>
      </c>
      <c r="L159" t="inlineStr">
        <is>
          <t>No</t>
        </is>
      </c>
      <c r="M159" s="35" t="n">
        <v>13</v>
      </c>
      <c r="N159" t="inlineStr">
        <is>
          <t>No</t>
        </is>
      </c>
      <c r="O159" s="35" t="n">
        <v>64</v>
      </c>
      <c r="P159" s="37" t="n">
        <v>8.380000000000001</v>
      </c>
      <c r="Q159" t="inlineStr">
        <is>
          <t>Android</t>
        </is>
      </c>
      <c r="R159">
        <f>IF(AND(OR(Dashboard!$C$6="All",C159=Dashboard!$C$6),OR(Dashboard!$F$6="All",D159=Dashboard!$F$6),OR(Dashboard!$I$6="All",B159=Dashboard!$I$6)),1,0)</f>
        <v/>
      </c>
    </row>
    <row r="160">
      <c r="A160" t="inlineStr">
        <is>
          <t>SC80159</t>
        </is>
      </c>
      <c r="B160" t="inlineStr">
        <is>
          <t>Jan</t>
        </is>
      </c>
      <c r="C160" t="inlineStr">
        <is>
          <t>Nashik</t>
        </is>
      </c>
      <c r="D160" t="inlineStr">
        <is>
          <t>35+</t>
        </is>
      </c>
      <c r="E160" s="35" t="n">
        <v>4</v>
      </c>
      <c r="F160" s="36" t="n">
        <v>20.7</v>
      </c>
      <c r="G160" s="35" t="n">
        <v>10</v>
      </c>
      <c r="H160" s="35" t="n">
        <v>6</v>
      </c>
      <c r="I160" s="35" t="n">
        <v>19</v>
      </c>
      <c r="J160" s="36" t="n">
        <v>4.6</v>
      </c>
      <c r="K160" s="35" t="n">
        <v>0</v>
      </c>
      <c r="L160" t="inlineStr">
        <is>
          <t>No</t>
        </is>
      </c>
      <c r="M160" s="35" t="n">
        <v>29</v>
      </c>
      <c r="N160" t="inlineStr">
        <is>
          <t>No</t>
        </is>
      </c>
      <c r="O160" s="35" t="n">
        <v>32</v>
      </c>
      <c r="P160" s="37" t="n">
        <v>4.69</v>
      </c>
      <c r="Q160" t="inlineStr">
        <is>
          <t>Android</t>
        </is>
      </c>
      <c r="R160">
        <f>IF(AND(OR(Dashboard!$C$6="All",C160=Dashboard!$C$6),OR(Dashboard!$F$6="All",D160=Dashboard!$F$6),OR(Dashboard!$I$6="All",B160=Dashboard!$I$6)),1,0)</f>
        <v/>
      </c>
    </row>
    <row r="161">
      <c r="A161" t="inlineStr">
        <is>
          <t>SC80160</t>
        </is>
      </c>
      <c r="B161" t="inlineStr">
        <is>
          <t>Jun</t>
        </is>
      </c>
      <c r="C161" t="inlineStr">
        <is>
          <t>Nagpur</t>
        </is>
      </c>
      <c r="D161" t="inlineStr">
        <is>
          <t>21-24</t>
        </is>
      </c>
      <c r="E161" s="35" t="n">
        <v>13</v>
      </c>
      <c r="F161" s="36" t="n">
        <v>46.5</v>
      </c>
      <c r="G161" s="35" t="n">
        <v>35</v>
      </c>
      <c r="H161" s="35" t="n">
        <v>30</v>
      </c>
      <c r="I161" s="35" t="n">
        <v>24</v>
      </c>
      <c r="J161" s="36" t="n">
        <v>12.3</v>
      </c>
      <c r="K161" s="35" t="n">
        <v>7</v>
      </c>
      <c r="L161" t="inlineStr">
        <is>
          <t>No</t>
        </is>
      </c>
      <c r="M161" s="35" t="n">
        <v>56</v>
      </c>
      <c r="N161" t="inlineStr">
        <is>
          <t>No</t>
        </is>
      </c>
      <c r="O161" s="35" t="n">
        <v>90</v>
      </c>
      <c r="P161" s="37" t="n">
        <v>9.25</v>
      </c>
      <c r="Q161" t="inlineStr">
        <is>
          <t>Android</t>
        </is>
      </c>
      <c r="R161">
        <f>IF(AND(OR(Dashboard!$C$6="All",C161=Dashboard!$C$6),OR(Dashboard!$F$6="All",D161=Dashboard!$F$6),OR(Dashboard!$I$6="All",B161=Dashboard!$I$6)),1,0)</f>
        <v/>
      </c>
    </row>
    <row r="162">
      <c r="A162" t="inlineStr">
        <is>
          <t>SC80161</t>
        </is>
      </c>
      <c r="B162" t="inlineStr">
        <is>
          <t>May</t>
        </is>
      </c>
      <c r="C162" t="inlineStr">
        <is>
          <t>Pune</t>
        </is>
      </c>
      <c r="D162" t="inlineStr">
        <is>
          <t>25-34</t>
        </is>
      </c>
      <c r="E162" s="35" t="n">
        <v>15</v>
      </c>
      <c r="F162" s="36" t="n">
        <v>28.5</v>
      </c>
      <c r="G162" s="35" t="n">
        <v>18</v>
      </c>
      <c r="H162" s="35" t="n">
        <v>11</v>
      </c>
      <c r="I162" s="35" t="n">
        <v>8</v>
      </c>
      <c r="J162" s="36" t="n">
        <v>11.7</v>
      </c>
      <c r="K162" s="35" t="n">
        <v>2</v>
      </c>
      <c r="L162" t="inlineStr">
        <is>
          <t>No</t>
        </is>
      </c>
      <c r="M162" s="35" t="n">
        <v>68</v>
      </c>
      <c r="N162" t="inlineStr">
        <is>
          <t>No</t>
        </is>
      </c>
      <c r="O162" s="35" t="n">
        <v>53</v>
      </c>
      <c r="P162" s="37" t="n">
        <v>6.51</v>
      </c>
      <c r="Q162" t="inlineStr">
        <is>
          <t>Android</t>
        </is>
      </c>
      <c r="R162">
        <f>IF(AND(OR(Dashboard!$C$6="All",C162=Dashboard!$C$6),OR(Dashboard!$F$6="All",D162=Dashboard!$F$6),OR(Dashboard!$I$6="All",B162=Dashboard!$I$6)),1,0)</f>
        <v/>
      </c>
    </row>
    <row r="163">
      <c r="A163" t="inlineStr">
        <is>
          <t>SC80162</t>
        </is>
      </c>
      <c r="B163" t="inlineStr">
        <is>
          <t>Apr</t>
        </is>
      </c>
      <c r="C163" t="inlineStr">
        <is>
          <t>Solapur</t>
        </is>
      </c>
      <c r="D163" t="inlineStr">
        <is>
          <t>25-34</t>
        </is>
      </c>
      <c r="E163" s="35" t="n">
        <v>5</v>
      </c>
      <c r="F163" s="36" t="n">
        <v>14.1</v>
      </c>
      <c r="G163" s="35" t="n">
        <v>16</v>
      </c>
      <c r="H163" s="35" t="n">
        <v>14</v>
      </c>
      <c r="I163" s="35" t="n">
        <v>13</v>
      </c>
      <c r="J163" s="36" t="n">
        <v>5.4</v>
      </c>
      <c r="K163" s="35" t="n">
        <v>7</v>
      </c>
      <c r="L163" t="inlineStr">
        <is>
          <t>No</t>
        </is>
      </c>
      <c r="M163" s="35" t="n">
        <v>116</v>
      </c>
      <c r="N163" t="inlineStr">
        <is>
          <t>No</t>
        </is>
      </c>
      <c r="O163" s="35" t="n">
        <v>23</v>
      </c>
      <c r="P163" s="37" t="n">
        <v>2.13</v>
      </c>
      <c r="Q163" t="inlineStr">
        <is>
          <t>iOS</t>
        </is>
      </c>
      <c r="R163">
        <f>IF(AND(OR(Dashboard!$C$6="All",C163=Dashboard!$C$6),OR(Dashboard!$F$6="All",D163=Dashboard!$F$6),OR(Dashboard!$I$6="All",B163=Dashboard!$I$6)),1,0)</f>
        <v/>
      </c>
    </row>
    <row r="164">
      <c r="A164" t="inlineStr">
        <is>
          <t>SC80163</t>
        </is>
      </c>
      <c r="B164" t="inlineStr">
        <is>
          <t>Apr</t>
        </is>
      </c>
      <c r="C164" t="inlineStr">
        <is>
          <t>Pune</t>
        </is>
      </c>
      <c r="D164" t="inlineStr">
        <is>
          <t>21-24</t>
        </is>
      </c>
      <c r="E164" s="35" t="n">
        <v>17</v>
      </c>
      <c r="F164" s="36" t="n">
        <v>47.1</v>
      </c>
      <c r="G164" s="35" t="n">
        <v>34</v>
      </c>
      <c r="H164" s="35" t="n">
        <v>27</v>
      </c>
      <c r="I164" s="35" t="n">
        <v>10</v>
      </c>
      <c r="J164" s="36" t="n">
        <v>18.9</v>
      </c>
      <c r="K164" s="35" t="n">
        <v>6</v>
      </c>
      <c r="L164" t="inlineStr">
        <is>
          <t>Yes</t>
        </is>
      </c>
      <c r="M164" s="35" t="n">
        <v>41</v>
      </c>
      <c r="N164" t="inlineStr">
        <is>
          <t>No</t>
        </is>
      </c>
      <c r="O164" s="35" t="n">
        <v>66</v>
      </c>
      <c r="P164" s="37" t="n">
        <v>9.08</v>
      </c>
      <c r="Q164" t="inlineStr">
        <is>
          <t>Android</t>
        </is>
      </c>
      <c r="R164">
        <f>IF(AND(OR(Dashboard!$C$6="All",C164=Dashboard!$C$6),OR(Dashboard!$F$6="All",D164=Dashboard!$F$6),OR(Dashboard!$I$6="All",B164=Dashboard!$I$6)),1,0)</f>
        <v/>
      </c>
    </row>
    <row r="165">
      <c r="A165" t="inlineStr">
        <is>
          <t>SC80164</t>
        </is>
      </c>
      <c r="B165" t="inlineStr">
        <is>
          <t>Jan</t>
        </is>
      </c>
      <c r="C165" t="inlineStr">
        <is>
          <t>Pune</t>
        </is>
      </c>
      <c r="D165" t="inlineStr">
        <is>
          <t>21-24</t>
        </is>
      </c>
      <c r="E165" s="35" t="n">
        <v>24</v>
      </c>
      <c r="F165" s="36" t="n">
        <v>28.5</v>
      </c>
      <c r="G165" s="35" t="n">
        <v>25</v>
      </c>
      <c r="H165" s="35" t="n">
        <v>22</v>
      </c>
      <c r="I165" s="35" t="n">
        <v>9</v>
      </c>
      <c r="J165" s="36" t="n">
        <v>6.3</v>
      </c>
      <c r="K165" s="35" t="n">
        <v>8</v>
      </c>
      <c r="L165" t="inlineStr">
        <is>
          <t>No</t>
        </is>
      </c>
      <c r="M165" s="35" t="n">
        <v>60</v>
      </c>
      <c r="N165" t="inlineStr">
        <is>
          <t>No</t>
        </is>
      </c>
      <c r="O165" s="35" t="n">
        <v>57</v>
      </c>
      <c r="P165" s="37" t="n">
        <v>9.6</v>
      </c>
      <c r="Q165" t="inlineStr">
        <is>
          <t>Android</t>
        </is>
      </c>
      <c r="R165">
        <f>IF(AND(OR(Dashboard!$C$6="All",C165=Dashboard!$C$6),OR(Dashboard!$F$6="All",D165=Dashboard!$F$6),OR(Dashboard!$I$6="All",B165=Dashboard!$I$6)),1,0)</f>
        <v/>
      </c>
    </row>
    <row r="166">
      <c r="A166" t="inlineStr">
        <is>
          <t>SC80165</t>
        </is>
      </c>
      <c r="B166" t="inlineStr">
        <is>
          <t>Jan</t>
        </is>
      </c>
      <c r="C166" t="inlineStr">
        <is>
          <t>Solapur</t>
        </is>
      </c>
      <c r="D166" t="inlineStr">
        <is>
          <t>18-20</t>
        </is>
      </c>
      <c r="E166" s="35" t="n">
        <v>15</v>
      </c>
      <c r="F166" s="36" t="n">
        <v>36.9</v>
      </c>
      <c r="G166" s="35" t="n">
        <v>8</v>
      </c>
      <c r="H166" s="35" t="n">
        <v>5</v>
      </c>
      <c r="I166" s="35" t="n">
        <v>7</v>
      </c>
      <c r="J166" s="36" t="n">
        <v>14.6</v>
      </c>
      <c r="K166" s="35" t="n">
        <v>6</v>
      </c>
      <c r="L166" t="inlineStr">
        <is>
          <t>Yes</t>
        </is>
      </c>
      <c r="M166" s="35" t="n">
        <v>71</v>
      </c>
      <c r="N166" t="inlineStr">
        <is>
          <t>No</t>
        </is>
      </c>
      <c r="O166" s="35" t="n">
        <v>61</v>
      </c>
      <c r="P166" s="37" t="n">
        <v>6.71</v>
      </c>
      <c r="Q166" t="inlineStr">
        <is>
          <t>iOS</t>
        </is>
      </c>
      <c r="R166">
        <f>IF(AND(OR(Dashboard!$C$6="All",C166=Dashboard!$C$6),OR(Dashboard!$F$6="All",D166=Dashboard!$F$6),OR(Dashboard!$I$6="All",B166=Dashboard!$I$6)),1,0)</f>
        <v/>
      </c>
    </row>
    <row r="167">
      <c r="A167" t="inlineStr">
        <is>
          <t>SC80166</t>
        </is>
      </c>
      <c r="B167" t="inlineStr">
        <is>
          <t>Feb</t>
        </is>
      </c>
      <c r="C167" t="inlineStr">
        <is>
          <t>Kolhapur</t>
        </is>
      </c>
      <c r="D167" t="inlineStr">
        <is>
          <t>35+</t>
        </is>
      </c>
      <c r="E167" s="35" t="n">
        <v>5</v>
      </c>
      <c r="F167" s="36" t="n">
        <v>16.6</v>
      </c>
      <c r="G167" s="35" t="n">
        <v>0</v>
      </c>
      <c r="H167" s="35" t="n">
        <v>0</v>
      </c>
      <c r="I167" s="35" t="n">
        <v>15</v>
      </c>
      <c r="J167" s="36" t="n">
        <v>2.7</v>
      </c>
      <c r="K167" s="35" t="n">
        <v>7</v>
      </c>
      <c r="L167" t="inlineStr">
        <is>
          <t>No</t>
        </is>
      </c>
      <c r="M167" s="35" t="n">
        <v>3</v>
      </c>
      <c r="N167" t="inlineStr">
        <is>
          <t>No</t>
        </is>
      </c>
      <c r="O167" s="35" t="n">
        <v>22</v>
      </c>
      <c r="P167" s="37" t="n">
        <v>2.81</v>
      </c>
      <c r="Q167" t="inlineStr">
        <is>
          <t>Android</t>
        </is>
      </c>
      <c r="R167">
        <f>IF(AND(OR(Dashboard!$C$6="All",C167=Dashboard!$C$6),OR(Dashboard!$F$6="All",D167=Dashboard!$F$6),OR(Dashboard!$I$6="All",B167=Dashboard!$I$6)),1,0)</f>
        <v/>
      </c>
    </row>
    <row r="168">
      <c r="A168" t="inlineStr">
        <is>
          <t>SC80167</t>
        </is>
      </c>
      <c r="B168" t="inlineStr">
        <is>
          <t>Feb</t>
        </is>
      </c>
      <c r="C168" t="inlineStr">
        <is>
          <t>Nashik</t>
        </is>
      </c>
      <c r="D168" t="inlineStr">
        <is>
          <t>21-24</t>
        </is>
      </c>
      <c r="E168" s="35" t="n">
        <v>15</v>
      </c>
      <c r="F168" s="36" t="n">
        <v>40.5</v>
      </c>
      <c r="G168" s="35" t="n">
        <v>27</v>
      </c>
      <c r="H168" s="35" t="n">
        <v>24</v>
      </c>
      <c r="I168" s="35" t="n">
        <v>9</v>
      </c>
      <c r="J168" s="36" t="n">
        <v>9.5</v>
      </c>
      <c r="K168" s="35" t="n">
        <v>4</v>
      </c>
      <c r="L168" t="inlineStr">
        <is>
          <t>No</t>
        </is>
      </c>
      <c r="M168" s="35" t="n">
        <v>7</v>
      </c>
      <c r="N168" t="inlineStr">
        <is>
          <t>No</t>
        </is>
      </c>
      <c r="O168" s="35" t="n">
        <v>61</v>
      </c>
      <c r="P168" s="37" t="n">
        <v>9</v>
      </c>
      <c r="Q168" t="inlineStr">
        <is>
          <t>Android</t>
        </is>
      </c>
      <c r="R168">
        <f>IF(AND(OR(Dashboard!$C$6="All",C168=Dashboard!$C$6),OR(Dashboard!$F$6="All",D168=Dashboard!$F$6),OR(Dashboard!$I$6="All",B168=Dashboard!$I$6)),1,0)</f>
        <v/>
      </c>
    </row>
    <row r="169">
      <c r="A169" t="inlineStr">
        <is>
          <t>SC80168</t>
        </is>
      </c>
      <c r="B169" t="inlineStr">
        <is>
          <t>Jan</t>
        </is>
      </c>
      <c r="C169" t="inlineStr">
        <is>
          <t>Pune</t>
        </is>
      </c>
      <c r="D169" t="inlineStr">
        <is>
          <t>18-20</t>
        </is>
      </c>
      <c r="E169" s="35" t="n">
        <v>14</v>
      </c>
      <c r="F169" s="36" t="n">
        <v>35.3</v>
      </c>
      <c r="G169" s="35" t="n">
        <v>25</v>
      </c>
      <c r="H169" s="35" t="n">
        <v>23</v>
      </c>
      <c r="I169" s="35" t="n">
        <v>27</v>
      </c>
      <c r="J169" s="36" t="n">
        <v>6.7</v>
      </c>
      <c r="K169" s="35" t="n">
        <v>2</v>
      </c>
      <c r="L169" t="inlineStr">
        <is>
          <t>Yes</t>
        </is>
      </c>
      <c r="M169" s="35" t="n">
        <v>27</v>
      </c>
      <c r="N169" t="inlineStr">
        <is>
          <t>No</t>
        </is>
      </c>
      <c r="O169" s="35" t="n">
        <v>71</v>
      </c>
      <c r="P169" s="37" t="n">
        <v>12.24</v>
      </c>
      <c r="Q169" t="inlineStr">
        <is>
          <t>Android</t>
        </is>
      </c>
      <c r="R169">
        <f>IF(AND(OR(Dashboard!$C$6="All",C169=Dashboard!$C$6),OR(Dashboard!$F$6="All",D169=Dashboard!$F$6),OR(Dashboard!$I$6="All",B169=Dashboard!$I$6)),1,0)</f>
        <v/>
      </c>
    </row>
    <row r="170">
      <c r="A170" t="inlineStr">
        <is>
          <t>SC80169</t>
        </is>
      </c>
      <c r="B170" t="inlineStr">
        <is>
          <t>Apr</t>
        </is>
      </c>
      <c r="C170" t="inlineStr">
        <is>
          <t>Nashik</t>
        </is>
      </c>
      <c r="D170" t="inlineStr">
        <is>
          <t>21-24</t>
        </is>
      </c>
      <c r="E170" s="35" t="n">
        <v>13</v>
      </c>
      <c r="F170" s="36" t="n">
        <v>30.3</v>
      </c>
      <c r="G170" s="35" t="n">
        <v>26</v>
      </c>
      <c r="H170" s="35" t="n">
        <v>23</v>
      </c>
      <c r="I170" s="35" t="n">
        <v>8</v>
      </c>
      <c r="J170" s="36" t="n">
        <v>9.9</v>
      </c>
      <c r="K170" s="35" t="n">
        <v>7</v>
      </c>
      <c r="L170" t="inlineStr">
        <is>
          <t>Yes</t>
        </is>
      </c>
      <c r="M170" s="35" t="n">
        <v>11</v>
      </c>
      <c r="N170" t="inlineStr">
        <is>
          <t>No</t>
        </is>
      </c>
      <c r="O170" s="35" t="n">
        <v>42</v>
      </c>
      <c r="P170" s="37" t="n">
        <v>5.71</v>
      </c>
      <c r="Q170" t="inlineStr">
        <is>
          <t>Android</t>
        </is>
      </c>
      <c r="R170">
        <f>IF(AND(OR(Dashboard!$C$6="All",C170=Dashboard!$C$6),OR(Dashboard!$F$6="All",D170=Dashboard!$F$6),OR(Dashboard!$I$6="All",B170=Dashboard!$I$6)),1,0)</f>
        <v/>
      </c>
    </row>
    <row r="171">
      <c r="A171" t="inlineStr">
        <is>
          <t>SC80170</t>
        </is>
      </c>
      <c r="B171" t="inlineStr">
        <is>
          <t>Jan</t>
        </is>
      </c>
      <c r="C171" t="inlineStr">
        <is>
          <t>Pune</t>
        </is>
      </c>
      <c r="D171" t="inlineStr">
        <is>
          <t>21-24</t>
        </is>
      </c>
      <c r="E171" s="35" t="n">
        <v>28</v>
      </c>
      <c r="F171" s="36" t="n">
        <v>42.5</v>
      </c>
      <c r="G171" s="35" t="n">
        <v>30</v>
      </c>
      <c r="H171" s="35" t="n">
        <v>27</v>
      </c>
      <c r="I171" s="35" t="n">
        <v>17</v>
      </c>
      <c r="J171" s="36" t="n">
        <v>15.5</v>
      </c>
      <c r="K171" s="35" t="n">
        <v>7</v>
      </c>
      <c r="L171" t="inlineStr">
        <is>
          <t>No</t>
        </is>
      </c>
      <c r="M171" s="35" t="n">
        <v>29</v>
      </c>
      <c r="N171" t="inlineStr">
        <is>
          <t>No</t>
        </is>
      </c>
      <c r="O171" s="35" t="n">
        <v>91</v>
      </c>
      <c r="P171" s="37" t="n">
        <v>16.12</v>
      </c>
      <c r="Q171" t="inlineStr">
        <is>
          <t>Android</t>
        </is>
      </c>
      <c r="R171">
        <f>IF(AND(OR(Dashboard!$C$6="All",C171=Dashboard!$C$6),OR(Dashboard!$F$6="All",D171=Dashboard!$F$6),OR(Dashboard!$I$6="All",B171=Dashboard!$I$6)),1,0)</f>
        <v/>
      </c>
    </row>
    <row r="172">
      <c r="A172" t="inlineStr">
        <is>
          <t>SC80171</t>
        </is>
      </c>
      <c r="B172" t="inlineStr">
        <is>
          <t>Jun</t>
        </is>
      </c>
      <c r="C172" t="inlineStr">
        <is>
          <t>Nagpur</t>
        </is>
      </c>
      <c r="D172" t="inlineStr">
        <is>
          <t>25-34</t>
        </is>
      </c>
      <c r="E172" s="35" t="n">
        <v>5</v>
      </c>
      <c r="F172" s="36" t="n">
        <v>16.3</v>
      </c>
      <c r="G172" s="35" t="n">
        <v>0</v>
      </c>
      <c r="H172" s="35" t="n">
        <v>0</v>
      </c>
      <c r="I172" s="35" t="n">
        <v>5</v>
      </c>
      <c r="J172" s="36" t="n">
        <v>4.1</v>
      </c>
      <c r="K172" s="35" t="n">
        <v>8</v>
      </c>
      <c r="L172" t="inlineStr">
        <is>
          <t>No</t>
        </is>
      </c>
      <c r="M172" s="35" t="n">
        <v>18</v>
      </c>
      <c r="N172" t="inlineStr">
        <is>
          <t>Yes</t>
        </is>
      </c>
      <c r="O172" s="35" t="n">
        <v>9</v>
      </c>
      <c r="P172" s="37" t="n">
        <v>1.63</v>
      </c>
      <c r="Q172" t="inlineStr">
        <is>
          <t>Android</t>
        </is>
      </c>
      <c r="R172">
        <f>IF(AND(OR(Dashboard!$C$6="All",C172=Dashboard!$C$6),OR(Dashboard!$F$6="All",D172=Dashboard!$F$6),OR(Dashboard!$I$6="All",B172=Dashboard!$I$6)),1,0)</f>
        <v/>
      </c>
    </row>
    <row r="173">
      <c r="A173" t="inlineStr">
        <is>
          <t>SC80172</t>
        </is>
      </c>
      <c r="B173" t="inlineStr">
        <is>
          <t>May</t>
        </is>
      </c>
      <c r="C173" t="inlineStr">
        <is>
          <t>Nagpur</t>
        </is>
      </c>
      <c r="D173" t="inlineStr">
        <is>
          <t>21-24</t>
        </is>
      </c>
      <c r="E173" s="35" t="n">
        <v>14</v>
      </c>
      <c r="F173" s="36" t="n">
        <v>42.7</v>
      </c>
      <c r="G173" s="35" t="n">
        <v>21</v>
      </c>
      <c r="H173" s="35" t="n">
        <v>14</v>
      </c>
      <c r="I173" s="35" t="n">
        <v>11</v>
      </c>
      <c r="J173" s="36" t="n">
        <v>10</v>
      </c>
      <c r="K173" s="35" t="n">
        <v>3</v>
      </c>
      <c r="L173" t="inlineStr">
        <is>
          <t>No</t>
        </is>
      </c>
      <c r="M173" s="35" t="n">
        <v>18</v>
      </c>
      <c r="N173" t="inlineStr">
        <is>
          <t>No</t>
        </is>
      </c>
      <c r="O173" s="35" t="n">
        <v>81</v>
      </c>
      <c r="P173" s="37" t="n">
        <v>13.1</v>
      </c>
      <c r="Q173" t="inlineStr">
        <is>
          <t>iOS</t>
        </is>
      </c>
      <c r="R173">
        <f>IF(AND(OR(Dashboard!$C$6="All",C173=Dashboard!$C$6),OR(Dashboard!$F$6="All",D173=Dashboard!$F$6),OR(Dashboard!$I$6="All",B173=Dashboard!$I$6)),1,0)</f>
        <v/>
      </c>
    </row>
    <row r="174">
      <c r="A174" t="inlineStr">
        <is>
          <t>SC80173</t>
        </is>
      </c>
      <c r="B174" t="inlineStr">
        <is>
          <t>Jan</t>
        </is>
      </c>
      <c r="C174" t="inlineStr">
        <is>
          <t>Pune</t>
        </is>
      </c>
      <c r="D174" t="inlineStr">
        <is>
          <t>18-20</t>
        </is>
      </c>
      <c r="E174" s="35" t="n">
        <v>10</v>
      </c>
      <c r="F174" s="36" t="n">
        <v>25.1</v>
      </c>
      <c r="G174" s="35" t="n">
        <v>40</v>
      </c>
      <c r="H174" s="35" t="n">
        <v>30</v>
      </c>
      <c r="I174" s="35" t="n">
        <v>11</v>
      </c>
      <c r="J174" s="36" t="n">
        <v>7.2</v>
      </c>
      <c r="K174" s="35" t="n">
        <v>9</v>
      </c>
      <c r="L174" t="inlineStr">
        <is>
          <t>No</t>
        </is>
      </c>
      <c r="M174" s="35" t="n">
        <v>5</v>
      </c>
      <c r="N174" t="inlineStr">
        <is>
          <t>No</t>
        </is>
      </c>
      <c r="O174" s="35" t="n">
        <v>43</v>
      </c>
      <c r="P174" s="37" t="n">
        <v>3.56</v>
      </c>
      <c r="Q174" t="inlineStr">
        <is>
          <t>Android</t>
        </is>
      </c>
      <c r="R174">
        <f>IF(AND(OR(Dashboard!$C$6="All",C174=Dashboard!$C$6),OR(Dashboard!$F$6="All",D174=Dashboard!$F$6),OR(Dashboard!$I$6="All",B174=Dashboard!$I$6)),1,0)</f>
        <v/>
      </c>
    </row>
    <row r="175">
      <c r="A175" t="inlineStr">
        <is>
          <t>SC80174</t>
        </is>
      </c>
      <c r="B175" t="inlineStr">
        <is>
          <t>Feb</t>
        </is>
      </c>
      <c r="C175" t="inlineStr">
        <is>
          <t>Pune</t>
        </is>
      </c>
      <c r="D175" t="inlineStr">
        <is>
          <t>21-24</t>
        </is>
      </c>
      <c r="E175" s="35" t="n">
        <v>27</v>
      </c>
      <c r="F175" s="36" t="n">
        <v>32.5</v>
      </c>
      <c r="G175" s="35" t="n">
        <v>46</v>
      </c>
      <c r="H175" s="35" t="n">
        <v>35</v>
      </c>
      <c r="I175" s="35" t="n">
        <v>20</v>
      </c>
      <c r="J175" s="36" t="n">
        <v>6.3</v>
      </c>
      <c r="K175" s="35" t="n">
        <v>5</v>
      </c>
      <c r="L175" t="inlineStr">
        <is>
          <t>Yes</t>
        </is>
      </c>
      <c r="M175" s="35" t="n">
        <v>0</v>
      </c>
      <c r="N175" t="inlineStr">
        <is>
          <t>No</t>
        </is>
      </c>
      <c r="O175" s="35" t="n">
        <v>49</v>
      </c>
      <c r="P175" s="37" t="n">
        <v>4.15</v>
      </c>
      <c r="Q175" t="inlineStr">
        <is>
          <t>Android</t>
        </is>
      </c>
      <c r="R175">
        <f>IF(AND(OR(Dashboard!$C$6="All",C175=Dashboard!$C$6),OR(Dashboard!$F$6="All",D175=Dashboard!$F$6),OR(Dashboard!$I$6="All",B175=Dashboard!$I$6)),1,0)</f>
        <v/>
      </c>
    </row>
    <row r="176">
      <c r="A176" t="inlineStr">
        <is>
          <t>SC80175</t>
        </is>
      </c>
      <c r="B176" t="inlineStr">
        <is>
          <t>May</t>
        </is>
      </c>
      <c r="C176" t="inlineStr">
        <is>
          <t>Pune</t>
        </is>
      </c>
      <c r="D176" t="inlineStr">
        <is>
          <t>21-24</t>
        </is>
      </c>
      <c r="E176" s="35" t="n">
        <v>24</v>
      </c>
      <c r="F176" s="36" t="n">
        <v>26</v>
      </c>
      <c r="G176" s="35" t="n">
        <v>42</v>
      </c>
      <c r="H176" s="35" t="n">
        <v>28</v>
      </c>
      <c r="I176" s="35" t="n">
        <v>3</v>
      </c>
      <c r="J176" s="36" t="n">
        <v>5</v>
      </c>
      <c r="K176" s="35" t="n">
        <v>4</v>
      </c>
      <c r="L176" t="inlineStr">
        <is>
          <t>No</t>
        </is>
      </c>
      <c r="M176" s="35" t="n">
        <v>11</v>
      </c>
      <c r="N176" t="inlineStr">
        <is>
          <t>No</t>
        </is>
      </c>
      <c r="O176" s="35" t="n">
        <v>48</v>
      </c>
      <c r="P176" s="37" t="n">
        <v>9.44</v>
      </c>
      <c r="Q176" t="inlineStr">
        <is>
          <t>Android</t>
        </is>
      </c>
      <c r="R176">
        <f>IF(AND(OR(Dashboard!$C$6="All",C176=Dashboard!$C$6),OR(Dashboard!$F$6="All",D176=Dashboard!$F$6),OR(Dashboard!$I$6="All",B176=Dashboard!$I$6)),1,0)</f>
        <v/>
      </c>
    </row>
    <row r="177">
      <c r="A177" t="inlineStr">
        <is>
          <t>SC80176</t>
        </is>
      </c>
      <c r="B177" t="inlineStr">
        <is>
          <t>Mar</t>
        </is>
      </c>
      <c r="C177" t="inlineStr">
        <is>
          <t>Solapur</t>
        </is>
      </c>
      <c r="D177" t="inlineStr">
        <is>
          <t>25-34</t>
        </is>
      </c>
      <c r="E177" s="35" t="n">
        <v>12</v>
      </c>
      <c r="F177" s="36" t="n">
        <v>13.2</v>
      </c>
      <c r="G177" s="35" t="n">
        <v>7</v>
      </c>
      <c r="H177" s="35" t="n">
        <v>5</v>
      </c>
      <c r="I177" s="35" t="n">
        <v>15</v>
      </c>
      <c r="J177" s="36" t="n">
        <v>4.6</v>
      </c>
      <c r="K177" s="35" t="n">
        <v>5</v>
      </c>
      <c r="L177" t="inlineStr">
        <is>
          <t>No</t>
        </is>
      </c>
      <c r="M177" s="35" t="n">
        <v>35</v>
      </c>
      <c r="N177" t="inlineStr">
        <is>
          <t>No</t>
        </is>
      </c>
      <c r="O177" s="35" t="n">
        <v>19</v>
      </c>
      <c r="P177" s="37" t="n">
        <v>3.1</v>
      </c>
      <c r="Q177" t="inlineStr">
        <is>
          <t>Android</t>
        </is>
      </c>
      <c r="R177">
        <f>IF(AND(OR(Dashboard!$C$6="All",C177=Dashboard!$C$6),OR(Dashboard!$F$6="All",D177=Dashboard!$F$6),OR(Dashboard!$I$6="All",B177=Dashboard!$I$6)),1,0)</f>
        <v/>
      </c>
    </row>
    <row r="178">
      <c r="A178" t="inlineStr">
        <is>
          <t>SC80177</t>
        </is>
      </c>
      <c r="B178" t="inlineStr">
        <is>
          <t>Feb</t>
        </is>
      </c>
      <c r="C178" t="inlineStr">
        <is>
          <t>Nashik</t>
        </is>
      </c>
      <c r="D178" t="inlineStr">
        <is>
          <t>25-34</t>
        </is>
      </c>
      <c r="E178" s="35" t="n">
        <v>15</v>
      </c>
      <c r="F178" s="36" t="n">
        <v>20.4</v>
      </c>
      <c r="G178" s="35" t="n">
        <v>28</v>
      </c>
      <c r="H178" s="35" t="n">
        <v>21</v>
      </c>
      <c r="I178" s="35" t="n">
        <v>12</v>
      </c>
      <c r="J178" s="36" t="n">
        <v>5</v>
      </c>
      <c r="K178" s="35" t="n">
        <v>0</v>
      </c>
      <c r="L178" t="inlineStr">
        <is>
          <t>No</t>
        </is>
      </c>
      <c r="M178" s="35" t="n">
        <v>62</v>
      </c>
      <c r="N178" t="inlineStr">
        <is>
          <t>Yes</t>
        </is>
      </c>
      <c r="O178" s="35" t="n">
        <v>12</v>
      </c>
      <c r="P178" s="37" t="n">
        <v>1.71</v>
      </c>
      <c r="Q178" t="inlineStr">
        <is>
          <t>Android</t>
        </is>
      </c>
      <c r="R178">
        <f>IF(AND(OR(Dashboard!$C$6="All",C178=Dashboard!$C$6),OR(Dashboard!$F$6="All",D178=Dashboard!$F$6),OR(Dashboard!$I$6="All",B178=Dashboard!$I$6)),1,0)</f>
        <v/>
      </c>
    </row>
    <row r="179">
      <c r="A179" t="inlineStr">
        <is>
          <t>SC80178</t>
        </is>
      </c>
      <c r="B179" t="inlineStr">
        <is>
          <t>Jun</t>
        </is>
      </c>
      <c r="C179" t="inlineStr">
        <is>
          <t>Pune</t>
        </is>
      </c>
      <c r="D179" t="inlineStr">
        <is>
          <t>25-34</t>
        </is>
      </c>
      <c r="E179" s="35" t="n">
        <v>8</v>
      </c>
      <c r="F179" s="36" t="n">
        <v>11.3</v>
      </c>
      <c r="G179" s="35" t="n">
        <v>0</v>
      </c>
      <c r="H179" s="35" t="n">
        <v>0</v>
      </c>
      <c r="I179" s="35" t="n">
        <v>32</v>
      </c>
      <c r="J179" s="36" t="n">
        <v>2</v>
      </c>
      <c r="K179" s="35" t="n">
        <v>9</v>
      </c>
      <c r="L179" t="inlineStr">
        <is>
          <t>Yes</t>
        </is>
      </c>
      <c r="M179" s="35" t="n">
        <v>20</v>
      </c>
      <c r="N179" t="inlineStr">
        <is>
          <t>No</t>
        </is>
      </c>
      <c r="O179" s="35" t="n">
        <v>17</v>
      </c>
      <c r="P179" s="37" t="n">
        <v>2.35</v>
      </c>
      <c r="Q179" t="inlineStr">
        <is>
          <t>Android</t>
        </is>
      </c>
      <c r="R179">
        <f>IF(AND(OR(Dashboard!$C$6="All",C179=Dashboard!$C$6),OR(Dashboard!$F$6="All",D179=Dashboard!$F$6),OR(Dashboard!$I$6="All",B179=Dashboard!$I$6)),1,0)</f>
        <v/>
      </c>
    </row>
    <row r="180">
      <c r="A180" t="inlineStr">
        <is>
          <t>SC80179</t>
        </is>
      </c>
      <c r="B180" t="inlineStr">
        <is>
          <t>Jan</t>
        </is>
      </c>
      <c r="C180" t="inlineStr">
        <is>
          <t>Nashik</t>
        </is>
      </c>
      <c r="D180" t="inlineStr">
        <is>
          <t>21-24</t>
        </is>
      </c>
      <c r="E180" s="35" t="n">
        <v>20</v>
      </c>
      <c r="F180" s="36" t="n">
        <v>50.5</v>
      </c>
      <c r="G180" s="35" t="n">
        <v>34</v>
      </c>
      <c r="H180" s="35" t="n">
        <v>22</v>
      </c>
      <c r="I180" s="35" t="n">
        <v>13</v>
      </c>
      <c r="J180" s="36" t="n">
        <v>11.2</v>
      </c>
      <c r="K180" s="35" t="n">
        <v>6</v>
      </c>
      <c r="L180" t="inlineStr">
        <is>
          <t>Yes</t>
        </is>
      </c>
      <c r="M180" s="35" t="n">
        <v>86</v>
      </c>
      <c r="N180" t="inlineStr">
        <is>
          <t>No</t>
        </is>
      </c>
      <c r="O180" s="35" t="n">
        <v>109</v>
      </c>
      <c r="P180" s="37" t="n">
        <v>13.57</v>
      </c>
      <c r="Q180" t="inlineStr">
        <is>
          <t>Android</t>
        </is>
      </c>
      <c r="R180">
        <f>IF(AND(OR(Dashboard!$C$6="All",C180=Dashboard!$C$6),OR(Dashboard!$F$6="All",D180=Dashboard!$F$6),OR(Dashboard!$I$6="All",B180=Dashboard!$I$6)),1,0)</f>
        <v/>
      </c>
    </row>
    <row r="181">
      <c r="A181" t="inlineStr">
        <is>
          <t>SC80180</t>
        </is>
      </c>
      <c r="B181" t="inlineStr">
        <is>
          <t>Jan</t>
        </is>
      </c>
      <c r="C181" t="inlineStr">
        <is>
          <t>Pune</t>
        </is>
      </c>
      <c r="D181" t="inlineStr">
        <is>
          <t>25-34</t>
        </is>
      </c>
      <c r="E181" s="35" t="n">
        <v>13</v>
      </c>
      <c r="F181" s="36" t="n">
        <v>10.6</v>
      </c>
      <c r="G181" s="35" t="n">
        <v>31</v>
      </c>
      <c r="H181" s="35" t="n">
        <v>20</v>
      </c>
      <c r="I181" s="35" t="n">
        <v>12</v>
      </c>
      <c r="J181" s="36" t="n">
        <v>4.5</v>
      </c>
      <c r="K181" s="35" t="n">
        <v>0</v>
      </c>
      <c r="L181" t="inlineStr">
        <is>
          <t>No</t>
        </is>
      </c>
      <c r="M181" s="35" t="n">
        <v>24</v>
      </c>
      <c r="N181" t="inlineStr">
        <is>
          <t>No</t>
        </is>
      </c>
      <c r="O181" s="35" t="n">
        <v>14</v>
      </c>
      <c r="P181" s="37" t="n">
        <v>2.27</v>
      </c>
      <c r="Q181" t="inlineStr">
        <is>
          <t>Android</t>
        </is>
      </c>
      <c r="R181">
        <f>IF(AND(OR(Dashboard!$C$6="All",C181=Dashboard!$C$6),OR(Dashboard!$F$6="All",D181=Dashboard!$F$6),OR(Dashboard!$I$6="All",B181=Dashboard!$I$6)),1,0)</f>
        <v/>
      </c>
    </row>
    <row r="182">
      <c r="A182" t="inlineStr">
        <is>
          <t>SC80181</t>
        </is>
      </c>
      <c r="B182" t="inlineStr">
        <is>
          <t>Mar</t>
        </is>
      </c>
      <c r="C182" t="inlineStr">
        <is>
          <t>Sambhaji Nagar</t>
        </is>
      </c>
      <c r="D182" t="inlineStr">
        <is>
          <t>18-20</t>
        </is>
      </c>
      <c r="E182" s="35" t="n">
        <v>10</v>
      </c>
      <c r="F182" s="36" t="n">
        <v>41.8</v>
      </c>
      <c r="G182" s="35" t="n">
        <v>54</v>
      </c>
      <c r="H182" s="35" t="n">
        <v>39</v>
      </c>
      <c r="I182" s="35" t="n">
        <v>26</v>
      </c>
      <c r="J182" s="36" t="n">
        <v>14.9</v>
      </c>
      <c r="K182" s="35" t="n">
        <v>8</v>
      </c>
      <c r="L182" t="inlineStr">
        <is>
          <t>No</t>
        </is>
      </c>
      <c r="M182" s="35" t="n">
        <v>6</v>
      </c>
      <c r="N182" t="inlineStr">
        <is>
          <t>No</t>
        </is>
      </c>
      <c r="O182" s="35" t="n">
        <v>57</v>
      </c>
      <c r="P182" s="37" t="n">
        <v>5.2</v>
      </c>
      <c r="Q182" t="inlineStr">
        <is>
          <t>Android</t>
        </is>
      </c>
      <c r="R182">
        <f>IF(AND(OR(Dashboard!$C$6="All",C182=Dashboard!$C$6),OR(Dashboard!$F$6="All",D182=Dashboard!$F$6),OR(Dashboard!$I$6="All",B182=Dashboard!$I$6)),1,0)</f>
        <v/>
      </c>
    </row>
    <row r="183">
      <c r="A183" t="inlineStr">
        <is>
          <t>SC80182</t>
        </is>
      </c>
      <c r="B183" t="inlineStr">
        <is>
          <t>Mar</t>
        </is>
      </c>
      <c r="C183" t="inlineStr">
        <is>
          <t>Nagpur</t>
        </is>
      </c>
      <c r="D183" t="inlineStr">
        <is>
          <t>21-24</t>
        </is>
      </c>
      <c r="E183" s="35" t="n">
        <v>18</v>
      </c>
      <c r="F183" s="36" t="n">
        <v>23.7</v>
      </c>
      <c r="G183" s="35" t="n">
        <v>24</v>
      </c>
      <c r="H183" s="35" t="n">
        <v>16</v>
      </c>
      <c r="I183" s="35" t="n">
        <v>15</v>
      </c>
      <c r="J183" s="36" t="n">
        <v>9.1</v>
      </c>
      <c r="K183" s="35" t="n">
        <v>3</v>
      </c>
      <c r="L183" t="inlineStr">
        <is>
          <t>Yes</t>
        </is>
      </c>
      <c r="M183" s="35" t="n">
        <v>35</v>
      </c>
      <c r="N183" t="inlineStr">
        <is>
          <t>No</t>
        </is>
      </c>
      <c r="O183" s="35" t="n">
        <v>38</v>
      </c>
      <c r="P183" s="37" t="n">
        <v>4.29</v>
      </c>
      <c r="Q183" t="inlineStr">
        <is>
          <t>Android</t>
        </is>
      </c>
      <c r="R183">
        <f>IF(AND(OR(Dashboard!$C$6="All",C183=Dashboard!$C$6),OR(Dashboard!$F$6="All",D183=Dashboard!$F$6),OR(Dashboard!$I$6="All",B183=Dashboard!$I$6)),1,0)</f>
        <v/>
      </c>
    </row>
    <row r="184">
      <c r="A184" t="inlineStr">
        <is>
          <t>SC80183</t>
        </is>
      </c>
      <c r="B184" t="inlineStr">
        <is>
          <t>Jun</t>
        </is>
      </c>
      <c r="C184" t="inlineStr">
        <is>
          <t>Pune</t>
        </is>
      </c>
      <c r="D184" t="inlineStr">
        <is>
          <t>18-20</t>
        </is>
      </c>
      <c r="E184" s="35" t="n">
        <v>16</v>
      </c>
      <c r="F184" s="36" t="n">
        <v>37.8</v>
      </c>
      <c r="G184" s="35" t="n">
        <v>45</v>
      </c>
      <c r="H184" s="35" t="n">
        <v>40</v>
      </c>
      <c r="I184" s="35" t="n">
        <v>9</v>
      </c>
      <c r="J184" s="36" t="n">
        <v>12.2</v>
      </c>
      <c r="K184" s="35" t="n">
        <v>4</v>
      </c>
      <c r="L184" t="inlineStr">
        <is>
          <t>No</t>
        </is>
      </c>
      <c r="M184" s="35" t="n">
        <v>83</v>
      </c>
      <c r="N184" t="inlineStr">
        <is>
          <t>No</t>
        </is>
      </c>
      <c r="O184" s="35" t="n">
        <v>50</v>
      </c>
      <c r="P184" s="37" t="n">
        <v>9.82</v>
      </c>
      <c r="Q184" t="inlineStr">
        <is>
          <t>iOS</t>
        </is>
      </c>
      <c r="R184">
        <f>IF(AND(OR(Dashboard!$C$6="All",C184=Dashboard!$C$6),OR(Dashboard!$F$6="All",D184=Dashboard!$F$6),OR(Dashboard!$I$6="All",B184=Dashboard!$I$6)),1,0)</f>
        <v/>
      </c>
    </row>
    <row r="185">
      <c r="A185" t="inlineStr">
        <is>
          <t>SC80184</t>
        </is>
      </c>
      <c r="B185" t="inlineStr">
        <is>
          <t>Apr</t>
        </is>
      </c>
      <c r="C185" t="inlineStr">
        <is>
          <t>Nagpur</t>
        </is>
      </c>
      <c r="D185" t="inlineStr">
        <is>
          <t>18-20</t>
        </is>
      </c>
      <c r="E185" s="35" t="n">
        <v>14</v>
      </c>
      <c r="F185" s="36" t="n">
        <v>43.5</v>
      </c>
      <c r="G185" s="35" t="n">
        <v>26</v>
      </c>
      <c r="H185" s="35" t="n">
        <v>19</v>
      </c>
      <c r="I185" s="35" t="n">
        <v>15</v>
      </c>
      <c r="J185" s="36" t="n">
        <v>17.7</v>
      </c>
      <c r="K185" s="35" t="n">
        <v>3</v>
      </c>
      <c r="L185" t="inlineStr">
        <is>
          <t>No</t>
        </is>
      </c>
      <c r="M185" s="35" t="n">
        <v>44</v>
      </c>
      <c r="N185" t="inlineStr">
        <is>
          <t>No</t>
        </is>
      </c>
      <c r="O185" s="35" t="n">
        <v>90</v>
      </c>
      <c r="P185" s="37" t="n">
        <v>14.4</v>
      </c>
      <c r="Q185" t="inlineStr">
        <is>
          <t>Android</t>
        </is>
      </c>
      <c r="R185">
        <f>IF(AND(OR(Dashboard!$C$6="All",C185=Dashboard!$C$6),OR(Dashboard!$F$6="All",D185=Dashboard!$F$6),OR(Dashboard!$I$6="All",B185=Dashboard!$I$6)),1,0)</f>
        <v/>
      </c>
    </row>
    <row r="186">
      <c r="A186" t="inlineStr">
        <is>
          <t>SC80185</t>
        </is>
      </c>
      <c r="B186" t="inlineStr">
        <is>
          <t>Mar</t>
        </is>
      </c>
      <c r="C186" t="inlineStr">
        <is>
          <t>Solapur</t>
        </is>
      </c>
      <c r="D186" t="inlineStr">
        <is>
          <t>18-20</t>
        </is>
      </c>
      <c r="E186" s="35" t="n">
        <v>16</v>
      </c>
      <c r="F186" s="36" t="n">
        <v>19.7</v>
      </c>
      <c r="G186" s="35" t="n">
        <v>56</v>
      </c>
      <c r="H186" s="35" t="n">
        <v>45</v>
      </c>
      <c r="I186" s="35" t="n">
        <v>25</v>
      </c>
      <c r="J186" s="36" t="n">
        <v>7</v>
      </c>
      <c r="K186" s="35" t="n">
        <v>8</v>
      </c>
      <c r="L186" t="inlineStr">
        <is>
          <t>No</t>
        </is>
      </c>
      <c r="M186" s="35" t="n">
        <v>13</v>
      </c>
      <c r="N186" t="inlineStr">
        <is>
          <t>No</t>
        </is>
      </c>
      <c r="O186" s="35" t="n">
        <v>30</v>
      </c>
      <c r="P186" s="37" t="n">
        <v>3.57</v>
      </c>
      <c r="Q186" t="inlineStr">
        <is>
          <t>Android</t>
        </is>
      </c>
      <c r="R186">
        <f>IF(AND(OR(Dashboard!$C$6="All",C186=Dashboard!$C$6),OR(Dashboard!$F$6="All",D186=Dashboard!$F$6),OR(Dashboard!$I$6="All",B186=Dashboard!$I$6)),1,0)</f>
        <v/>
      </c>
    </row>
    <row r="187">
      <c r="A187" t="inlineStr">
        <is>
          <t>SC80186</t>
        </is>
      </c>
      <c r="B187" t="inlineStr">
        <is>
          <t>Jun</t>
        </is>
      </c>
      <c r="C187" t="inlineStr">
        <is>
          <t>Pune</t>
        </is>
      </c>
      <c r="D187" t="inlineStr">
        <is>
          <t>18-20</t>
        </is>
      </c>
      <c r="E187" s="35" t="n">
        <v>18</v>
      </c>
      <c r="F187" s="36" t="n">
        <v>31.8</v>
      </c>
      <c r="G187" s="35" t="n">
        <v>41</v>
      </c>
      <c r="H187" s="35" t="n">
        <v>29</v>
      </c>
      <c r="I187" s="35" t="n">
        <v>13</v>
      </c>
      <c r="J187" s="36" t="n">
        <v>8.199999999999999</v>
      </c>
      <c r="K187" s="35" t="n">
        <v>3</v>
      </c>
      <c r="L187" t="inlineStr">
        <is>
          <t>No</t>
        </is>
      </c>
      <c r="M187" s="35" t="n">
        <v>35</v>
      </c>
      <c r="N187" t="inlineStr">
        <is>
          <t>No</t>
        </is>
      </c>
      <c r="O187" s="35" t="n">
        <v>62</v>
      </c>
      <c r="P187" s="37" t="n">
        <v>11.26</v>
      </c>
      <c r="Q187" t="inlineStr">
        <is>
          <t>iOS</t>
        </is>
      </c>
      <c r="R187">
        <f>IF(AND(OR(Dashboard!$C$6="All",C187=Dashboard!$C$6),OR(Dashboard!$F$6="All",D187=Dashboard!$F$6),OR(Dashboard!$I$6="All",B187=Dashboard!$I$6)),1,0)</f>
        <v/>
      </c>
    </row>
    <row r="188">
      <c r="A188" t="inlineStr">
        <is>
          <t>SC80187</t>
        </is>
      </c>
      <c r="B188" t="inlineStr">
        <is>
          <t>Apr</t>
        </is>
      </c>
      <c r="C188" t="inlineStr">
        <is>
          <t>Nagpur</t>
        </is>
      </c>
      <c r="D188" t="inlineStr">
        <is>
          <t>18-20</t>
        </is>
      </c>
      <c r="E188" s="35" t="n">
        <v>11</v>
      </c>
      <c r="F188" s="36" t="n">
        <v>25.5</v>
      </c>
      <c r="G188" s="35" t="n">
        <v>14</v>
      </c>
      <c r="H188" s="35" t="n">
        <v>10</v>
      </c>
      <c r="I188" s="35" t="n">
        <v>22</v>
      </c>
      <c r="J188" s="36" t="n">
        <v>4.4</v>
      </c>
      <c r="K188" s="35" t="n">
        <v>6</v>
      </c>
      <c r="L188" t="inlineStr">
        <is>
          <t>No</t>
        </is>
      </c>
      <c r="M188" s="35" t="n">
        <v>105</v>
      </c>
      <c r="N188" t="inlineStr">
        <is>
          <t>No</t>
        </is>
      </c>
      <c r="O188" s="35" t="n">
        <v>51</v>
      </c>
      <c r="P188" s="37" t="n">
        <v>9.98</v>
      </c>
      <c r="Q188" t="inlineStr">
        <is>
          <t>Android</t>
        </is>
      </c>
      <c r="R188">
        <f>IF(AND(OR(Dashboard!$C$6="All",C188=Dashboard!$C$6),OR(Dashboard!$F$6="All",D188=Dashboard!$F$6),OR(Dashboard!$I$6="All",B188=Dashboard!$I$6)),1,0)</f>
        <v/>
      </c>
    </row>
    <row r="189">
      <c r="A189" t="inlineStr">
        <is>
          <t>SC80188</t>
        </is>
      </c>
      <c r="B189" t="inlineStr">
        <is>
          <t>Jan</t>
        </is>
      </c>
      <c r="C189" t="inlineStr">
        <is>
          <t>Solapur</t>
        </is>
      </c>
      <c r="D189" t="inlineStr">
        <is>
          <t>21-24</t>
        </is>
      </c>
      <c r="E189" s="35" t="n">
        <v>9</v>
      </c>
      <c r="F189" s="36" t="n">
        <v>27.5</v>
      </c>
      <c r="G189" s="35" t="n">
        <v>25</v>
      </c>
      <c r="H189" s="35" t="n">
        <v>16</v>
      </c>
      <c r="I189" s="35" t="n">
        <v>15</v>
      </c>
      <c r="J189" s="36" t="n">
        <v>6.5</v>
      </c>
      <c r="K189" s="35" t="n">
        <v>5</v>
      </c>
      <c r="L189" t="inlineStr">
        <is>
          <t>Yes</t>
        </is>
      </c>
      <c r="M189" s="35" t="n">
        <v>0</v>
      </c>
      <c r="N189" t="inlineStr">
        <is>
          <t>No</t>
        </is>
      </c>
      <c r="O189" s="35" t="n">
        <v>45</v>
      </c>
      <c r="P189" s="37" t="n">
        <v>8.529999999999999</v>
      </c>
      <c r="Q189" t="inlineStr">
        <is>
          <t>iOS</t>
        </is>
      </c>
      <c r="R189">
        <f>IF(AND(OR(Dashboard!$C$6="All",C189=Dashboard!$C$6),OR(Dashboard!$F$6="All",D189=Dashboard!$F$6),OR(Dashboard!$I$6="All",B189=Dashboard!$I$6)),1,0)</f>
        <v/>
      </c>
    </row>
    <row r="190">
      <c r="A190" t="inlineStr">
        <is>
          <t>SC80189</t>
        </is>
      </c>
      <c r="B190" t="inlineStr">
        <is>
          <t>Apr</t>
        </is>
      </c>
      <c r="C190" t="inlineStr">
        <is>
          <t>Nagpur</t>
        </is>
      </c>
      <c r="D190" t="inlineStr">
        <is>
          <t>21-24</t>
        </is>
      </c>
      <c r="E190" s="35" t="n">
        <v>16</v>
      </c>
      <c r="F190" s="36" t="n">
        <v>21.9</v>
      </c>
      <c r="G190" s="35" t="n">
        <v>50</v>
      </c>
      <c r="H190" s="35" t="n">
        <v>39</v>
      </c>
      <c r="I190" s="35" t="n">
        <v>19</v>
      </c>
      <c r="J190" s="36" t="n">
        <v>3.8</v>
      </c>
      <c r="K190" s="35" t="n">
        <v>4</v>
      </c>
      <c r="L190" t="inlineStr">
        <is>
          <t>No</t>
        </is>
      </c>
      <c r="M190" s="35" t="n">
        <v>33</v>
      </c>
      <c r="N190" t="inlineStr">
        <is>
          <t>No</t>
        </is>
      </c>
      <c r="O190" s="35" t="n">
        <v>27</v>
      </c>
      <c r="P190" s="37" t="n">
        <v>2.6</v>
      </c>
      <c r="Q190" t="inlineStr">
        <is>
          <t>Android</t>
        </is>
      </c>
      <c r="R190">
        <f>IF(AND(OR(Dashboard!$C$6="All",C190=Dashboard!$C$6),OR(Dashboard!$F$6="All",D190=Dashboard!$F$6),OR(Dashboard!$I$6="All",B190=Dashboard!$I$6)),1,0)</f>
        <v/>
      </c>
    </row>
    <row r="191">
      <c r="A191" t="inlineStr">
        <is>
          <t>SC80190</t>
        </is>
      </c>
      <c r="B191" t="inlineStr">
        <is>
          <t>Feb</t>
        </is>
      </c>
      <c r="C191" t="inlineStr">
        <is>
          <t>Nagpur</t>
        </is>
      </c>
      <c r="D191" t="inlineStr">
        <is>
          <t>25-34</t>
        </is>
      </c>
      <c r="E191" s="35" t="n">
        <v>14</v>
      </c>
      <c r="F191" s="36" t="n">
        <v>14.3</v>
      </c>
      <c r="G191" s="35" t="n">
        <v>12</v>
      </c>
      <c r="H191" s="35" t="n">
        <v>10</v>
      </c>
      <c r="I191" s="35" t="n">
        <v>20</v>
      </c>
      <c r="J191" s="36" t="n">
        <v>4.8</v>
      </c>
      <c r="K191" s="35" t="n">
        <v>0</v>
      </c>
      <c r="L191" t="inlineStr">
        <is>
          <t>No</t>
        </is>
      </c>
      <c r="M191" s="35" t="n">
        <v>24</v>
      </c>
      <c r="N191" t="inlineStr">
        <is>
          <t>No</t>
        </is>
      </c>
      <c r="O191" s="35" t="n">
        <v>23</v>
      </c>
      <c r="P191" s="37" t="n">
        <v>4.51</v>
      </c>
      <c r="Q191" t="inlineStr">
        <is>
          <t>Android</t>
        </is>
      </c>
      <c r="R191">
        <f>IF(AND(OR(Dashboard!$C$6="All",C191=Dashboard!$C$6),OR(Dashboard!$F$6="All",D191=Dashboard!$F$6),OR(Dashboard!$I$6="All",B191=Dashboard!$I$6)),1,0)</f>
        <v/>
      </c>
    </row>
    <row r="192">
      <c r="A192" t="inlineStr">
        <is>
          <t>SC80191</t>
        </is>
      </c>
      <c r="B192" t="inlineStr">
        <is>
          <t>Jun</t>
        </is>
      </c>
      <c r="C192" t="inlineStr">
        <is>
          <t>Nagpur</t>
        </is>
      </c>
      <c r="D192" t="inlineStr">
        <is>
          <t>21-24</t>
        </is>
      </c>
      <c r="E192" s="35" t="n">
        <v>25</v>
      </c>
      <c r="F192" s="36" t="n">
        <v>52.4</v>
      </c>
      <c r="G192" s="35" t="n">
        <v>50</v>
      </c>
      <c r="H192" s="35" t="n">
        <v>33</v>
      </c>
      <c r="I192" s="35" t="n">
        <v>16</v>
      </c>
      <c r="J192" s="36" t="n">
        <v>12.3</v>
      </c>
      <c r="K192" s="35" t="n">
        <v>1</v>
      </c>
      <c r="L192" t="inlineStr">
        <is>
          <t>Yes</t>
        </is>
      </c>
      <c r="M192" s="35" t="n">
        <v>23</v>
      </c>
      <c r="N192" t="inlineStr">
        <is>
          <t>No</t>
        </is>
      </c>
      <c r="O192" s="35" t="n">
        <v>109</v>
      </c>
      <c r="P192" s="37" t="n">
        <v>11.63</v>
      </c>
      <c r="Q192" t="inlineStr">
        <is>
          <t>Android</t>
        </is>
      </c>
      <c r="R192">
        <f>IF(AND(OR(Dashboard!$C$6="All",C192=Dashboard!$C$6),OR(Dashboard!$F$6="All",D192=Dashboard!$F$6),OR(Dashboard!$I$6="All",B192=Dashboard!$I$6)),1,0)</f>
        <v/>
      </c>
    </row>
    <row r="193">
      <c r="A193" t="inlineStr">
        <is>
          <t>SC80192</t>
        </is>
      </c>
      <c r="B193" t="inlineStr">
        <is>
          <t>Apr</t>
        </is>
      </c>
      <c r="C193" t="inlineStr">
        <is>
          <t>Nashik</t>
        </is>
      </c>
      <c r="D193" t="inlineStr">
        <is>
          <t>21-24</t>
        </is>
      </c>
      <c r="E193" s="35" t="n">
        <v>13</v>
      </c>
      <c r="F193" s="36" t="n">
        <v>27.8</v>
      </c>
      <c r="G193" s="35" t="n">
        <v>27</v>
      </c>
      <c r="H193" s="35" t="n">
        <v>22</v>
      </c>
      <c r="I193" s="35" t="n">
        <v>17</v>
      </c>
      <c r="J193" s="36" t="n">
        <v>6.3</v>
      </c>
      <c r="K193" s="35" t="n">
        <v>10</v>
      </c>
      <c r="L193" t="inlineStr">
        <is>
          <t>No</t>
        </is>
      </c>
      <c r="M193" s="35" t="n">
        <v>79</v>
      </c>
      <c r="N193" t="inlineStr">
        <is>
          <t>No</t>
        </is>
      </c>
      <c r="O193" s="35" t="n">
        <v>59</v>
      </c>
      <c r="P193" s="37" t="n">
        <v>10.26</v>
      </c>
      <c r="Q193" t="inlineStr">
        <is>
          <t>Android</t>
        </is>
      </c>
      <c r="R193">
        <f>IF(AND(OR(Dashboard!$C$6="All",C193=Dashboard!$C$6),OR(Dashboard!$F$6="All",D193=Dashboard!$F$6),OR(Dashboard!$I$6="All",B193=Dashboard!$I$6)),1,0)</f>
        <v/>
      </c>
    </row>
    <row r="194">
      <c r="A194" t="inlineStr">
        <is>
          <t>SC80193</t>
        </is>
      </c>
      <c r="B194" t="inlineStr">
        <is>
          <t>May</t>
        </is>
      </c>
      <c r="C194" t="inlineStr">
        <is>
          <t>Solapur</t>
        </is>
      </c>
      <c r="D194" t="inlineStr">
        <is>
          <t>35+</t>
        </is>
      </c>
      <c r="E194" s="35" t="n">
        <v>12</v>
      </c>
      <c r="F194" s="36" t="n">
        <v>13.1</v>
      </c>
      <c r="G194" s="35" t="n">
        <v>20</v>
      </c>
      <c r="H194" s="35" t="n">
        <v>15</v>
      </c>
      <c r="I194" s="35" t="n">
        <v>9</v>
      </c>
      <c r="J194" s="36" t="n">
        <v>3.9</v>
      </c>
      <c r="K194" s="35" t="n">
        <v>4</v>
      </c>
      <c r="L194" t="inlineStr">
        <is>
          <t>No</t>
        </is>
      </c>
      <c r="M194" s="35" t="n">
        <v>146</v>
      </c>
      <c r="N194" t="inlineStr">
        <is>
          <t>No</t>
        </is>
      </c>
      <c r="O194" s="35" t="n">
        <v>27</v>
      </c>
      <c r="P194" s="37" t="n">
        <v>5.29</v>
      </c>
      <c r="Q194" t="inlineStr">
        <is>
          <t>Android</t>
        </is>
      </c>
      <c r="R194">
        <f>IF(AND(OR(Dashboard!$C$6="All",C194=Dashboard!$C$6),OR(Dashboard!$F$6="All",D194=Dashboard!$F$6),OR(Dashboard!$I$6="All",B194=Dashboard!$I$6)),1,0)</f>
        <v/>
      </c>
    </row>
    <row r="195">
      <c r="A195" t="inlineStr">
        <is>
          <t>SC80194</t>
        </is>
      </c>
      <c r="B195" t="inlineStr">
        <is>
          <t>May</t>
        </is>
      </c>
      <c r="C195" t="inlineStr">
        <is>
          <t>Nashik</t>
        </is>
      </c>
      <c r="D195" t="inlineStr">
        <is>
          <t>18-20</t>
        </is>
      </c>
      <c r="E195" s="35" t="n">
        <v>7</v>
      </c>
      <c r="F195" s="36" t="n">
        <v>31.8</v>
      </c>
      <c r="G195" s="35" t="n">
        <v>40</v>
      </c>
      <c r="H195" s="35" t="n">
        <v>27</v>
      </c>
      <c r="I195" s="35" t="n">
        <v>12</v>
      </c>
      <c r="J195" s="36" t="n">
        <v>8.4</v>
      </c>
      <c r="K195" s="35" t="n">
        <v>5</v>
      </c>
      <c r="L195" t="inlineStr">
        <is>
          <t>No</t>
        </is>
      </c>
      <c r="M195" s="35" t="n">
        <v>46</v>
      </c>
      <c r="N195" t="inlineStr">
        <is>
          <t>No</t>
        </is>
      </c>
      <c r="O195" s="35" t="n">
        <v>54</v>
      </c>
      <c r="P195" s="37" t="n">
        <v>8.49</v>
      </c>
      <c r="Q195" t="inlineStr">
        <is>
          <t>iOS</t>
        </is>
      </c>
      <c r="R195">
        <f>IF(AND(OR(Dashboard!$C$6="All",C195=Dashboard!$C$6),OR(Dashboard!$F$6="All",D195=Dashboard!$F$6),OR(Dashboard!$I$6="All",B195=Dashboard!$I$6)),1,0)</f>
        <v/>
      </c>
    </row>
    <row r="196">
      <c r="A196" t="inlineStr">
        <is>
          <t>SC80195</t>
        </is>
      </c>
      <c r="B196" t="inlineStr">
        <is>
          <t>Feb</t>
        </is>
      </c>
      <c r="C196" t="inlineStr">
        <is>
          <t>Nagpur</t>
        </is>
      </c>
      <c r="D196" t="inlineStr">
        <is>
          <t>18-20</t>
        </is>
      </c>
      <c r="E196" s="35" t="n">
        <v>15</v>
      </c>
      <c r="F196" s="36" t="n">
        <v>41.7</v>
      </c>
      <c r="G196" s="35" t="n">
        <v>21</v>
      </c>
      <c r="H196" s="35" t="n">
        <v>14</v>
      </c>
      <c r="I196" s="35" t="n">
        <v>10</v>
      </c>
      <c r="J196" s="36" t="n">
        <v>9.9</v>
      </c>
      <c r="K196" s="35" t="n">
        <v>7</v>
      </c>
      <c r="L196" t="inlineStr">
        <is>
          <t>Yes</t>
        </is>
      </c>
      <c r="M196" s="35" t="n">
        <v>0</v>
      </c>
      <c r="N196" t="inlineStr">
        <is>
          <t>No</t>
        </is>
      </c>
      <c r="O196" s="35" t="n">
        <v>88</v>
      </c>
      <c r="P196" s="37" t="n">
        <v>11.32</v>
      </c>
      <c r="Q196" t="inlineStr">
        <is>
          <t>iOS</t>
        </is>
      </c>
      <c r="R196">
        <f>IF(AND(OR(Dashboard!$C$6="All",C196=Dashboard!$C$6),OR(Dashboard!$F$6="All",D196=Dashboard!$F$6),OR(Dashboard!$I$6="All",B196=Dashboard!$I$6)),1,0)</f>
        <v/>
      </c>
    </row>
    <row r="197">
      <c r="A197" t="inlineStr">
        <is>
          <t>SC80196</t>
        </is>
      </c>
      <c r="B197" t="inlineStr">
        <is>
          <t>Jan</t>
        </is>
      </c>
      <c r="C197" t="inlineStr">
        <is>
          <t>Kolhapur</t>
        </is>
      </c>
      <c r="D197" t="inlineStr">
        <is>
          <t>25-34</t>
        </is>
      </c>
      <c r="E197" s="35" t="n">
        <v>4</v>
      </c>
      <c r="F197" s="36" t="n">
        <v>17.4</v>
      </c>
      <c r="G197" s="35" t="n">
        <v>18</v>
      </c>
      <c r="H197" s="35" t="n">
        <v>15</v>
      </c>
      <c r="I197" s="35" t="n">
        <v>9</v>
      </c>
      <c r="J197" s="36" t="n">
        <v>4.2</v>
      </c>
      <c r="K197" s="35" t="n">
        <v>1</v>
      </c>
      <c r="L197" t="inlineStr">
        <is>
          <t>Yes</t>
        </is>
      </c>
      <c r="M197" s="35" t="n">
        <v>13</v>
      </c>
      <c r="N197" t="inlineStr">
        <is>
          <t>No</t>
        </is>
      </c>
      <c r="O197" s="35" t="n">
        <v>23</v>
      </c>
      <c r="P197" s="37" t="n">
        <v>3.14</v>
      </c>
      <c r="Q197" t="inlineStr">
        <is>
          <t>iOS</t>
        </is>
      </c>
      <c r="R197">
        <f>IF(AND(OR(Dashboard!$C$6="All",C197=Dashboard!$C$6),OR(Dashboard!$F$6="All",D197=Dashboard!$F$6),OR(Dashboard!$I$6="All",B197=Dashboard!$I$6)),1,0)</f>
        <v/>
      </c>
    </row>
    <row r="198">
      <c r="A198" t="inlineStr">
        <is>
          <t>SC80197</t>
        </is>
      </c>
      <c r="B198" t="inlineStr">
        <is>
          <t>Feb</t>
        </is>
      </c>
      <c r="C198" t="inlineStr">
        <is>
          <t>Nashik</t>
        </is>
      </c>
      <c r="D198" t="inlineStr">
        <is>
          <t>25-34</t>
        </is>
      </c>
      <c r="E198" s="35" t="n">
        <v>8</v>
      </c>
      <c r="F198" s="36" t="n">
        <v>49.1</v>
      </c>
      <c r="G198" s="35" t="n">
        <v>22</v>
      </c>
      <c r="H198" s="35" t="n">
        <v>15</v>
      </c>
      <c r="I198" s="35" t="n">
        <v>15</v>
      </c>
      <c r="J198" s="36" t="n">
        <v>8.9</v>
      </c>
      <c r="K198" s="35" t="n">
        <v>0</v>
      </c>
      <c r="L198" t="inlineStr">
        <is>
          <t>No</t>
        </is>
      </c>
      <c r="M198" s="35" t="n">
        <v>7</v>
      </c>
      <c r="N198" t="inlineStr">
        <is>
          <t>No</t>
        </is>
      </c>
      <c r="O198" s="35" t="n">
        <v>100</v>
      </c>
      <c r="P198" s="37" t="n">
        <v>17.59</v>
      </c>
      <c r="Q198" t="inlineStr">
        <is>
          <t>Android</t>
        </is>
      </c>
      <c r="R198">
        <f>IF(AND(OR(Dashboard!$C$6="All",C198=Dashboard!$C$6),OR(Dashboard!$F$6="All",D198=Dashboard!$F$6),OR(Dashboard!$I$6="All",B198=Dashboard!$I$6)),1,0)</f>
        <v/>
      </c>
    </row>
    <row r="199">
      <c r="A199" t="inlineStr">
        <is>
          <t>SC80198</t>
        </is>
      </c>
      <c r="B199" t="inlineStr">
        <is>
          <t>Mar</t>
        </is>
      </c>
      <c r="C199" t="inlineStr">
        <is>
          <t>Pune</t>
        </is>
      </c>
      <c r="D199" t="inlineStr">
        <is>
          <t>21-24</t>
        </is>
      </c>
      <c r="E199" s="35" t="n">
        <v>17</v>
      </c>
      <c r="F199" s="36" t="n">
        <v>31.2</v>
      </c>
      <c r="G199" s="35" t="n">
        <v>31</v>
      </c>
      <c r="H199" s="35" t="n">
        <v>23</v>
      </c>
      <c r="I199" s="35" t="n">
        <v>0</v>
      </c>
      <c r="J199" s="36" t="n">
        <v>12.2</v>
      </c>
      <c r="K199" s="35" t="n">
        <v>6</v>
      </c>
      <c r="L199" t="inlineStr">
        <is>
          <t>No</t>
        </is>
      </c>
      <c r="M199" s="35" t="n">
        <v>50</v>
      </c>
      <c r="N199" t="inlineStr">
        <is>
          <t>No</t>
        </is>
      </c>
      <c r="O199" s="35" t="n">
        <v>48</v>
      </c>
      <c r="P199" s="37" t="n">
        <v>5.83</v>
      </c>
      <c r="Q199" t="inlineStr">
        <is>
          <t>Android</t>
        </is>
      </c>
      <c r="R199">
        <f>IF(AND(OR(Dashboard!$C$6="All",C199=Dashboard!$C$6),OR(Dashboard!$F$6="All",D199=Dashboard!$F$6),OR(Dashboard!$I$6="All",B199=Dashboard!$I$6)),1,0)</f>
        <v/>
      </c>
    </row>
    <row r="200">
      <c r="A200" t="inlineStr">
        <is>
          <t>SC80199</t>
        </is>
      </c>
      <c r="B200" t="inlineStr">
        <is>
          <t>May</t>
        </is>
      </c>
      <c r="C200" t="inlineStr">
        <is>
          <t>Nashik</t>
        </is>
      </c>
      <c r="D200" t="inlineStr">
        <is>
          <t>18-20</t>
        </is>
      </c>
      <c r="E200" s="35" t="n">
        <v>17</v>
      </c>
      <c r="F200" s="36" t="n">
        <v>35.6</v>
      </c>
      <c r="G200" s="35" t="n">
        <v>11</v>
      </c>
      <c r="H200" s="35" t="n">
        <v>8</v>
      </c>
      <c r="I200" s="35" t="n">
        <v>2</v>
      </c>
      <c r="J200" s="36" t="n">
        <v>7.9</v>
      </c>
      <c r="K200" s="35" t="n">
        <v>6</v>
      </c>
      <c r="L200" t="inlineStr">
        <is>
          <t>No</t>
        </is>
      </c>
      <c r="M200" s="35" t="n">
        <v>34</v>
      </c>
      <c r="N200" t="inlineStr">
        <is>
          <t>No</t>
        </is>
      </c>
      <c r="O200" s="35" t="n">
        <v>71</v>
      </c>
      <c r="P200" s="37" t="n">
        <v>7.39</v>
      </c>
      <c r="Q200" t="inlineStr">
        <is>
          <t>Android</t>
        </is>
      </c>
      <c r="R200">
        <f>IF(AND(OR(Dashboard!$C$6="All",C200=Dashboard!$C$6),OR(Dashboard!$F$6="All",D200=Dashboard!$F$6),OR(Dashboard!$I$6="All",B200=Dashboard!$I$6)),1,0)</f>
        <v/>
      </c>
    </row>
    <row r="201">
      <c r="A201" t="inlineStr">
        <is>
          <t>SC80200</t>
        </is>
      </c>
      <c r="B201" t="inlineStr">
        <is>
          <t>May</t>
        </is>
      </c>
      <c r="C201" t="inlineStr">
        <is>
          <t>Nagpur</t>
        </is>
      </c>
      <c r="D201" t="inlineStr">
        <is>
          <t>25-34</t>
        </is>
      </c>
      <c r="E201" s="35" t="n">
        <v>12</v>
      </c>
      <c r="F201" s="36" t="n">
        <v>14.7</v>
      </c>
      <c r="G201" s="35" t="n">
        <v>12</v>
      </c>
      <c r="H201" s="35" t="n">
        <v>8</v>
      </c>
      <c r="I201" s="35" t="n">
        <v>19</v>
      </c>
      <c r="J201" s="36" t="n">
        <v>3.4</v>
      </c>
      <c r="K201" s="35" t="n">
        <v>1</v>
      </c>
      <c r="L201" t="inlineStr">
        <is>
          <t>No</t>
        </is>
      </c>
      <c r="M201" s="35" t="n">
        <v>27</v>
      </c>
      <c r="N201" t="inlineStr">
        <is>
          <t>No</t>
        </is>
      </c>
      <c r="O201" s="35" t="n">
        <v>18</v>
      </c>
      <c r="P201" s="37" t="n">
        <v>1.67</v>
      </c>
      <c r="Q201" t="inlineStr">
        <is>
          <t>Android</t>
        </is>
      </c>
      <c r="R201">
        <f>IF(AND(OR(Dashboard!$C$6="All",C201=Dashboard!$C$6),OR(Dashboard!$F$6="All",D201=Dashboard!$F$6),OR(Dashboard!$I$6="All",B201=Dashboard!$I$6)),1,0)</f>
        <v/>
      </c>
    </row>
    <row r="202">
      <c r="A202" t="inlineStr">
        <is>
          <t>SC80201</t>
        </is>
      </c>
      <c r="B202" t="inlineStr">
        <is>
          <t>Jun</t>
        </is>
      </c>
      <c r="C202" t="inlineStr">
        <is>
          <t>Nagpur</t>
        </is>
      </c>
      <c r="D202" t="inlineStr">
        <is>
          <t>18-20</t>
        </is>
      </c>
      <c r="E202" s="35" t="n">
        <v>19</v>
      </c>
      <c r="F202" s="36" t="n">
        <v>36</v>
      </c>
      <c r="G202" s="35" t="n">
        <v>28</v>
      </c>
      <c r="H202" s="35" t="n">
        <v>22</v>
      </c>
      <c r="I202" s="35" t="n">
        <v>29</v>
      </c>
      <c r="J202" s="36" t="n">
        <v>10.9</v>
      </c>
      <c r="K202" s="35" t="n">
        <v>6</v>
      </c>
      <c r="L202" t="inlineStr">
        <is>
          <t>No</t>
        </is>
      </c>
      <c r="M202" s="35" t="n">
        <v>71</v>
      </c>
      <c r="N202" t="inlineStr">
        <is>
          <t>No</t>
        </is>
      </c>
      <c r="O202" s="35" t="n">
        <v>68</v>
      </c>
      <c r="P202" s="37" t="n">
        <v>8.44</v>
      </c>
      <c r="Q202" t="inlineStr">
        <is>
          <t>Android</t>
        </is>
      </c>
      <c r="R202">
        <f>IF(AND(OR(Dashboard!$C$6="All",C202=Dashboard!$C$6),OR(Dashboard!$F$6="All",D202=Dashboard!$F$6),OR(Dashboard!$I$6="All",B202=Dashboard!$I$6)),1,0)</f>
        <v/>
      </c>
    </row>
    <row r="203">
      <c r="A203" t="inlineStr">
        <is>
          <t>SC80202</t>
        </is>
      </c>
      <c r="B203" t="inlineStr">
        <is>
          <t>Jun</t>
        </is>
      </c>
      <c r="C203" t="inlineStr">
        <is>
          <t>Nashik</t>
        </is>
      </c>
      <c r="D203" t="inlineStr">
        <is>
          <t>35+</t>
        </is>
      </c>
      <c r="E203" s="35" t="n">
        <v>13</v>
      </c>
      <c r="F203" s="36" t="n">
        <v>4.9</v>
      </c>
      <c r="G203" s="35" t="n">
        <v>27</v>
      </c>
      <c r="H203" s="35" t="n">
        <v>24</v>
      </c>
      <c r="I203" s="35" t="n">
        <v>22</v>
      </c>
      <c r="J203" s="36" t="n">
        <v>1.7</v>
      </c>
      <c r="K203" s="35" t="n">
        <v>0</v>
      </c>
      <c r="L203" t="inlineStr">
        <is>
          <t>Yes</t>
        </is>
      </c>
      <c r="M203" s="35" t="n">
        <v>19</v>
      </c>
      <c r="N203" t="inlineStr">
        <is>
          <t>No</t>
        </is>
      </c>
      <c r="O203" s="35" t="n">
        <v>7</v>
      </c>
      <c r="P203" s="37" t="n">
        <v>0.9399999999999999</v>
      </c>
      <c r="Q203" t="inlineStr">
        <is>
          <t>Android</t>
        </is>
      </c>
      <c r="R203">
        <f>IF(AND(OR(Dashboard!$C$6="All",C203=Dashboard!$C$6),OR(Dashboard!$F$6="All",D203=Dashboard!$F$6),OR(Dashboard!$I$6="All",B203=Dashboard!$I$6)),1,0)</f>
        <v/>
      </c>
    </row>
    <row r="204">
      <c r="A204" t="inlineStr">
        <is>
          <t>SC80203</t>
        </is>
      </c>
      <c r="B204" t="inlineStr">
        <is>
          <t>Jun</t>
        </is>
      </c>
      <c r="C204" t="inlineStr">
        <is>
          <t>Pune</t>
        </is>
      </c>
      <c r="D204" t="inlineStr">
        <is>
          <t>21-24</t>
        </is>
      </c>
      <c r="E204" s="35" t="n">
        <v>15</v>
      </c>
      <c r="F204" s="36" t="n">
        <v>37.9</v>
      </c>
      <c r="G204" s="35" t="n">
        <v>22</v>
      </c>
      <c r="H204" s="35" t="n">
        <v>15</v>
      </c>
      <c r="I204" s="35" t="n">
        <v>8</v>
      </c>
      <c r="J204" s="36" t="n">
        <v>9.4</v>
      </c>
      <c r="K204" s="35" t="n">
        <v>6</v>
      </c>
      <c r="L204" t="inlineStr">
        <is>
          <t>No</t>
        </is>
      </c>
      <c r="M204" s="35" t="n">
        <v>24</v>
      </c>
      <c r="N204" t="inlineStr">
        <is>
          <t>No</t>
        </is>
      </c>
      <c r="O204" s="35" t="n">
        <v>51</v>
      </c>
      <c r="P204" s="37" t="n">
        <v>4.74</v>
      </c>
      <c r="Q204" t="inlineStr">
        <is>
          <t>Android</t>
        </is>
      </c>
      <c r="R204">
        <f>IF(AND(OR(Dashboard!$C$6="All",C204=Dashboard!$C$6),OR(Dashboard!$F$6="All",D204=Dashboard!$F$6),OR(Dashboard!$I$6="All",B204=Dashboard!$I$6)),1,0)</f>
        <v/>
      </c>
    </row>
    <row r="205">
      <c r="A205" t="inlineStr">
        <is>
          <t>SC80204</t>
        </is>
      </c>
      <c r="B205" t="inlineStr">
        <is>
          <t>May</t>
        </is>
      </c>
      <c r="C205" t="inlineStr">
        <is>
          <t>Nashik</t>
        </is>
      </c>
      <c r="D205" t="inlineStr">
        <is>
          <t>25-34</t>
        </is>
      </c>
      <c r="E205" s="35" t="n">
        <v>10</v>
      </c>
      <c r="F205" s="36" t="n">
        <v>12.1</v>
      </c>
      <c r="G205" s="35" t="n">
        <v>11</v>
      </c>
      <c r="H205" s="35" t="n">
        <v>9</v>
      </c>
      <c r="I205" s="35" t="n">
        <v>13</v>
      </c>
      <c r="J205" s="36" t="n">
        <v>1.9</v>
      </c>
      <c r="K205" s="35" t="n">
        <v>1</v>
      </c>
      <c r="L205" t="inlineStr">
        <is>
          <t>No</t>
        </is>
      </c>
      <c r="M205" s="35" t="n">
        <v>55</v>
      </c>
      <c r="N205" t="inlineStr">
        <is>
          <t>Yes</t>
        </is>
      </c>
      <c r="O205" s="35" t="n">
        <v>7</v>
      </c>
      <c r="P205" s="37" t="n">
        <v>0.75</v>
      </c>
      <c r="Q205" t="inlineStr">
        <is>
          <t>Android</t>
        </is>
      </c>
      <c r="R205">
        <f>IF(AND(OR(Dashboard!$C$6="All",C205=Dashboard!$C$6),OR(Dashboard!$F$6="All",D205=Dashboard!$F$6),OR(Dashboard!$I$6="All",B205=Dashboard!$I$6)),1,0)</f>
        <v/>
      </c>
    </row>
    <row r="206">
      <c r="A206" t="inlineStr">
        <is>
          <t>SC80205</t>
        </is>
      </c>
      <c r="B206" t="inlineStr">
        <is>
          <t>Jun</t>
        </is>
      </c>
      <c r="C206" t="inlineStr">
        <is>
          <t>Pune</t>
        </is>
      </c>
      <c r="D206" t="inlineStr">
        <is>
          <t>21-24</t>
        </is>
      </c>
      <c r="E206" s="35" t="n">
        <v>21</v>
      </c>
      <c r="F206" s="36" t="n">
        <v>40.2</v>
      </c>
      <c r="G206" s="35" t="n">
        <v>32</v>
      </c>
      <c r="H206" s="35" t="n">
        <v>26</v>
      </c>
      <c r="I206" s="35" t="n">
        <v>19</v>
      </c>
      <c r="J206" s="36" t="n">
        <v>11.9</v>
      </c>
      <c r="K206" s="35" t="n">
        <v>7</v>
      </c>
      <c r="L206" t="inlineStr">
        <is>
          <t>Yes</t>
        </is>
      </c>
      <c r="M206" s="35" t="n">
        <v>58</v>
      </c>
      <c r="N206" t="inlineStr">
        <is>
          <t>No</t>
        </is>
      </c>
      <c r="O206" s="35" t="n">
        <v>86</v>
      </c>
      <c r="P206" s="37" t="n">
        <v>15.74</v>
      </c>
      <c r="Q206" t="inlineStr">
        <is>
          <t>Android</t>
        </is>
      </c>
      <c r="R206">
        <f>IF(AND(OR(Dashboard!$C$6="All",C206=Dashboard!$C$6),OR(Dashboard!$F$6="All",D206=Dashboard!$F$6),OR(Dashboard!$I$6="All",B206=Dashboard!$I$6)),1,0)</f>
        <v/>
      </c>
    </row>
    <row r="207">
      <c r="A207" t="inlineStr">
        <is>
          <t>SC80206</t>
        </is>
      </c>
      <c r="B207" t="inlineStr">
        <is>
          <t>Mar</t>
        </is>
      </c>
      <c r="C207" t="inlineStr">
        <is>
          <t>Pune</t>
        </is>
      </c>
      <c r="D207" t="inlineStr">
        <is>
          <t>21-24</t>
        </is>
      </c>
      <c r="E207" s="35" t="n">
        <v>16</v>
      </c>
      <c r="F207" s="36" t="n">
        <v>20.8</v>
      </c>
      <c r="G207" s="35" t="n">
        <v>38</v>
      </c>
      <c r="H207" s="35" t="n">
        <v>27</v>
      </c>
      <c r="I207" s="35" t="n">
        <v>23</v>
      </c>
      <c r="J207" s="36" t="n">
        <v>7.7</v>
      </c>
      <c r="K207" s="35" t="n">
        <v>8</v>
      </c>
      <c r="L207" t="inlineStr">
        <is>
          <t>No</t>
        </is>
      </c>
      <c r="M207" s="35" t="n">
        <v>44</v>
      </c>
      <c r="N207" t="inlineStr">
        <is>
          <t>No</t>
        </is>
      </c>
      <c r="O207" s="35" t="n">
        <v>38</v>
      </c>
      <c r="P207" s="37" t="n">
        <v>4.79</v>
      </c>
      <c r="Q207" t="inlineStr">
        <is>
          <t>Android</t>
        </is>
      </c>
      <c r="R207">
        <f>IF(AND(OR(Dashboard!$C$6="All",C207=Dashboard!$C$6),OR(Dashboard!$F$6="All",D207=Dashboard!$F$6),OR(Dashboard!$I$6="All",B207=Dashboard!$I$6)),1,0)</f>
        <v/>
      </c>
    </row>
    <row r="208">
      <c r="A208" t="inlineStr">
        <is>
          <t>SC80207</t>
        </is>
      </c>
      <c r="B208" t="inlineStr">
        <is>
          <t>Jun</t>
        </is>
      </c>
      <c r="C208" t="inlineStr">
        <is>
          <t>Nagpur</t>
        </is>
      </c>
      <c r="D208" t="inlineStr">
        <is>
          <t>35+</t>
        </is>
      </c>
      <c r="E208" s="35" t="n">
        <v>4</v>
      </c>
      <c r="F208" s="36" t="n">
        <v>32.7</v>
      </c>
      <c r="G208" s="35" t="n">
        <v>23</v>
      </c>
      <c r="H208" s="35" t="n">
        <v>15</v>
      </c>
      <c r="I208" s="35" t="n">
        <v>21</v>
      </c>
      <c r="J208" s="36" t="n">
        <v>12.5</v>
      </c>
      <c r="K208" s="35" t="n">
        <v>0</v>
      </c>
      <c r="L208" t="inlineStr">
        <is>
          <t>No</t>
        </is>
      </c>
      <c r="M208" s="35" t="n">
        <v>54</v>
      </c>
      <c r="N208" t="inlineStr">
        <is>
          <t>No</t>
        </is>
      </c>
      <c r="O208" s="35" t="n">
        <v>68</v>
      </c>
      <c r="P208" s="37" t="n">
        <v>6.03</v>
      </c>
      <c r="Q208" t="inlineStr">
        <is>
          <t>Android</t>
        </is>
      </c>
      <c r="R208">
        <f>IF(AND(OR(Dashboard!$C$6="All",C208=Dashboard!$C$6),OR(Dashboard!$F$6="All",D208=Dashboard!$F$6),OR(Dashboard!$I$6="All",B208=Dashboard!$I$6)),1,0)</f>
        <v/>
      </c>
    </row>
    <row r="209">
      <c r="A209" t="inlineStr">
        <is>
          <t>SC80208</t>
        </is>
      </c>
      <c r="B209" t="inlineStr">
        <is>
          <t>Mar</t>
        </is>
      </c>
      <c r="C209" t="inlineStr">
        <is>
          <t>Solapur</t>
        </is>
      </c>
      <c r="D209" t="inlineStr">
        <is>
          <t>25-34</t>
        </is>
      </c>
      <c r="E209" s="35" t="n">
        <v>6</v>
      </c>
      <c r="F209" s="36" t="n">
        <v>9</v>
      </c>
      <c r="G209" s="35" t="n">
        <v>11</v>
      </c>
      <c r="H209" s="35" t="n">
        <v>8</v>
      </c>
      <c r="I209" s="35" t="n">
        <v>24</v>
      </c>
      <c r="J209" s="36" t="n">
        <v>1.4</v>
      </c>
      <c r="K209" s="35" t="n">
        <v>3</v>
      </c>
      <c r="L209" t="inlineStr">
        <is>
          <t>No</t>
        </is>
      </c>
      <c r="M209" s="35" t="n">
        <v>39</v>
      </c>
      <c r="N209" t="inlineStr">
        <is>
          <t>No</t>
        </is>
      </c>
      <c r="O209" s="35" t="n">
        <v>11</v>
      </c>
      <c r="P209" s="37" t="n">
        <v>1.34</v>
      </c>
      <c r="Q209" t="inlineStr">
        <is>
          <t>Android</t>
        </is>
      </c>
      <c r="R209">
        <f>IF(AND(OR(Dashboard!$C$6="All",C209=Dashboard!$C$6),OR(Dashboard!$F$6="All",D209=Dashboard!$F$6),OR(Dashboard!$I$6="All",B209=Dashboard!$I$6)),1,0)</f>
        <v/>
      </c>
    </row>
    <row r="210">
      <c r="A210" t="inlineStr">
        <is>
          <t>SC80209</t>
        </is>
      </c>
      <c r="B210" t="inlineStr">
        <is>
          <t>Mar</t>
        </is>
      </c>
      <c r="C210" t="inlineStr">
        <is>
          <t>Pune</t>
        </is>
      </c>
      <c r="D210" t="inlineStr">
        <is>
          <t>21-24</t>
        </is>
      </c>
      <c r="E210" s="35" t="n">
        <v>17</v>
      </c>
      <c r="F210" s="36" t="n">
        <v>29.2</v>
      </c>
      <c r="G210" s="35" t="n">
        <v>65</v>
      </c>
      <c r="H210" s="35" t="n">
        <v>47</v>
      </c>
      <c r="I210" s="35" t="n">
        <v>21</v>
      </c>
      <c r="J210" s="36" t="n">
        <v>5.5</v>
      </c>
      <c r="K210" s="35" t="n">
        <v>11</v>
      </c>
      <c r="L210" t="inlineStr">
        <is>
          <t>Yes</t>
        </is>
      </c>
      <c r="M210" s="35" t="n">
        <v>15</v>
      </c>
      <c r="N210" t="inlineStr">
        <is>
          <t>No</t>
        </is>
      </c>
      <c r="O210" s="35" t="n">
        <v>50</v>
      </c>
      <c r="P210" s="37" t="n">
        <v>7.77</v>
      </c>
      <c r="Q210" t="inlineStr">
        <is>
          <t>Android</t>
        </is>
      </c>
      <c r="R210">
        <f>IF(AND(OR(Dashboard!$C$6="All",C210=Dashboard!$C$6),OR(Dashboard!$F$6="All",D210=Dashboard!$F$6),OR(Dashboard!$I$6="All",B210=Dashboard!$I$6)),1,0)</f>
        <v/>
      </c>
    </row>
    <row r="211">
      <c r="A211" t="inlineStr">
        <is>
          <t>SC80210</t>
        </is>
      </c>
      <c r="B211" t="inlineStr">
        <is>
          <t>Jun</t>
        </is>
      </c>
      <c r="C211" t="inlineStr">
        <is>
          <t>Solapur</t>
        </is>
      </c>
      <c r="D211" t="inlineStr">
        <is>
          <t>21-24</t>
        </is>
      </c>
      <c r="E211" s="35" t="n">
        <v>18</v>
      </c>
      <c r="F211" s="36" t="n">
        <v>22.8</v>
      </c>
      <c r="G211" s="35" t="n">
        <v>33</v>
      </c>
      <c r="H211" s="35" t="n">
        <v>27</v>
      </c>
      <c r="I211" s="35" t="n">
        <v>25</v>
      </c>
      <c r="J211" s="36" t="n">
        <v>6.2</v>
      </c>
      <c r="K211" s="35" t="n">
        <v>3</v>
      </c>
      <c r="L211" t="inlineStr">
        <is>
          <t>No</t>
        </is>
      </c>
      <c r="M211" s="35" t="n">
        <v>21</v>
      </c>
      <c r="N211" t="inlineStr">
        <is>
          <t>No</t>
        </is>
      </c>
      <c r="O211" s="35" t="n">
        <v>28</v>
      </c>
      <c r="P211" s="37" t="n">
        <v>2.88</v>
      </c>
      <c r="Q211" t="inlineStr">
        <is>
          <t>Android</t>
        </is>
      </c>
      <c r="R211">
        <f>IF(AND(OR(Dashboard!$C$6="All",C211=Dashboard!$C$6),OR(Dashboard!$F$6="All",D211=Dashboard!$F$6),OR(Dashboard!$I$6="All",B211=Dashboard!$I$6)),1,0)</f>
        <v/>
      </c>
    </row>
    <row r="212">
      <c r="A212" t="inlineStr">
        <is>
          <t>SC80211</t>
        </is>
      </c>
      <c r="B212" t="inlineStr">
        <is>
          <t>May</t>
        </is>
      </c>
      <c r="C212" t="inlineStr">
        <is>
          <t>Pune</t>
        </is>
      </c>
      <c r="D212" t="inlineStr">
        <is>
          <t>21-24</t>
        </is>
      </c>
      <c r="E212" s="35" t="n">
        <v>11</v>
      </c>
      <c r="F212" s="36" t="n">
        <v>25.4</v>
      </c>
      <c r="G212" s="35" t="n">
        <v>31</v>
      </c>
      <c r="H212" s="35" t="n">
        <v>22</v>
      </c>
      <c r="I212" s="35" t="n">
        <v>8</v>
      </c>
      <c r="J212" s="36" t="n">
        <v>9.699999999999999</v>
      </c>
      <c r="K212" s="35" t="n">
        <v>12</v>
      </c>
      <c r="L212" t="inlineStr">
        <is>
          <t>Yes</t>
        </is>
      </c>
      <c r="M212" s="35" t="n">
        <v>48</v>
      </c>
      <c r="N212" t="inlineStr">
        <is>
          <t>No</t>
        </is>
      </c>
      <c r="O212" s="35" t="n">
        <v>48</v>
      </c>
      <c r="P212" s="37" t="n">
        <v>7.82</v>
      </c>
      <c r="Q212" t="inlineStr">
        <is>
          <t>Android</t>
        </is>
      </c>
      <c r="R212">
        <f>IF(AND(OR(Dashboard!$C$6="All",C212=Dashboard!$C$6),OR(Dashboard!$F$6="All",D212=Dashboard!$F$6),OR(Dashboard!$I$6="All",B212=Dashboard!$I$6)),1,0)</f>
        <v/>
      </c>
    </row>
    <row r="213">
      <c r="A213" t="inlineStr">
        <is>
          <t>SC80212</t>
        </is>
      </c>
      <c r="B213" t="inlineStr">
        <is>
          <t>Mar</t>
        </is>
      </c>
      <c r="C213" t="inlineStr">
        <is>
          <t>Pune</t>
        </is>
      </c>
      <c r="D213" t="inlineStr">
        <is>
          <t>18-20</t>
        </is>
      </c>
      <c r="E213" s="35" t="n">
        <v>19</v>
      </c>
      <c r="F213" s="36" t="n">
        <v>24.4</v>
      </c>
      <c r="G213" s="35" t="n">
        <v>32</v>
      </c>
      <c r="H213" s="35" t="n">
        <v>23</v>
      </c>
      <c r="I213" s="35" t="n">
        <v>18</v>
      </c>
      <c r="J213" s="36" t="n">
        <v>9.800000000000001</v>
      </c>
      <c r="K213" s="35" t="n">
        <v>9</v>
      </c>
      <c r="L213" t="inlineStr">
        <is>
          <t>No</t>
        </is>
      </c>
      <c r="M213" s="35" t="n">
        <v>12</v>
      </c>
      <c r="N213" t="inlineStr">
        <is>
          <t>No</t>
        </is>
      </c>
      <c r="O213" s="35" t="n">
        <v>34</v>
      </c>
      <c r="P213" s="37" t="n">
        <v>5.68</v>
      </c>
      <c r="Q213" t="inlineStr">
        <is>
          <t>Android</t>
        </is>
      </c>
      <c r="R213">
        <f>IF(AND(OR(Dashboard!$C$6="All",C213=Dashboard!$C$6),OR(Dashboard!$F$6="All",D213=Dashboard!$F$6),OR(Dashboard!$I$6="All",B213=Dashboard!$I$6)),1,0)</f>
        <v/>
      </c>
    </row>
    <row r="214">
      <c r="A214" t="inlineStr">
        <is>
          <t>SC80213</t>
        </is>
      </c>
      <c r="B214" t="inlineStr">
        <is>
          <t>Jun</t>
        </is>
      </c>
      <c r="C214" t="inlineStr">
        <is>
          <t>Solapur</t>
        </is>
      </c>
      <c r="D214" t="inlineStr">
        <is>
          <t>21-24</t>
        </is>
      </c>
      <c r="E214" s="35" t="n">
        <v>12</v>
      </c>
      <c r="F214" s="36" t="n">
        <v>28.8</v>
      </c>
      <c r="G214" s="35" t="n">
        <v>42</v>
      </c>
      <c r="H214" s="35" t="n">
        <v>33</v>
      </c>
      <c r="I214" s="35" t="n">
        <v>14</v>
      </c>
      <c r="J214" s="36" t="n">
        <v>5.4</v>
      </c>
      <c r="K214" s="35" t="n">
        <v>3</v>
      </c>
      <c r="L214" t="inlineStr">
        <is>
          <t>Yes</t>
        </is>
      </c>
      <c r="M214" s="35" t="n">
        <v>42</v>
      </c>
      <c r="N214" t="inlineStr">
        <is>
          <t>Yes</t>
        </is>
      </c>
      <c r="O214" s="35" t="n">
        <v>17</v>
      </c>
      <c r="P214" s="37" t="n">
        <v>3.07</v>
      </c>
      <c r="Q214" t="inlineStr">
        <is>
          <t>Android</t>
        </is>
      </c>
      <c r="R214">
        <f>IF(AND(OR(Dashboard!$C$6="All",C214=Dashboard!$C$6),OR(Dashboard!$F$6="All",D214=Dashboard!$F$6),OR(Dashboard!$I$6="All",B214=Dashboard!$I$6)),1,0)</f>
        <v/>
      </c>
    </row>
    <row r="215">
      <c r="A215" t="inlineStr">
        <is>
          <t>SC80214</t>
        </is>
      </c>
      <c r="B215" t="inlineStr">
        <is>
          <t>Jun</t>
        </is>
      </c>
      <c r="C215" t="inlineStr">
        <is>
          <t>Pune</t>
        </is>
      </c>
      <c r="D215" t="inlineStr">
        <is>
          <t>25-34</t>
        </is>
      </c>
      <c r="E215" s="35" t="n">
        <v>14</v>
      </c>
      <c r="F215" s="36" t="n">
        <v>7.9</v>
      </c>
      <c r="G215" s="35" t="n">
        <v>22</v>
      </c>
      <c r="H215" s="35" t="n">
        <v>17</v>
      </c>
      <c r="I215" s="35" t="n">
        <v>12</v>
      </c>
      <c r="J215" s="36" t="n">
        <v>3.1</v>
      </c>
      <c r="K215" s="35" t="n">
        <v>6</v>
      </c>
      <c r="L215" t="inlineStr">
        <is>
          <t>Yes</t>
        </is>
      </c>
      <c r="M215" s="35" t="n">
        <v>105</v>
      </c>
      <c r="N215" t="inlineStr">
        <is>
          <t>No</t>
        </is>
      </c>
      <c r="O215" s="35" t="n">
        <v>16</v>
      </c>
      <c r="P215" s="37" t="n">
        <v>2.42</v>
      </c>
      <c r="Q215" t="inlineStr">
        <is>
          <t>Android</t>
        </is>
      </c>
      <c r="R215">
        <f>IF(AND(OR(Dashboard!$C$6="All",C215=Dashboard!$C$6),OR(Dashboard!$F$6="All",D215=Dashboard!$F$6),OR(Dashboard!$I$6="All",B215=Dashboard!$I$6)),1,0)</f>
        <v/>
      </c>
    </row>
    <row r="216">
      <c r="A216" t="inlineStr">
        <is>
          <t>SC80215</t>
        </is>
      </c>
      <c r="B216" t="inlineStr">
        <is>
          <t>Apr</t>
        </is>
      </c>
      <c r="C216" t="inlineStr">
        <is>
          <t>Nagpur</t>
        </is>
      </c>
      <c r="D216" t="inlineStr">
        <is>
          <t>18-20</t>
        </is>
      </c>
      <c r="E216" s="35" t="n">
        <v>23</v>
      </c>
      <c r="F216" s="36" t="n">
        <v>35.8</v>
      </c>
      <c r="G216" s="35" t="n">
        <v>31</v>
      </c>
      <c r="H216" s="35" t="n">
        <v>21</v>
      </c>
      <c r="I216" s="35" t="n">
        <v>8</v>
      </c>
      <c r="J216" s="36" t="n">
        <v>6.5</v>
      </c>
      <c r="K216" s="35" t="n">
        <v>6</v>
      </c>
      <c r="L216" t="inlineStr">
        <is>
          <t>No</t>
        </is>
      </c>
      <c r="M216" s="35" t="n">
        <v>69</v>
      </c>
      <c r="N216" t="inlineStr">
        <is>
          <t>No</t>
        </is>
      </c>
      <c r="O216" s="35" t="n">
        <v>75</v>
      </c>
      <c r="P216" s="37" t="n">
        <v>12.65</v>
      </c>
      <c r="Q216" t="inlineStr">
        <is>
          <t>Android</t>
        </is>
      </c>
      <c r="R216">
        <f>IF(AND(OR(Dashboard!$C$6="All",C216=Dashboard!$C$6),OR(Dashboard!$F$6="All",D216=Dashboard!$F$6),OR(Dashboard!$I$6="All",B216=Dashboard!$I$6)),1,0)</f>
        <v/>
      </c>
    </row>
    <row r="217">
      <c r="A217" t="inlineStr">
        <is>
          <t>SC80216</t>
        </is>
      </c>
      <c r="B217" t="inlineStr">
        <is>
          <t>Jan</t>
        </is>
      </c>
      <c r="C217" t="inlineStr">
        <is>
          <t>Kolhapur</t>
        </is>
      </c>
      <c r="D217" t="inlineStr">
        <is>
          <t>25-34</t>
        </is>
      </c>
      <c r="E217" s="35" t="n">
        <v>11</v>
      </c>
      <c r="F217" s="36" t="n">
        <v>12.4</v>
      </c>
      <c r="G217" s="35" t="n">
        <v>0</v>
      </c>
      <c r="H217" s="35" t="n">
        <v>0</v>
      </c>
      <c r="I217" s="35" t="n">
        <v>14</v>
      </c>
      <c r="J217" s="36" t="n">
        <v>5.1</v>
      </c>
      <c r="K217" s="35" t="n">
        <v>1</v>
      </c>
      <c r="L217" t="inlineStr">
        <is>
          <t>No</t>
        </is>
      </c>
      <c r="M217" s="35" t="n">
        <v>76</v>
      </c>
      <c r="N217" t="inlineStr">
        <is>
          <t>No</t>
        </is>
      </c>
      <c r="O217" s="35" t="n">
        <v>20</v>
      </c>
      <c r="P217" s="37" t="n">
        <v>2.9</v>
      </c>
      <c r="Q217" t="inlineStr">
        <is>
          <t>Android</t>
        </is>
      </c>
      <c r="R217">
        <f>IF(AND(OR(Dashboard!$C$6="All",C217=Dashboard!$C$6),OR(Dashboard!$F$6="All",D217=Dashboard!$F$6),OR(Dashboard!$I$6="All",B217=Dashboard!$I$6)),1,0)</f>
        <v/>
      </c>
    </row>
    <row r="218">
      <c r="A218" t="inlineStr">
        <is>
          <t>SC80217</t>
        </is>
      </c>
      <c r="B218" t="inlineStr">
        <is>
          <t>May</t>
        </is>
      </c>
      <c r="C218" t="inlineStr">
        <is>
          <t>Nagpur</t>
        </is>
      </c>
      <c r="D218" t="inlineStr">
        <is>
          <t>21-24</t>
        </is>
      </c>
      <c r="E218" s="35" t="n">
        <v>20</v>
      </c>
      <c r="F218" s="36" t="n">
        <v>31.8</v>
      </c>
      <c r="G218" s="35" t="n">
        <v>25</v>
      </c>
      <c r="H218" s="35" t="n">
        <v>21</v>
      </c>
      <c r="I218" s="35" t="n">
        <v>21</v>
      </c>
      <c r="J218" s="36" t="n">
        <v>6</v>
      </c>
      <c r="K218" s="35" t="n">
        <v>10</v>
      </c>
      <c r="L218" t="inlineStr">
        <is>
          <t>No</t>
        </is>
      </c>
      <c r="M218" s="35" t="n">
        <v>6</v>
      </c>
      <c r="N218" t="inlineStr">
        <is>
          <t>No</t>
        </is>
      </c>
      <c r="O218" s="35" t="n">
        <v>54</v>
      </c>
      <c r="P218" s="37" t="n">
        <v>9.369999999999999</v>
      </c>
      <c r="Q218" t="inlineStr">
        <is>
          <t>iOS</t>
        </is>
      </c>
      <c r="R218">
        <f>IF(AND(OR(Dashboard!$C$6="All",C218=Dashboard!$C$6),OR(Dashboard!$F$6="All",D218=Dashboard!$F$6),OR(Dashboard!$I$6="All",B218=Dashboard!$I$6)),1,0)</f>
        <v/>
      </c>
    </row>
    <row r="219">
      <c r="A219" t="inlineStr">
        <is>
          <t>SC80218</t>
        </is>
      </c>
      <c r="B219" t="inlineStr">
        <is>
          <t>Feb</t>
        </is>
      </c>
      <c r="C219" t="inlineStr">
        <is>
          <t>Sambhaji Nagar</t>
        </is>
      </c>
      <c r="D219" t="inlineStr">
        <is>
          <t>21-24</t>
        </is>
      </c>
      <c r="E219" s="35" t="n">
        <v>10</v>
      </c>
      <c r="F219" s="36" t="n">
        <v>20.6</v>
      </c>
      <c r="G219" s="35" t="n">
        <v>34</v>
      </c>
      <c r="H219" s="35" t="n">
        <v>27</v>
      </c>
      <c r="I219" s="35" t="n">
        <v>30</v>
      </c>
      <c r="J219" s="36" t="n">
        <v>8.4</v>
      </c>
      <c r="K219" s="35" t="n">
        <v>8</v>
      </c>
      <c r="L219" t="inlineStr">
        <is>
          <t>Yes</t>
        </is>
      </c>
      <c r="M219" s="35" t="n">
        <v>54</v>
      </c>
      <c r="N219" t="inlineStr">
        <is>
          <t>No</t>
        </is>
      </c>
      <c r="O219" s="35" t="n">
        <v>38</v>
      </c>
      <c r="P219" s="37" t="n">
        <v>4.6</v>
      </c>
      <c r="Q219" t="inlineStr">
        <is>
          <t>iOS</t>
        </is>
      </c>
      <c r="R219">
        <f>IF(AND(OR(Dashboard!$C$6="All",C219=Dashboard!$C$6),OR(Dashboard!$F$6="All",D219=Dashboard!$F$6),OR(Dashboard!$I$6="All",B219=Dashboard!$I$6)),1,0)</f>
        <v/>
      </c>
    </row>
    <row r="220">
      <c r="A220" t="inlineStr">
        <is>
          <t>SC80219</t>
        </is>
      </c>
      <c r="B220" t="inlineStr">
        <is>
          <t>May</t>
        </is>
      </c>
      <c r="C220" t="inlineStr">
        <is>
          <t>Pune</t>
        </is>
      </c>
      <c r="D220" t="inlineStr">
        <is>
          <t>21-24</t>
        </is>
      </c>
      <c r="E220" s="35" t="n">
        <v>20</v>
      </c>
      <c r="F220" s="36" t="n">
        <v>53.9</v>
      </c>
      <c r="G220" s="35" t="n">
        <v>53</v>
      </c>
      <c r="H220" s="35" t="n">
        <v>35</v>
      </c>
      <c r="I220" s="35" t="n">
        <v>17</v>
      </c>
      <c r="J220" s="36" t="n">
        <v>18.4</v>
      </c>
      <c r="K220" s="35" t="n">
        <v>3</v>
      </c>
      <c r="L220" t="inlineStr">
        <is>
          <t>Yes</t>
        </is>
      </c>
      <c r="M220" s="35" t="n">
        <v>10</v>
      </c>
      <c r="N220" t="inlineStr">
        <is>
          <t>No</t>
        </is>
      </c>
      <c r="O220" s="35" t="n">
        <v>93</v>
      </c>
      <c r="P220" s="37" t="n">
        <v>11.92</v>
      </c>
      <c r="Q220" t="inlineStr">
        <is>
          <t>iOS</t>
        </is>
      </c>
      <c r="R220">
        <f>IF(AND(OR(Dashboard!$C$6="All",C220=Dashboard!$C$6),OR(Dashboard!$F$6="All",D220=Dashboard!$F$6),OR(Dashboard!$I$6="All",B220=Dashboard!$I$6)),1,0)</f>
        <v/>
      </c>
    </row>
    <row r="221">
      <c r="A221" t="inlineStr">
        <is>
          <t>SC80220</t>
        </is>
      </c>
      <c r="B221" t="inlineStr">
        <is>
          <t>Jun</t>
        </is>
      </c>
      <c r="C221" t="inlineStr">
        <is>
          <t>Nashik</t>
        </is>
      </c>
      <c r="D221" t="inlineStr">
        <is>
          <t>21-24</t>
        </is>
      </c>
      <c r="E221" s="35" t="n">
        <v>19</v>
      </c>
      <c r="F221" s="36" t="n">
        <v>21</v>
      </c>
      <c r="G221" s="35" t="n">
        <v>29</v>
      </c>
      <c r="H221" s="35" t="n">
        <v>24</v>
      </c>
      <c r="I221" s="35" t="n">
        <v>8</v>
      </c>
      <c r="J221" s="36" t="n">
        <v>8.1</v>
      </c>
      <c r="K221" s="35" t="n">
        <v>0</v>
      </c>
      <c r="L221" t="inlineStr">
        <is>
          <t>Yes</t>
        </is>
      </c>
      <c r="M221" s="35" t="n">
        <v>23</v>
      </c>
      <c r="N221" t="inlineStr">
        <is>
          <t>No</t>
        </is>
      </c>
      <c r="O221" s="35" t="n">
        <v>28</v>
      </c>
      <c r="P221" s="37" t="n">
        <v>3.25</v>
      </c>
      <c r="Q221" t="inlineStr">
        <is>
          <t>iOS</t>
        </is>
      </c>
      <c r="R221">
        <f>IF(AND(OR(Dashboard!$C$6="All",C221=Dashboard!$C$6),OR(Dashboard!$F$6="All",D221=Dashboard!$F$6),OR(Dashboard!$I$6="All",B221=Dashboard!$I$6)),1,0)</f>
        <v/>
      </c>
    </row>
    <row r="222">
      <c r="A222" t="inlineStr">
        <is>
          <t>SC80221</t>
        </is>
      </c>
      <c r="B222" t="inlineStr">
        <is>
          <t>Jun</t>
        </is>
      </c>
      <c r="C222" t="inlineStr">
        <is>
          <t>Solapur</t>
        </is>
      </c>
      <c r="D222" t="inlineStr">
        <is>
          <t>21-24</t>
        </is>
      </c>
      <c r="E222" s="35" t="n">
        <v>14</v>
      </c>
      <c r="F222" s="36" t="n">
        <v>18.8</v>
      </c>
      <c r="G222" s="35" t="n">
        <v>28</v>
      </c>
      <c r="H222" s="35" t="n">
        <v>23</v>
      </c>
      <c r="I222" s="35" t="n">
        <v>15</v>
      </c>
      <c r="J222" s="36" t="n">
        <v>4.8</v>
      </c>
      <c r="K222" s="35" t="n">
        <v>7</v>
      </c>
      <c r="L222" t="inlineStr">
        <is>
          <t>No</t>
        </is>
      </c>
      <c r="M222" s="35" t="n">
        <v>120</v>
      </c>
      <c r="N222" t="inlineStr">
        <is>
          <t>No</t>
        </is>
      </c>
      <c r="O222" s="35" t="n">
        <v>32</v>
      </c>
      <c r="P222" s="37" t="n">
        <v>4.13</v>
      </c>
      <c r="Q222" t="inlineStr">
        <is>
          <t>Android</t>
        </is>
      </c>
      <c r="R222">
        <f>IF(AND(OR(Dashboard!$C$6="All",C222=Dashboard!$C$6),OR(Dashboard!$F$6="All",D222=Dashboard!$F$6),OR(Dashboard!$I$6="All",B222=Dashboard!$I$6)),1,0)</f>
        <v/>
      </c>
    </row>
    <row r="223">
      <c r="A223" t="inlineStr">
        <is>
          <t>SC80222</t>
        </is>
      </c>
      <c r="B223" t="inlineStr">
        <is>
          <t>May</t>
        </is>
      </c>
      <c r="C223" t="inlineStr">
        <is>
          <t>Nagpur</t>
        </is>
      </c>
      <c r="D223" t="inlineStr">
        <is>
          <t>25-34</t>
        </is>
      </c>
      <c r="E223" s="35" t="n">
        <v>10</v>
      </c>
      <c r="F223" s="36" t="n">
        <v>20.4</v>
      </c>
      <c r="G223" s="35" t="n">
        <v>14</v>
      </c>
      <c r="H223" s="35" t="n">
        <v>11</v>
      </c>
      <c r="I223" s="35" t="n">
        <v>16</v>
      </c>
      <c r="J223" s="36" t="n">
        <v>3.6</v>
      </c>
      <c r="K223" s="35" t="n">
        <v>0</v>
      </c>
      <c r="L223" t="inlineStr">
        <is>
          <t>No</t>
        </is>
      </c>
      <c r="M223" s="35" t="n">
        <v>54</v>
      </c>
      <c r="N223" t="inlineStr">
        <is>
          <t>No</t>
        </is>
      </c>
      <c r="O223" s="35" t="n">
        <v>25</v>
      </c>
      <c r="P223" s="37" t="n">
        <v>3.58</v>
      </c>
      <c r="Q223" t="inlineStr">
        <is>
          <t>Android</t>
        </is>
      </c>
      <c r="R223">
        <f>IF(AND(OR(Dashboard!$C$6="All",C223=Dashboard!$C$6),OR(Dashboard!$F$6="All",D223=Dashboard!$F$6),OR(Dashboard!$I$6="All",B223=Dashboard!$I$6)),1,0)</f>
        <v/>
      </c>
    </row>
    <row r="224">
      <c r="A224" t="inlineStr">
        <is>
          <t>SC80223</t>
        </is>
      </c>
      <c r="B224" t="inlineStr">
        <is>
          <t>Jun</t>
        </is>
      </c>
      <c r="C224" t="inlineStr">
        <is>
          <t>Kolhapur</t>
        </is>
      </c>
      <c r="D224" t="inlineStr">
        <is>
          <t>18-20</t>
        </is>
      </c>
      <c r="E224" s="35" t="n">
        <v>6</v>
      </c>
      <c r="F224" s="36" t="n">
        <v>31.4</v>
      </c>
      <c r="G224" s="35" t="n">
        <v>47</v>
      </c>
      <c r="H224" s="35" t="n">
        <v>41</v>
      </c>
      <c r="I224" s="35" t="n">
        <v>8</v>
      </c>
      <c r="J224" s="36" t="n">
        <v>12.9</v>
      </c>
      <c r="K224" s="35" t="n">
        <v>6</v>
      </c>
      <c r="L224" t="inlineStr">
        <is>
          <t>No</t>
        </is>
      </c>
      <c r="M224" s="35" t="n">
        <v>31</v>
      </c>
      <c r="N224" t="inlineStr">
        <is>
          <t>No</t>
        </is>
      </c>
      <c r="O224" s="35" t="n">
        <v>51</v>
      </c>
      <c r="P224" s="37" t="n">
        <v>8.84</v>
      </c>
      <c r="Q224" t="inlineStr">
        <is>
          <t>Android</t>
        </is>
      </c>
      <c r="R224">
        <f>IF(AND(OR(Dashboard!$C$6="All",C224=Dashboard!$C$6),OR(Dashboard!$F$6="All",D224=Dashboard!$F$6),OR(Dashboard!$I$6="All",B224=Dashboard!$I$6)),1,0)</f>
        <v/>
      </c>
    </row>
    <row r="225">
      <c r="A225" t="inlineStr">
        <is>
          <t>SC80224</t>
        </is>
      </c>
      <c r="B225" t="inlineStr">
        <is>
          <t>Feb</t>
        </is>
      </c>
      <c r="C225" t="inlineStr">
        <is>
          <t>Pune</t>
        </is>
      </c>
      <c r="D225" t="inlineStr">
        <is>
          <t>21-24</t>
        </is>
      </c>
      <c r="E225" s="35" t="n">
        <v>23</v>
      </c>
      <c r="F225" s="36" t="n">
        <v>35.7</v>
      </c>
      <c r="G225" s="35" t="n">
        <v>22</v>
      </c>
      <c r="H225" s="35" t="n">
        <v>16</v>
      </c>
      <c r="I225" s="35" t="n">
        <v>8</v>
      </c>
      <c r="J225" s="36" t="n">
        <v>5.6</v>
      </c>
      <c r="K225" s="35" t="n">
        <v>8</v>
      </c>
      <c r="L225" t="inlineStr">
        <is>
          <t>No</t>
        </is>
      </c>
      <c r="M225" s="35" t="n">
        <v>20</v>
      </c>
      <c r="N225" t="inlineStr">
        <is>
          <t>No</t>
        </is>
      </c>
      <c r="O225" s="35" t="n">
        <v>52</v>
      </c>
      <c r="P225" s="37" t="n">
        <v>8.699999999999999</v>
      </c>
      <c r="Q225" t="inlineStr">
        <is>
          <t>Android</t>
        </is>
      </c>
      <c r="R225">
        <f>IF(AND(OR(Dashboard!$C$6="All",C225=Dashboard!$C$6),OR(Dashboard!$F$6="All",D225=Dashboard!$F$6),OR(Dashboard!$I$6="All",B225=Dashboard!$I$6)),1,0)</f>
        <v/>
      </c>
    </row>
    <row r="226">
      <c r="A226" t="inlineStr">
        <is>
          <t>SC80225</t>
        </is>
      </c>
      <c r="B226" t="inlineStr">
        <is>
          <t>Apr</t>
        </is>
      </c>
      <c r="C226" t="inlineStr">
        <is>
          <t>Nashik</t>
        </is>
      </c>
      <c r="D226" t="inlineStr">
        <is>
          <t>21-24</t>
        </is>
      </c>
      <c r="E226" s="35" t="n">
        <v>12</v>
      </c>
      <c r="F226" s="36" t="n">
        <v>45.2</v>
      </c>
      <c r="G226" s="35" t="n">
        <v>25</v>
      </c>
      <c r="H226" s="35" t="n">
        <v>17</v>
      </c>
      <c r="I226" s="35" t="n">
        <v>12</v>
      </c>
      <c r="J226" s="36" t="n">
        <v>17.5</v>
      </c>
      <c r="K226" s="35" t="n">
        <v>5</v>
      </c>
      <c r="L226" t="inlineStr">
        <is>
          <t>No</t>
        </is>
      </c>
      <c r="M226" s="35" t="n">
        <v>77</v>
      </c>
      <c r="N226" t="inlineStr">
        <is>
          <t>No</t>
        </is>
      </c>
      <c r="O226" s="35" t="n">
        <v>91</v>
      </c>
      <c r="P226" s="37" t="n">
        <v>12.14</v>
      </c>
      <c r="Q226" t="inlineStr">
        <is>
          <t>Android</t>
        </is>
      </c>
      <c r="R226">
        <f>IF(AND(OR(Dashboard!$C$6="All",C226=Dashboard!$C$6),OR(Dashboard!$F$6="All",D226=Dashboard!$F$6),OR(Dashboard!$I$6="All",B226=Dashboard!$I$6)),1,0)</f>
        <v/>
      </c>
    </row>
    <row r="227">
      <c r="A227" t="inlineStr">
        <is>
          <t>SC80226</t>
        </is>
      </c>
      <c r="B227" t="inlineStr">
        <is>
          <t>Feb</t>
        </is>
      </c>
      <c r="C227" t="inlineStr">
        <is>
          <t>Kolhapur</t>
        </is>
      </c>
      <c r="D227" t="inlineStr">
        <is>
          <t>25-34</t>
        </is>
      </c>
      <c r="E227" s="35" t="n">
        <v>2</v>
      </c>
      <c r="F227" s="36" t="n">
        <v>15.3</v>
      </c>
      <c r="G227" s="35" t="n">
        <v>22</v>
      </c>
      <c r="H227" s="35" t="n">
        <v>20</v>
      </c>
      <c r="I227" s="35" t="n">
        <v>16</v>
      </c>
      <c r="J227" s="36" t="n">
        <v>6.6</v>
      </c>
      <c r="K227" s="35" t="n">
        <v>4</v>
      </c>
      <c r="L227" t="inlineStr">
        <is>
          <t>No</t>
        </is>
      </c>
      <c r="M227" s="35" t="n">
        <v>33</v>
      </c>
      <c r="N227" t="inlineStr">
        <is>
          <t>No</t>
        </is>
      </c>
      <c r="O227" s="35" t="n">
        <v>26</v>
      </c>
      <c r="P227" s="37" t="n">
        <v>2.91</v>
      </c>
      <c r="Q227" t="inlineStr">
        <is>
          <t>Android</t>
        </is>
      </c>
      <c r="R227">
        <f>IF(AND(OR(Dashboard!$C$6="All",C227=Dashboard!$C$6),OR(Dashboard!$F$6="All",D227=Dashboard!$F$6),OR(Dashboard!$I$6="All",B227=Dashboard!$I$6)),1,0)</f>
        <v/>
      </c>
    </row>
    <row r="228">
      <c r="A228" t="inlineStr">
        <is>
          <t>SC80227</t>
        </is>
      </c>
      <c r="B228" t="inlineStr">
        <is>
          <t>Feb</t>
        </is>
      </c>
      <c r="C228" t="inlineStr">
        <is>
          <t>Nagpur</t>
        </is>
      </c>
      <c r="D228" t="inlineStr">
        <is>
          <t>21-24</t>
        </is>
      </c>
      <c r="E228" s="35" t="n">
        <v>13</v>
      </c>
      <c r="F228" s="36" t="n">
        <v>33.2</v>
      </c>
      <c r="G228" s="35" t="n">
        <v>31</v>
      </c>
      <c r="H228" s="35" t="n">
        <v>28</v>
      </c>
      <c r="I228" s="35" t="n">
        <v>16</v>
      </c>
      <c r="J228" s="36" t="n">
        <v>11.1</v>
      </c>
      <c r="K228" s="35" t="n">
        <v>8</v>
      </c>
      <c r="L228" t="inlineStr">
        <is>
          <t>No</t>
        </is>
      </c>
      <c r="M228" s="35" t="n">
        <v>17</v>
      </c>
      <c r="N228" t="inlineStr">
        <is>
          <t>No</t>
        </is>
      </c>
      <c r="O228" s="35" t="n">
        <v>52</v>
      </c>
      <c r="P228" s="37" t="n">
        <v>10.13</v>
      </c>
      <c r="Q228" t="inlineStr">
        <is>
          <t>Android</t>
        </is>
      </c>
      <c r="R228">
        <f>IF(AND(OR(Dashboard!$C$6="All",C228=Dashboard!$C$6),OR(Dashboard!$F$6="All",D228=Dashboard!$F$6),OR(Dashboard!$I$6="All",B228=Dashboard!$I$6)),1,0)</f>
        <v/>
      </c>
    </row>
    <row r="229">
      <c r="A229" t="inlineStr">
        <is>
          <t>SC80228</t>
        </is>
      </c>
      <c r="B229" t="inlineStr">
        <is>
          <t>Jun</t>
        </is>
      </c>
      <c r="C229" t="inlineStr">
        <is>
          <t>Solapur</t>
        </is>
      </c>
      <c r="D229" t="inlineStr">
        <is>
          <t>18-20</t>
        </is>
      </c>
      <c r="E229" s="35" t="n">
        <v>15</v>
      </c>
      <c r="F229" s="36" t="n">
        <v>41.8</v>
      </c>
      <c r="G229" s="35" t="n">
        <v>16</v>
      </c>
      <c r="H229" s="35" t="n">
        <v>11</v>
      </c>
      <c r="I229" s="35" t="n">
        <v>14</v>
      </c>
      <c r="J229" s="36" t="n">
        <v>18.3</v>
      </c>
      <c r="K229" s="35" t="n">
        <v>8</v>
      </c>
      <c r="L229" t="inlineStr">
        <is>
          <t>Yes</t>
        </is>
      </c>
      <c r="M229" s="35" t="n">
        <v>13</v>
      </c>
      <c r="N229" t="inlineStr">
        <is>
          <t>No</t>
        </is>
      </c>
      <c r="O229" s="35" t="n">
        <v>54</v>
      </c>
      <c r="P229" s="37" t="n">
        <v>9.289999999999999</v>
      </c>
      <c r="Q229" t="inlineStr">
        <is>
          <t>Android</t>
        </is>
      </c>
      <c r="R229">
        <f>IF(AND(OR(Dashboard!$C$6="All",C229=Dashboard!$C$6),OR(Dashboard!$F$6="All",D229=Dashboard!$F$6),OR(Dashboard!$I$6="All",B229=Dashboard!$I$6)),1,0)</f>
        <v/>
      </c>
    </row>
    <row r="230">
      <c r="A230" t="inlineStr">
        <is>
          <t>SC80229</t>
        </is>
      </c>
      <c r="B230" t="inlineStr">
        <is>
          <t>Mar</t>
        </is>
      </c>
      <c r="C230" t="inlineStr">
        <is>
          <t>Nagpur</t>
        </is>
      </c>
      <c r="D230" t="inlineStr">
        <is>
          <t>25-34</t>
        </is>
      </c>
      <c r="E230" s="35" t="n">
        <v>12</v>
      </c>
      <c r="F230" s="36" t="n">
        <v>31.6</v>
      </c>
      <c r="G230" s="35" t="n">
        <v>1</v>
      </c>
      <c r="H230" s="35" t="n">
        <v>0</v>
      </c>
      <c r="I230" s="35" t="n">
        <v>15</v>
      </c>
      <c r="J230" s="36" t="n">
        <v>11.9</v>
      </c>
      <c r="K230" s="35" t="n">
        <v>0</v>
      </c>
      <c r="L230" t="inlineStr">
        <is>
          <t>No</t>
        </is>
      </c>
      <c r="M230" s="35" t="n">
        <v>96</v>
      </c>
      <c r="N230" t="inlineStr">
        <is>
          <t>No</t>
        </is>
      </c>
      <c r="O230" s="35" t="n">
        <v>68</v>
      </c>
      <c r="P230" s="37" t="n">
        <v>10.17</v>
      </c>
      <c r="Q230" t="inlineStr">
        <is>
          <t>Android</t>
        </is>
      </c>
      <c r="R230">
        <f>IF(AND(OR(Dashboard!$C$6="All",C230=Dashboard!$C$6),OR(Dashboard!$F$6="All",D230=Dashboard!$F$6),OR(Dashboard!$I$6="All",B230=Dashboard!$I$6)),1,0)</f>
        <v/>
      </c>
    </row>
    <row r="231">
      <c r="A231" t="inlineStr">
        <is>
          <t>SC80230</t>
        </is>
      </c>
      <c r="B231" t="inlineStr">
        <is>
          <t>May</t>
        </is>
      </c>
      <c r="C231" t="inlineStr">
        <is>
          <t>Nagpur</t>
        </is>
      </c>
      <c r="D231" t="inlineStr">
        <is>
          <t>25-34</t>
        </is>
      </c>
      <c r="E231" s="35" t="n">
        <v>11</v>
      </c>
      <c r="F231" s="36" t="n">
        <v>42.3</v>
      </c>
      <c r="G231" s="35" t="n">
        <v>15</v>
      </c>
      <c r="H231" s="35" t="n">
        <v>12</v>
      </c>
      <c r="I231" s="35" t="n">
        <v>11</v>
      </c>
      <c r="J231" s="36" t="n">
        <v>8.699999999999999</v>
      </c>
      <c r="K231" s="35" t="n">
        <v>1</v>
      </c>
      <c r="L231" t="inlineStr">
        <is>
          <t>No</t>
        </is>
      </c>
      <c r="M231" s="35" t="n">
        <v>27</v>
      </c>
      <c r="N231" t="inlineStr">
        <is>
          <t>No</t>
        </is>
      </c>
      <c r="O231" s="35" t="n">
        <v>73</v>
      </c>
      <c r="P231" s="37" t="n">
        <v>6.95</v>
      </c>
      <c r="Q231" t="inlineStr">
        <is>
          <t>Android</t>
        </is>
      </c>
      <c r="R231">
        <f>IF(AND(OR(Dashboard!$C$6="All",C231=Dashboard!$C$6),OR(Dashboard!$F$6="All",D231=Dashboard!$F$6),OR(Dashboard!$I$6="All",B231=Dashboard!$I$6)),1,0)</f>
        <v/>
      </c>
    </row>
    <row r="232">
      <c r="A232" t="inlineStr">
        <is>
          <t>SC80231</t>
        </is>
      </c>
      <c r="B232" t="inlineStr">
        <is>
          <t>Mar</t>
        </is>
      </c>
      <c r="C232" t="inlineStr">
        <is>
          <t>Sambhaji Nagar</t>
        </is>
      </c>
      <c r="D232" t="inlineStr">
        <is>
          <t>35+</t>
        </is>
      </c>
      <c r="E232" s="35" t="n">
        <v>8</v>
      </c>
      <c r="F232" s="36" t="n">
        <v>36</v>
      </c>
      <c r="G232" s="35" t="n">
        <v>0</v>
      </c>
      <c r="H232" s="35" t="n">
        <v>0</v>
      </c>
      <c r="I232" s="35" t="n">
        <v>15</v>
      </c>
      <c r="J232" s="36" t="n">
        <v>13.7</v>
      </c>
      <c r="K232" s="35" t="n">
        <v>0</v>
      </c>
      <c r="L232" t="inlineStr">
        <is>
          <t>No</t>
        </is>
      </c>
      <c r="M232" s="35" t="n">
        <v>87</v>
      </c>
      <c r="N232" t="inlineStr">
        <is>
          <t>No</t>
        </is>
      </c>
      <c r="O232" s="35" t="n">
        <v>60</v>
      </c>
      <c r="P232" s="37" t="n">
        <v>6.92</v>
      </c>
      <c r="Q232" t="inlineStr">
        <is>
          <t>Android</t>
        </is>
      </c>
      <c r="R232">
        <f>IF(AND(OR(Dashboard!$C$6="All",C232=Dashboard!$C$6),OR(Dashboard!$F$6="All",D232=Dashboard!$F$6),OR(Dashboard!$I$6="All",B232=Dashboard!$I$6)),1,0)</f>
        <v/>
      </c>
    </row>
    <row r="233">
      <c r="A233" t="inlineStr">
        <is>
          <t>SC80232</t>
        </is>
      </c>
      <c r="B233" t="inlineStr">
        <is>
          <t>May</t>
        </is>
      </c>
      <c r="C233" t="inlineStr">
        <is>
          <t>Nashik</t>
        </is>
      </c>
      <c r="D233" t="inlineStr">
        <is>
          <t>18-20</t>
        </is>
      </c>
      <c r="E233" s="35" t="n">
        <v>19</v>
      </c>
      <c r="F233" s="36" t="n">
        <v>26.7</v>
      </c>
      <c r="G233" s="35" t="n">
        <v>12</v>
      </c>
      <c r="H233" s="35" t="n">
        <v>7</v>
      </c>
      <c r="I233" s="35" t="n">
        <v>17</v>
      </c>
      <c r="J233" s="36" t="n">
        <v>4</v>
      </c>
      <c r="K233" s="35" t="n">
        <v>0</v>
      </c>
      <c r="L233" t="inlineStr">
        <is>
          <t>No</t>
        </is>
      </c>
      <c r="M233" s="35" t="n">
        <v>15</v>
      </c>
      <c r="N233" t="inlineStr">
        <is>
          <t>No</t>
        </is>
      </c>
      <c r="O233" s="35" t="n">
        <v>47</v>
      </c>
      <c r="P233" s="37" t="n">
        <v>4.93</v>
      </c>
      <c r="Q233" t="inlineStr">
        <is>
          <t>Android</t>
        </is>
      </c>
      <c r="R233">
        <f>IF(AND(OR(Dashboard!$C$6="All",C233=Dashboard!$C$6),OR(Dashboard!$F$6="All",D233=Dashboard!$F$6),OR(Dashboard!$I$6="All",B233=Dashboard!$I$6)),1,0)</f>
        <v/>
      </c>
    </row>
    <row r="234">
      <c r="A234" t="inlineStr">
        <is>
          <t>SC80233</t>
        </is>
      </c>
      <c r="B234" t="inlineStr">
        <is>
          <t>Jan</t>
        </is>
      </c>
      <c r="C234" t="inlineStr">
        <is>
          <t>Pune</t>
        </is>
      </c>
      <c r="D234" t="inlineStr">
        <is>
          <t>21-24</t>
        </is>
      </c>
      <c r="E234" s="35" t="n">
        <v>20</v>
      </c>
      <c r="F234" s="36" t="n">
        <v>21.2</v>
      </c>
      <c r="G234" s="35" t="n">
        <v>38</v>
      </c>
      <c r="H234" s="35" t="n">
        <v>33</v>
      </c>
      <c r="I234" s="35" t="n">
        <v>4</v>
      </c>
      <c r="J234" s="36" t="n">
        <v>4.8</v>
      </c>
      <c r="K234" s="35" t="n">
        <v>5</v>
      </c>
      <c r="L234" t="inlineStr">
        <is>
          <t>No</t>
        </is>
      </c>
      <c r="M234" s="35" t="n">
        <v>51</v>
      </c>
      <c r="N234" t="inlineStr">
        <is>
          <t>No</t>
        </is>
      </c>
      <c r="O234" s="35" t="n">
        <v>42</v>
      </c>
      <c r="P234" s="37" t="n">
        <v>5.87</v>
      </c>
      <c r="Q234" t="inlineStr">
        <is>
          <t>Android</t>
        </is>
      </c>
      <c r="R234">
        <f>IF(AND(OR(Dashboard!$C$6="All",C234=Dashboard!$C$6),OR(Dashboard!$F$6="All",D234=Dashboard!$F$6),OR(Dashboard!$I$6="All",B234=Dashboard!$I$6)),1,0)</f>
        <v/>
      </c>
    </row>
    <row r="235">
      <c r="A235" t="inlineStr">
        <is>
          <t>SC80234</t>
        </is>
      </c>
      <c r="B235" t="inlineStr">
        <is>
          <t>May</t>
        </is>
      </c>
      <c r="C235" t="inlineStr">
        <is>
          <t>Pune</t>
        </is>
      </c>
      <c r="D235" t="inlineStr">
        <is>
          <t>21-24</t>
        </is>
      </c>
      <c r="E235" s="35" t="n">
        <v>13</v>
      </c>
      <c r="F235" s="36" t="n">
        <v>26.3</v>
      </c>
      <c r="G235" s="35" t="n">
        <v>23</v>
      </c>
      <c r="H235" s="35" t="n">
        <v>20</v>
      </c>
      <c r="I235" s="35" t="n">
        <v>13</v>
      </c>
      <c r="J235" s="36" t="n">
        <v>11.8</v>
      </c>
      <c r="K235" s="35" t="n">
        <v>5</v>
      </c>
      <c r="L235" t="inlineStr">
        <is>
          <t>No</t>
        </is>
      </c>
      <c r="M235" s="35" t="n">
        <v>26</v>
      </c>
      <c r="N235" t="inlineStr">
        <is>
          <t>No</t>
        </is>
      </c>
      <c r="O235" s="35" t="n">
        <v>47</v>
      </c>
      <c r="P235" s="37" t="n">
        <v>5.61</v>
      </c>
      <c r="Q235" t="inlineStr">
        <is>
          <t>Android</t>
        </is>
      </c>
      <c r="R235">
        <f>IF(AND(OR(Dashboard!$C$6="All",C235=Dashboard!$C$6),OR(Dashboard!$F$6="All",D235=Dashboard!$F$6),OR(Dashboard!$I$6="All",B235=Dashboard!$I$6)),1,0)</f>
        <v/>
      </c>
    </row>
    <row r="236">
      <c r="A236" t="inlineStr">
        <is>
          <t>SC80235</t>
        </is>
      </c>
      <c r="B236" t="inlineStr">
        <is>
          <t>Feb</t>
        </is>
      </c>
      <c r="C236" t="inlineStr">
        <is>
          <t>Pune</t>
        </is>
      </c>
      <c r="D236" t="inlineStr">
        <is>
          <t>21-24</t>
        </is>
      </c>
      <c r="E236" s="35" t="n">
        <v>15</v>
      </c>
      <c r="F236" s="36" t="n">
        <v>43.4</v>
      </c>
      <c r="G236" s="35" t="n">
        <v>42</v>
      </c>
      <c r="H236" s="35" t="n">
        <v>32</v>
      </c>
      <c r="I236" s="35" t="n">
        <v>20</v>
      </c>
      <c r="J236" s="36" t="n">
        <v>13.4</v>
      </c>
      <c r="K236" s="35" t="n">
        <v>10</v>
      </c>
      <c r="L236" t="inlineStr">
        <is>
          <t>No</t>
        </is>
      </c>
      <c r="M236" s="35" t="n">
        <v>19</v>
      </c>
      <c r="N236" t="inlineStr">
        <is>
          <t>No</t>
        </is>
      </c>
      <c r="O236" s="35" t="n">
        <v>94</v>
      </c>
      <c r="P236" s="37" t="n">
        <v>17.3</v>
      </c>
      <c r="Q236" t="inlineStr">
        <is>
          <t>Android</t>
        </is>
      </c>
      <c r="R236">
        <f>IF(AND(OR(Dashboard!$C$6="All",C236=Dashboard!$C$6),OR(Dashboard!$F$6="All",D236=Dashboard!$F$6),OR(Dashboard!$I$6="All",B236=Dashboard!$I$6)),1,0)</f>
        <v/>
      </c>
    </row>
    <row r="237">
      <c r="A237" t="inlineStr">
        <is>
          <t>SC80236</t>
        </is>
      </c>
      <c r="B237" t="inlineStr">
        <is>
          <t>May</t>
        </is>
      </c>
      <c r="C237" t="inlineStr">
        <is>
          <t>Pune</t>
        </is>
      </c>
      <c r="D237" t="inlineStr">
        <is>
          <t>21-24</t>
        </is>
      </c>
      <c r="E237" s="35" t="n">
        <v>23</v>
      </c>
      <c r="F237" s="36" t="n">
        <v>17.6</v>
      </c>
      <c r="G237" s="35" t="n">
        <v>26</v>
      </c>
      <c r="H237" s="35" t="n">
        <v>22</v>
      </c>
      <c r="I237" s="35" t="n">
        <v>13</v>
      </c>
      <c r="J237" s="36" t="n">
        <v>5.4</v>
      </c>
      <c r="K237" s="35" t="n">
        <v>3</v>
      </c>
      <c r="L237" t="inlineStr">
        <is>
          <t>Yes</t>
        </is>
      </c>
      <c r="M237" s="35" t="n">
        <v>77</v>
      </c>
      <c r="N237" t="inlineStr">
        <is>
          <t>No</t>
        </is>
      </c>
      <c r="O237" s="35" t="n">
        <v>37</v>
      </c>
      <c r="P237" s="37" t="n">
        <v>6.22</v>
      </c>
      <c r="Q237" t="inlineStr">
        <is>
          <t>Android</t>
        </is>
      </c>
      <c r="R237">
        <f>IF(AND(OR(Dashboard!$C$6="All",C237=Dashboard!$C$6),OR(Dashboard!$F$6="All",D237=Dashboard!$F$6),OR(Dashboard!$I$6="All",B237=Dashboard!$I$6)),1,0)</f>
        <v/>
      </c>
    </row>
    <row r="238">
      <c r="A238" t="inlineStr">
        <is>
          <t>SC80237</t>
        </is>
      </c>
      <c r="B238" t="inlineStr">
        <is>
          <t>Jun</t>
        </is>
      </c>
      <c r="C238" t="inlineStr">
        <is>
          <t>Nashik</t>
        </is>
      </c>
      <c r="D238" t="inlineStr">
        <is>
          <t>21-24</t>
        </is>
      </c>
      <c r="E238" s="35" t="n">
        <v>20</v>
      </c>
      <c r="F238" s="36" t="n">
        <v>38</v>
      </c>
      <c r="G238" s="35" t="n">
        <v>28</v>
      </c>
      <c r="H238" s="35" t="n">
        <v>18</v>
      </c>
      <c r="I238" s="35" t="n">
        <v>10</v>
      </c>
      <c r="J238" s="36" t="n">
        <v>14.1</v>
      </c>
      <c r="K238" s="35" t="n">
        <v>6</v>
      </c>
      <c r="L238" t="inlineStr">
        <is>
          <t>Yes</t>
        </is>
      </c>
      <c r="M238" s="35" t="n">
        <v>131</v>
      </c>
      <c r="N238" t="inlineStr">
        <is>
          <t>No</t>
        </is>
      </c>
      <c r="O238" s="35" t="n">
        <v>68</v>
      </c>
      <c r="P238" s="37" t="n">
        <v>6.31</v>
      </c>
      <c r="Q238" t="inlineStr">
        <is>
          <t>Android</t>
        </is>
      </c>
      <c r="R238">
        <f>IF(AND(OR(Dashboard!$C$6="All",C238=Dashboard!$C$6),OR(Dashboard!$F$6="All",D238=Dashboard!$F$6),OR(Dashboard!$I$6="All",B238=Dashboard!$I$6)),1,0)</f>
        <v/>
      </c>
    </row>
    <row r="239">
      <c r="A239" t="inlineStr">
        <is>
          <t>SC80238</t>
        </is>
      </c>
      <c r="B239" t="inlineStr">
        <is>
          <t>Jan</t>
        </is>
      </c>
      <c r="C239" t="inlineStr">
        <is>
          <t>Pune</t>
        </is>
      </c>
      <c r="D239" t="inlineStr">
        <is>
          <t>18-20</t>
        </is>
      </c>
      <c r="E239" s="35" t="n">
        <v>22</v>
      </c>
      <c r="F239" s="36" t="n">
        <v>53.7</v>
      </c>
      <c r="G239" s="35" t="n">
        <v>23</v>
      </c>
      <c r="H239" s="35" t="n">
        <v>21</v>
      </c>
      <c r="I239" s="35" t="n">
        <v>13</v>
      </c>
      <c r="J239" s="36" t="n">
        <v>17.6</v>
      </c>
      <c r="K239" s="35" t="n">
        <v>4</v>
      </c>
      <c r="L239" t="inlineStr">
        <is>
          <t>Yes</t>
        </is>
      </c>
      <c r="M239" s="35" t="n">
        <v>7</v>
      </c>
      <c r="N239" t="inlineStr">
        <is>
          <t>No</t>
        </is>
      </c>
      <c r="O239" s="35" t="n">
        <v>117</v>
      </c>
      <c r="P239" s="37" t="n">
        <v>9.76</v>
      </c>
      <c r="Q239" t="inlineStr">
        <is>
          <t>iOS</t>
        </is>
      </c>
      <c r="R239">
        <f>IF(AND(OR(Dashboard!$C$6="All",C239=Dashboard!$C$6),OR(Dashboard!$F$6="All",D239=Dashboard!$F$6),OR(Dashboard!$I$6="All",B239=Dashboard!$I$6)),1,0)</f>
        <v/>
      </c>
    </row>
    <row r="240">
      <c r="A240" t="inlineStr">
        <is>
          <t>SC80239</t>
        </is>
      </c>
      <c r="B240" t="inlineStr">
        <is>
          <t>Jun</t>
        </is>
      </c>
      <c r="C240" t="inlineStr">
        <is>
          <t>Nagpur</t>
        </is>
      </c>
      <c r="D240" t="inlineStr">
        <is>
          <t>35+</t>
        </is>
      </c>
      <c r="E240" s="35" t="n">
        <v>12</v>
      </c>
      <c r="F240" s="36" t="n">
        <v>3</v>
      </c>
      <c r="G240" s="35" t="n">
        <v>37</v>
      </c>
      <c r="H240" s="35" t="n">
        <v>28</v>
      </c>
      <c r="I240" s="35" t="n">
        <v>22</v>
      </c>
      <c r="J240" s="36" t="n">
        <v>0.7</v>
      </c>
      <c r="K240" s="35" t="n">
        <v>3</v>
      </c>
      <c r="L240" t="inlineStr">
        <is>
          <t>No</t>
        </is>
      </c>
      <c r="M240" s="35" t="n">
        <v>48</v>
      </c>
      <c r="N240" t="inlineStr">
        <is>
          <t>No</t>
        </is>
      </c>
      <c r="O240" s="35" t="n">
        <v>6</v>
      </c>
      <c r="P240" s="37" t="n">
        <v>0.68</v>
      </c>
      <c r="Q240" t="inlineStr">
        <is>
          <t>Android</t>
        </is>
      </c>
      <c r="R240">
        <f>IF(AND(OR(Dashboard!$C$6="All",C240=Dashboard!$C$6),OR(Dashboard!$F$6="All",D240=Dashboard!$F$6),OR(Dashboard!$I$6="All",B240=Dashboard!$I$6)),1,0)</f>
        <v/>
      </c>
    </row>
    <row r="241">
      <c r="A241" t="inlineStr">
        <is>
          <t>SC80240</t>
        </is>
      </c>
      <c r="B241" t="inlineStr">
        <is>
          <t>Jan</t>
        </is>
      </c>
      <c r="C241" t="inlineStr">
        <is>
          <t>Pune</t>
        </is>
      </c>
      <c r="D241" t="inlineStr">
        <is>
          <t>21-24</t>
        </is>
      </c>
      <c r="E241" s="35" t="n">
        <v>14</v>
      </c>
      <c r="F241" s="36" t="n">
        <v>17.3</v>
      </c>
      <c r="G241" s="35" t="n">
        <v>64</v>
      </c>
      <c r="H241" s="35" t="n">
        <v>51</v>
      </c>
      <c r="I241" s="35" t="n">
        <v>4</v>
      </c>
      <c r="J241" s="36" t="n">
        <v>7.3</v>
      </c>
      <c r="K241" s="35" t="n">
        <v>4</v>
      </c>
      <c r="L241" t="inlineStr">
        <is>
          <t>No</t>
        </is>
      </c>
      <c r="M241" s="35" t="n">
        <v>159</v>
      </c>
      <c r="N241" t="inlineStr">
        <is>
          <t>No</t>
        </is>
      </c>
      <c r="O241" s="35" t="n">
        <v>36</v>
      </c>
      <c r="P241" s="37" t="n">
        <v>6.27</v>
      </c>
      <c r="Q241" t="inlineStr">
        <is>
          <t>Android</t>
        </is>
      </c>
      <c r="R241">
        <f>IF(AND(OR(Dashboard!$C$6="All",C241=Dashboard!$C$6),OR(Dashboard!$F$6="All",D241=Dashboard!$F$6),OR(Dashboard!$I$6="All",B241=Dashboard!$I$6)),1,0)</f>
        <v/>
      </c>
    </row>
    <row r="242">
      <c r="A242" t="inlineStr">
        <is>
          <t>SC80241</t>
        </is>
      </c>
      <c r="B242" t="inlineStr">
        <is>
          <t>Feb</t>
        </is>
      </c>
      <c r="C242" t="inlineStr">
        <is>
          <t>Nagpur</t>
        </is>
      </c>
      <c r="D242" t="inlineStr">
        <is>
          <t>18-20</t>
        </is>
      </c>
      <c r="E242" s="35" t="n">
        <v>22</v>
      </c>
      <c r="F242" s="36" t="n">
        <v>37</v>
      </c>
      <c r="G242" s="35" t="n">
        <v>16</v>
      </c>
      <c r="H242" s="35" t="n">
        <v>11</v>
      </c>
      <c r="I242" s="35" t="n">
        <v>5</v>
      </c>
      <c r="J242" s="36" t="n">
        <v>6.9</v>
      </c>
      <c r="K242" s="35" t="n">
        <v>3</v>
      </c>
      <c r="L242" t="inlineStr">
        <is>
          <t>No</t>
        </is>
      </c>
      <c r="M242" s="35" t="n">
        <v>44</v>
      </c>
      <c r="N242" t="inlineStr">
        <is>
          <t>No</t>
        </is>
      </c>
      <c r="O242" s="35" t="n">
        <v>62</v>
      </c>
      <c r="P242" s="37" t="n">
        <v>11.49</v>
      </c>
      <c r="Q242" t="inlineStr">
        <is>
          <t>Android</t>
        </is>
      </c>
      <c r="R242">
        <f>IF(AND(OR(Dashboard!$C$6="All",C242=Dashboard!$C$6),OR(Dashboard!$F$6="All",D242=Dashboard!$F$6),OR(Dashboard!$I$6="All",B242=Dashboard!$I$6)),1,0)</f>
        <v/>
      </c>
    </row>
    <row r="243">
      <c r="A243" t="inlineStr">
        <is>
          <t>SC80242</t>
        </is>
      </c>
      <c r="B243" t="inlineStr">
        <is>
          <t>Jan</t>
        </is>
      </c>
      <c r="C243" t="inlineStr">
        <is>
          <t>Pune</t>
        </is>
      </c>
      <c r="D243" t="inlineStr">
        <is>
          <t>21-24</t>
        </is>
      </c>
      <c r="E243" s="35" t="n">
        <v>15</v>
      </c>
      <c r="F243" s="36" t="n">
        <v>36.4</v>
      </c>
      <c r="G243" s="35" t="n">
        <v>31</v>
      </c>
      <c r="H243" s="35" t="n">
        <v>27</v>
      </c>
      <c r="I243" s="35" t="n">
        <v>13</v>
      </c>
      <c r="J243" s="36" t="n">
        <v>15.5</v>
      </c>
      <c r="K243" s="35" t="n">
        <v>7</v>
      </c>
      <c r="L243" t="inlineStr">
        <is>
          <t>No</t>
        </is>
      </c>
      <c r="M243" s="35" t="n">
        <v>7</v>
      </c>
      <c r="N243" t="inlineStr">
        <is>
          <t>No</t>
        </is>
      </c>
      <c r="O243" s="35" t="n">
        <v>68</v>
      </c>
      <c r="P243" s="37" t="n">
        <v>11.35</v>
      </c>
      <c r="Q243" t="inlineStr">
        <is>
          <t>Android</t>
        </is>
      </c>
      <c r="R243">
        <f>IF(AND(OR(Dashboard!$C$6="All",C243=Dashboard!$C$6),OR(Dashboard!$F$6="All",D243=Dashboard!$F$6),OR(Dashboard!$I$6="All",B243=Dashboard!$I$6)),1,0)</f>
        <v/>
      </c>
    </row>
    <row r="244">
      <c r="A244" t="inlineStr">
        <is>
          <t>SC80243</t>
        </is>
      </c>
      <c r="B244" t="inlineStr">
        <is>
          <t>Jun</t>
        </is>
      </c>
      <c r="C244" t="inlineStr">
        <is>
          <t>Pune</t>
        </is>
      </c>
      <c r="D244" t="inlineStr">
        <is>
          <t>35+</t>
        </is>
      </c>
      <c r="E244" s="35" t="n">
        <v>1</v>
      </c>
      <c r="F244" s="36" t="n">
        <v>17.8</v>
      </c>
      <c r="G244" s="35" t="n">
        <v>0</v>
      </c>
      <c r="H244" s="35" t="n">
        <v>0</v>
      </c>
      <c r="I244" s="35" t="n">
        <v>14</v>
      </c>
      <c r="J244" s="36" t="n">
        <v>7.9</v>
      </c>
      <c r="K244" s="35" t="n">
        <v>3</v>
      </c>
      <c r="L244" t="inlineStr">
        <is>
          <t>No</t>
        </is>
      </c>
      <c r="M244" s="35" t="n">
        <v>24</v>
      </c>
      <c r="N244" t="inlineStr">
        <is>
          <t>No</t>
        </is>
      </c>
      <c r="O244" s="35" t="n">
        <v>21</v>
      </c>
      <c r="P244" s="37" t="n">
        <v>2.73</v>
      </c>
      <c r="Q244" t="inlineStr">
        <is>
          <t>Android</t>
        </is>
      </c>
      <c r="R244">
        <f>IF(AND(OR(Dashboard!$C$6="All",C244=Dashboard!$C$6),OR(Dashboard!$F$6="All",D244=Dashboard!$F$6),OR(Dashboard!$I$6="All",B244=Dashboard!$I$6)),1,0)</f>
        <v/>
      </c>
    </row>
    <row r="245">
      <c r="A245" t="inlineStr">
        <is>
          <t>SC80244</t>
        </is>
      </c>
      <c r="B245" t="inlineStr">
        <is>
          <t>Feb</t>
        </is>
      </c>
      <c r="C245" t="inlineStr">
        <is>
          <t>Pune</t>
        </is>
      </c>
      <c r="D245" t="inlineStr">
        <is>
          <t>18-20</t>
        </is>
      </c>
      <c r="E245" s="35" t="n">
        <v>9</v>
      </c>
      <c r="F245" s="36" t="n">
        <v>27.7</v>
      </c>
      <c r="G245" s="35" t="n">
        <v>19</v>
      </c>
      <c r="H245" s="35" t="n">
        <v>14</v>
      </c>
      <c r="I245" s="35" t="n">
        <v>24</v>
      </c>
      <c r="J245" s="36" t="n">
        <v>11</v>
      </c>
      <c r="K245" s="35" t="n">
        <v>3</v>
      </c>
      <c r="L245" t="inlineStr">
        <is>
          <t>No</t>
        </is>
      </c>
      <c r="M245" s="35" t="n">
        <v>48</v>
      </c>
      <c r="N245" t="inlineStr">
        <is>
          <t>No</t>
        </is>
      </c>
      <c r="O245" s="35" t="n">
        <v>46</v>
      </c>
      <c r="P245" s="37" t="n">
        <v>7.99</v>
      </c>
      <c r="Q245" t="inlineStr">
        <is>
          <t>Android</t>
        </is>
      </c>
      <c r="R245">
        <f>IF(AND(OR(Dashboard!$C$6="All",C245=Dashboard!$C$6),OR(Dashboard!$F$6="All",D245=Dashboard!$F$6),OR(Dashboard!$I$6="All",B245=Dashboard!$I$6)),1,0)</f>
        <v/>
      </c>
    </row>
    <row r="246">
      <c r="A246" t="inlineStr">
        <is>
          <t>SC80245</t>
        </is>
      </c>
      <c r="B246" t="inlineStr">
        <is>
          <t>Feb</t>
        </is>
      </c>
      <c r="C246" t="inlineStr">
        <is>
          <t>Nagpur</t>
        </is>
      </c>
      <c r="D246" t="inlineStr">
        <is>
          <t>18-20</t>
        </is>
      </c>
      <c r="E246" s="35" t="n">
        <v>16</v>
      </c>
      <c r="F246" s="36" t="n">
        <v>16.4</v>
      </c>
      <c r="G246" s="35" t="n">
        <v>19</v>
      </c>
      <c r="H246" s="35" t="n">
        <v>17</v>
      </c>
      <c r="I246" s="35" t="n">
        <v>0</v>
      </c>
      <c r="J246" s="36" t="n">
        <v>3.1</v>
      </c>
      <c r="K246" s="35" t="n">
        <v>6</v>
      </c>
      <c r="L246" t="inlineStr">
        <is>
          <t>No</t>
        </is>
      </c>
      <c r="M246" s="35" t="n">
        <v>53</v>
      </c>
      <c r="N246" t="inlineStr">
        <is>
          <t>No</t>
        </is>
      </c>
      <c r="O246" s="35" t="n">
        <v>29</v>
      </c>
      <c r="P246" s="37" t="n">
        <v>4.29</v>
      </c>
      <c r="Q246" t="inlineStr">
        <is>
          <t>Android</t>
        </is>
      </c>
      <c r="R246">
        <f>IF(AND(OR(Dashboard!$C$6="All",C246=Dashboard!$C$6),OR(Dashboard!$F$6="All",D246=Dashboard!$F$6),OR(Dashboard!$I$6="All",B246=Dashboard!$I$6)),1,0)</f>
        <v/>
      </c>
    </row>
    <row r="247">
      <c r="A247" t="inlineStr">
        <is>
          <t>SC80246</t>
        </is>
      </c>
      <c r="B247" t="inlineStr">
        <is>
          <t>Apr</t>
        </is>
      </c>
      <c r="C247" t="inlineStr">
        <is>
          <t>Nagpur</t>
        </is>
      </c>
      <c r="D247" t="inlineStr">
        <is>
          <t>18-20</t>
        </is>
      </c>
      <c r="E247" s="35" t="n">
        <v>10</v>
      </c>
      <c r="F247" s="36" t="n">
        <v>37.7</v>
      </c>
      <c r="G247" s="35" t="n">
        <v>31</v>
      </c>
      <c r="H247" s="35" t="n">
        <v>28</v>
      </c>
      <c r="I247" s="35" t="n">
        <v>28</v>
      </c>
      <c r="J247" s="36" t="n">
        <v>11.1</v>
      </c>
      <c r="K247" s="35" t="n">
        <v>11</v>
      </c>
      <c r="L247" t="inlineStr">
        <is>
          <t>No</t>
        </is>
      </c>
      <c r="M247" s="35" t="n">
        <v>34</v>
      </c>
      <c r="N247" t="inlineStr">
        <is>
          <t>No</t>
        </is>
      </c>
      <c r="O247" s="35" t="n">
        <v>78</v>
      </c>
      <c r="P247" s="37" t="n">
        <v>12.69</v>
      </c>
      <c r="Q247" t="inlineStr">
        <is>
          <t>Android</t>
        </is>
      </c>
      <c r="R247">
        <f>IF(AND(OR(Dashboard!$C$6="All",C247=Dashboard!$C$6),OR(Dashboard!$F$6="All",D247=Dashboard!$F$6),OR(Dashboard!$I$6="All",B247=Dashboard!$I$6)),1,0)</f>
        <v/>
      </c>
    </row>
    <row r="248">
      <c r="A248" t="inlineStr">
        <is>
          <t>SC80247</t>
        </is>
      </c>
      <c r="B248" t="inlineStr">
        <is>
          <t>Jan</t>
        </is>
      </c>
      <c r="C248" t="inlineStr">
        <is>
          <t>Nagpur</t>
        </is>
      </c>
      <c r="D248" t="inlineStr">
        <is>
          <t>18-20</t>
        </is>
      </c>
      <c r="E248" s="35" t="n">
        <v>21</v>
      </c>
      <c r="F248" s="36" t="n">
        <v>29.3</v>
      </c>
      <c r="G248" s="35" t="n">
        <v>17</v>
      </c>
      <c r="H248" s="35" t="n">
        <v>15</v>
      </c>
      <c r="I248" s="35" t="n">
        <v>4</v>
      </c>
      <c r="J248" s="36" t="n">
        <v>6.1</v>
      </c>
      <c r="K248" s="35" t="n">
        <v>2</v>
      </c>
      <c r="L248" t="inlineStr">
        <is>
          <t>No</t>
        </is>
      </c>
      <c r="M248" s="35" t="n">
        <v>76</v>
      </c>
      <c r="N248" t="inlineStr">
        <is>
          <t>No</t>
        </is>
      </c>
      <c r="O248" s="35" t="n">
        <v>38</v>
      </c>
      <c r="P248" s="37" t="n">
        <v>4.81</v>
      </c>
      <c r="Q248" t="inlineStr">
        <is>
          <t>Android</t>
        </is>
      </c>
      <c r="R248">
        <f>IF(AND(OR(Dashboard!$C$6="All",C248=Dashboard!$C$6),OR(Dashboard!$F$6="All",D248=Dashboard!$F$6),OR(Dashboard!$I$6="All",B248=Dashboard!$I$6)),1,0)</f>
        <v/>
      </c>
    </row>
    <row r="249">
      <c r="A249" t="inlineStr">
        <is>
          <t>SC80248</t>
        </is>
      </c>
      <c r="B249" t="inlineStr">
        <is>
          <t>Jan</t>
        </is>
      </c>
      <c r="C249" t="inlineStr">
        <is>
          <t>Solapur</t>
        </is>
      </c>
      <c r="D249" t="inlineStr">
        <is>
          <t>18-20</t>
        </is>
      </c>
      <c r="E249" s="35" t="n">
        <v>22</v>
      </c>
      <c r="F249" s="36" t="n">
        <v>34.2</v>
      </c>
      <c r="G249" s="35" t="n">
        <v>21</v>
      </c>
      <c r="H249" s="35" t="n">
        <v>15</v>
      </c>
      <c r="I249" s="35" t="n">
        <v>22</v>
      </c>
      <c r="J249" s="36" t="n">
        <v>5.6</v>
      </c>
      <c r="K249" s="35" t="n">
        <v>5</v>
      </c>
      <c r="L249" t="inlineStr">
        <is>
          <t>No</t>
        </is>
      </c>
      <c r="M249" s="35" t="n">
        <v>25</v>
      </c>
      <c r="N249" t="inlineStr">
        <is>
          <t>No</t>
        </is>
      </c>
      <c r="O249" s="35" t="n">
        <v>55</v>
      </c>
      <c r="P249" s="37" t="n">
        <v>5.22</v>
      </c>
      <c r="Q249" t="inlineStr">
        <is>
          <t>Android</t>
        </is>
      </c>
      <c r="R249">
        <f>IF(AND(OR(Dashboard!$C$6="All",C249=Dashboard!$C$6),OR(Dashboard!$F$6="All",D249=Dashboard!$F$6),OR(Dashboard!$I$6="All",B249=Dashboard!$I$6)),1,0)</f>
        <v/>
      </c>
    </row>
    <row r="250">
      <c r="A250" t="inlineStr">
        <is>
          <t>SC80249</t>
        </is>
      </c>
      <c r="B250" t="inlineStr">
        <is>
          <t>Apr</t>
        </is>
      </c>
      <c r="C250" t="inlineStr">
        <is>
          <t>Sambhaji Nagar</t>
        </is>
      </c>
      <c r="D250" t="inlineStr">
        <is>
          <t>21-24</t>
        </is>
      </c>
      <c r="E250" s="35" t="n">
        <v>24</v>
      </c>
      <c r="F250" s="36" t="n">
        <v>35</v>
      </c>
      <c r="G250" s="35" t="n">
        <v>18</v>
      </c>
      <c r="H250" s="35" t="n">
        <v>14</v>
      </c>
      <c r="I250" s="35" t="n">
        <v>23</v>
      </c>
      <c r="J250" s="36" t="n">
        <v>5.5</v>
      </c>
      <c r="K250" s="35" t="n">
        <v>4</v>
      </c>
      <c r="L250" t="inlineStr">
        <is>
          <t>No</t>
        </is>
      </c>
      <c r="M250" s="35" t="n">
        <v>99</v>
      </c>
      <c r="N250" t="inlineStr">
        <is>
          <t>No</t>
        </is>
      </c>
      <c r="O250" s="35" t="n">
        <v>68</v>
      </c>
      <c r="P250" s="37" t="n">
        <v>8.369999999999999</v>
      </c>
      <c r="Q250" t="inlineStr">
        <is>
          <t>iOS</t>
        </is>
      </c>
      <c r="R250">
        <f>IF(AND(OR(Dashboard!$C$6="All",C250=Dashboard!$C$6),OR(Dashboard!$F$6="All",D250=Dashboard!$F$6),OR(Dashboard!$I$6="All",B250=Dashboard!$I$6)),1,0)</f>
        <v/>
      </c>
    </row>
    <row r="251">
      <c r="A251" t="inlineStr">
        <is>
          <t>SC80250</t>
        </is>
      </c>
      <c r="B251" t="inlineStr">
        <is>
          <t>Apr</t>
        </is>
      </c>
      <c r="C251" t="inlineStr">
        <is>
          <t>Kolhapur</t>
        </is>
      </c>
      <c r="D251" t="inlineStr">
        <is>
          <t>21-24</t>
        </is>
      </c>
      <c r="E251" s="35" t="n">
        <v>24</v>
      </c>
      <c r="F251" s="36" t="n">
        <v>37.9</v>
      </c>
      <c r="G251" s="35" t="n">
        <v>20</v>
      </c>
      <c r="H251" s="35" t="n">
        <v>15</v>
      </c>
      <c r="I251" s="35" t="n">
        <v>25</v>
      </c>
      <c r="J251" s="36" t="n">
        <v>10.6</v>
      </c>
      <c r="K251" s="35" t="n">
        <v>5</v>
      </c>
      <c r="L251" t="inlineStr">
        <is>
          <t>No</t>
        </is>
      </c>
      <c r="M251" s="35" t="n">
        <v>39</v>
      </c>
      <c r="N251" t="inlineStr">
        <is>
          <t>Yes</t>
        </is>
      </c>
      <c r="O251" s="35" t="n">
        <v>22</v>
      </c>
      <c r="P251" s="37" t="n">
        <v>4.12</v>
      </c>
      <c r="Q251" t="inlineStr">
        <is>
          <t>Android</t>
        </is>
      </c>
      <c r="R251">
        <f>IF(AND(OR(Dashboard!$C$6="All",C251=Dashboard!$C$6),OR(Dashboard!$F$6="All",D251=Dashboard!$F$6),OR(Dashboard!$I$6="All",B251=Dashboard!$I$6)),1,0)</f>
        <v/>
      </c>
    </row>
    <row r="252">
      <c r="A252" t="inlineStr">
        <is>
          <t>SC80251</t>
        </is>
      </c>
      <c r="B252" t="inlineStr">
        <is>
          <t>Feb</t>
        </is>
      </c>
      <c r="C252" t="inlineStr">
        <is>
          <t>Nashik</t>
        </is>
      </c>
      <c r="D252" t="inlineStr">
        <is>
          <t>21-24</t>
        </is>
      </c>
      <c r="E252" s="35" t="n">
        <v>17</v>
      </c>
      <c r="F252" s="36" t="n">
        <v>45.2</v>
      </c>
      <c r="G252" s="35" t="n">
        <v>28</v>
      </c>
      <c r="H252" s="35" t="n">
        <v>24</v>
      </c>
      <c r="I252" s="35" t="n">
        <v>10</v>
      </c>
      <c r="J252" s="36" t="n">
        <v>15.3</v>
      </c>
      <c r="K252" s="35" t="n">
        <v>3</v>
      </c>
      <c r="L252" t="inlineStr">
        <is>
          <t>No</t>
        </is>
      </c>
      <c r="M252" s="35" t="n">
        <v>24</v>
      </c>
      <c r="N252" t="inlineStr">
        <is>
          <t>No</t>
        </is>
      </c>
      <c r="O252" s="35" t="n">
        <v>91</v>
      </c>
      <c r="P252" s="37" t="n">
        <v>8.66</v>
      </c>
      <c r="Q252" t="inlineStr">
        <is>
          <t>Android</t>
        </is>
      </c>
      <c r="R252">
        <f>IF(AND(OR(Dashboard!$C$6="All",C252=Dashboard!$C$6),OR(Dashboard!$F$6="All",D252=Dashboard!$F$6),OR(Dashboard!$I$6="All",B252=Dashboard!$I$6)),1,0)</f>
        <v/>
      </c>
    </row>
    <row r="253">
      <c r="A253" t="inlineStr">
        <is>
          <t>SC80252</t>
        </is>
      </c>
      <c r="B253" t="inlineStr">
        <is>
          <t>May</t>
        </is>
      </c>
      <c r="C253" t="inlineStr">
        <is>
          <t>Nashik</t>
        </is>
      </c>
      <c r="D253" t="inlineStr">
        <is>
          <t>21-24</t>
        </is>
      </c>
      <c r="E253" s="35" t="n">
        <v>17</v>
      </c>
      <c r="F253" s="36" t="n">
        <v>38.3</v>
      </c>
      <c r="G253" s="35" t="n">
        <v>25</v>
      </c>
      <c r="H253" s="35" t="n">
        <v>23</v>
      </c>
      <c r="I253" s="35" t="n">
        <v>29</v>
      </c>
      <c r="J253" s="36" t="n">
        <v>7.3</v>
      </c>
      <c r="K253" s="35" t="n">
        <v>2</v>
      </c>
      <c r="L253" t="inlineStr">
        <is>
          <t>No</t>
        </is>
      </c>
      <c r="M253" s="35" t="n">
        <v>58</v>
      </c>
      <c r="N253" t="inlineStr">
        <is>
          <t>No</t>
        </is>
      </c>
      <c r="O253" s="35" t="n">
        <v>49</v>
      </c>
      <c r="P253" s="37" t="n">
        <v>8.09</v>
      </c>
      <c r="Q253" t="inlineStr">
        <is>
          <t>iOS</t>
        </is>
      </c>
      <c r="R253">
        <f>IF(AND(OR(Dashboard!$C$6="All",C253=Dashboard!$C$6),OR(Dashboard!$F$6="All",D253=Dashboard!$F$6),OR(Dashboard!$I$6="All",B253=Dashboard!$I$6)),1,0)</f>
        <v/>
      </c>
    </row>
    <row r="254">
      <c r="A254" t="inlineStr">
        <is>
          <t>SC80253</t>
        </is>
      </c>
      <c r="B254" t="inlineStr">
        <is>
          <t>May</t>
        </is>
      </c>
      <c r="C254" t="inlineStr">
        <is>
          <t>Nagpur</t>
        </is>
      </c>
      <c r="D254" t="inlineStr">
        <is>
          <t>21-24</t>
        </is>
      </c>
      <c r="E254" s="35" t="n">
        <v>17</v>
      </c>
      <c r="F254" s="36" t="n">
        <v>33.3</v>
      </c>
      <c r="G254" s="35" t="n">
        <v>31</v>
      </c>
      <c r="H254" s="35" t="n">
        <v>25</v>
      </c>
      <c r="I254" s="35" t="n">
        <v>19</v>
      </c>
      <c r="J254" s="36" t="n">
        <v>7.7</v>
      </c>
      <c r="K254" s="35" t="n">
        <v>9</v>
      </c>
      <c r="L254" t="inlineStr">
        <is>
          <t>No</t>
        </is>
      </c>
      <c r="M254" s="35" t="n">
        <v>20</v>
      </c>
      <c r="N254" t="inlineStr">
        <is>
          <t>No</t>
        </is>
      </c>
      <c r="O254" s="35" t="n">
        <v>44</v>
      </c>
      <c r="P254" s="37" t="n">
        <v>7.08</v>
      </c>
      <c r="Q254" t="inlineStr">
        <is>
          <t>Android</t>
        </is>
      </c>
      <c r="R254">
        <f>IF(AND(OR(Dashboard!$C$6="All",C254=Dashboard!$C$6),OR(Dashboard!$F$6="All",D254=Dashboard!$F$6),OR(Dashboard!$I$6="All",B254=Dashboard!$I$6)),1,0)</f>
        <v/>
      </c>
    </row>
    <row r="255">
      <c r="A255" t="inlineStr">
        <is>
          <t>SC80254</t>
        </is>
      </c>
      <c r="B255" t="inlineStr">
        <is>
          <t>Apr</t>
        </is>
      </c>
      <c r="C255" t="inlineStr">
        <is>
          <t>Pune</t>
        </is>
      </c>
      <c r="D255" t="inlineStr">
        <is>
          <t>25-34</t>
        </is>
      </c>
      <c r="E255" s="35" t="n">
        <v>7</v>
      </c>
      <c r="F255" s="36" t="n">
        <v>3</v>
      </c>
      <c r="G255" s="35" t="n">
        <v>27</v>
      </c>
      <c r="H255" s="35" t="n">
        <v>20</v>
      </c>
      <c r="I255" s="35" t="n">
        <v>9</v>
      </c>
      <c r="J255" s="36" t="n">
        <v>0.7</v>
      </c>
      <c r="K255" s="35" t="n">
        <v>4</v>
      </c>
      <c r="L255" t="inlineStr">
        <is>
          <t>No</t>
        </is>
      </c>
      <c r="M255" s="35" t="n">
        <v>173</v>
      </c>
      <c r="N255" t="inlineStr">
        <is>
          <t>No</t>
        </is>
      </c>
      <c r="O255" s="35" t="n">
        <v>3</v>
      </c>
      <c r="P255" s="37" t="n">
        <v>0.42</v>
      </c>
      <c r="Q255" t="inlineStr">
        <is>
          <t>Android</t>
        </is>
      </c>
      <c r="R255">
        <f>IF(AND(OR(Dashboard!$C$6="All",C255=Dashboard!$C$6),OR(Dashboard!$F$6="All",D255=Dashboard!$F$6),OR(Dashboard!$I$6="All",B255=Dashboard!$I$6)),1,0)</f>
        <v/>
      </c>
    </row>
    <row r="256">
      <c r="A256" t="inlineStr">
        <is>
          <t>SC80255</t>
        </is>
      </c>
      <c r="B256" t="inlineStr">
        <is>
          <t>Jun</t>
        </is>
      </c>
      <c r="C256" t="inlineStr">
        <is>
          <t>Nashik</t>
        </is>
      </c>
      <c r="D256" t="inlineStr">
        <is>
          <t>18-20</t>
        </is>
      </c>
      <c r="E256" s="35" t="n">
        <v>21</v>
      </c>
      <c r="F256" s="36" t="n">
        <v>40.2</v>
      </c>
      <c r="G256" s="35" t="n">
        <v>32</v>
      </c>
      <c r="H256" s="35" t="n">
        <v>25</v>
      </c>
      <c r="I256" s="35" t="n">
        <v>12</v>
      </c>
      <c r="J256" s="36" t="n">
        <v>17.1</v>
      </c>
      <c r="K256" s="35" t="n">
        <v>3</v>
      </c>
      <c r="L256" t="inlineStr">
        <is>
          <t>Yes</t>
        </is>
      </c>
      <c r="M256" s="35" t="n">
        <v>5</v>
      </c>
      <c r="N256" t="inlineStr">
        <is>
          <t>No</t>
        </is>
      </c>
      <c r="O256" s="35" t="n">
        <v>87</v>
      </c>
      <c r="P256" s="37" t="n">
        <v>13.48</v>
      </c>
      <c r="Q256" t="inlineStr">
        <is>
          <t>Android</t>
        </is>
      </c>
      <c r="R256">
        <f>IF(AND(OR(Dashboard!$C$6="All",C256=Dashboard!$C$6),OR(Dashboard!$F$6="All",D256=Dashboard!$F$6),OR(Dashboard!$I$6="All",B256=Dashboard!$I$6)),1,0)</f>
        <v/>
      </c>
    </row>
    <row r="257">
      <c r="A257" t="inlineStr">
        <is>
          <t>SC80256</t>
        </is>
      </c>
      <c r="B257" t="inlineStr">
        <is>
          <t>Jan</t>
        </is>
      </c>
      <c r="C257" t="inlineStr">
        <is>
          <t>Pune</t>
        </is>
      </c>
      <c r="D257" t="inlineStr">
        <is>
          <t>21-24</t>
        </is>
      </c>
      <c r="E257" s="35" t="n">
        <v>12</v>
      </c>
      <c r="F257" s="36" t="n">
        <v>35.8</v>
      </c>
      <c r="G257" s="35" t="n">
        <v>18</v>
      </c>
      <c r="H257" s="35" t="n">
        <v>13</v>
      </c>
      <c r="I257" s="35" t="n">
        <v>16</v>
      </c>
      <c r="J257" s="36" t="n">
        <v>10.9</v>
      </c>
      <c r="K257" s="35" t="n">
        <v>7</v>
      </c>
      <c r="L257" t="inlineStr">
        <is>
          <t>No</t>
        </is>
      </c>
      <c r="M257" s="35" t="n">
        <v>25</v>
      </c>
      <c r="N257" t="inlineStr">
        <is>
          <t>No</t>
        </is>
      </c>
      <c r="O257" s="35" t="n">
        <v>62</v>
      </c>
      <c r="P257" s="37" t="n">
        <v>10.22</v>
      </c>
      <c r="Q257" t="inlineStr">
        <is>
          <t>Android</t>
        </is>
      </c>
      <c r="R257">
        <f>IF(AND(OR(Dashboard!$C$6="All",C257=Dashboard!$C$6),OR(Dashboard!$F$6="All",D257=Dashboard!$F$6),OR(Dashboard!$I$6="All",B257=Dashboard!$I$6)),1,0)</f>
        <v/>
      </c>
    </row>
    <row r="258">
      <c r="A258" t="inlineStr">
        <is>
          <t>SC80257</t>
        </is>
      </c>
      <c r="B258" t="inlineStr">
        <is>
          <t>Jan</t>
        </is>
      </c>
      <c r="C258" t="inlineStr">
        <is>
          <t>Pune</t>
        </is>
      </c>
      <c r="D258" t="inlineStr">
        <is>
          <t>25-34</t>
        </is>
      </c>
      <c r="E258" s="35" t="n">
        <v>1</v>
      </c>
      <c r="F258" s="36" t="n">
        <v>8.699999999999999</v>
      </c>
      <c r="G258" s="35" t="n">
        <v>24</v>
      </c>
      <c r="H258" s="35" t="n">
        <v>20</v>
      </c>
      <c r="I258" s="35" t="n">
        <v>23</v>
      </c>
      <c r="J258" s="36" t="n">
        <v>1.7</v>
      </c>
      <c r="K258" s="35" t="n">
        <v>2</v>
      </c>
      <c r="L258" t="inlineStr">
        <is>
          <t>No</t>
        </is>
      </c>
      <c r="M258" s="35" t="n">
        <v>51</v>
      </c>
      <c r="N258" t="inlineStr">
        <is>
          <t>No</t>
        </is>
      </c>
      <c r="O258" s="35" t="n">
        <v>17</v>
      </c>
      <c r="P258" s="37" t="n">
        <v>2.69</v>
      </c>
      <c r="Q258" t="inlineStr">
        <is>
          <t>Android</t>
        </is>
      </c>
      <c r="R258">
        <f>IF(AND(OR(Dashboard!$C$6="All",C258=Dashboard!$C$6),OR(Dashboard!$F$6="All",D258=Dashboard!$F$6),OR(Dashboard!$I$6="All",B258=Dashboard!$I$6)),1,0)</f>
        <v/>
      </c>
    </row>
    <row r="259">
      <c r="A259" t="inlineStr">
        <is>
          <t>SC80258</t>
        </is>
      </c>
      <c r="B259" t="inlineStr">
        <is>
          <t>Jan</t>
        </is>
      </c>
      <c r="C259" t="inlineStr">
        <is>
          <t>Sambhaji Nagar</t>
        </is>
      </c>
      <c r="D259" t="inlineStr">
        <is>
          <t>18-20</t>
        </is>
      </c>
      <c r="E259" s="35" t="n">
        <v>22</v>
      </c>
      <c r="F259" s="36" t="n">
        <v>42.2</v>
      </c>
      <c r="G259" s="35" t="n">
        <v>40</v>
      </c>
      <c r="H259" s="35" t="n">
        <v>32</v>
      </c>
      <c r="I259" s="35" t="n">
        <v>15</v>
      </c>
      <c r="J259" s="36" t="n">
        <v>16.7</v>
      </c>
      <c r="K259" s="35" t="n">
        <v>2</v>
      </c>
      <c r="L259" t="inlineStr">
        <is>
          <t>No</t>
        </is>
      </c>
      <c r="M259" s="35" t="n">
        <v>22</v>
      </c>
      <c r="N259" t="inlineStr">
        <is>
          <t>No</t>
        </is>
      </c>
      <c r="O259" s="35" t="n">
        <v>83</v>
      </c>
      <c r="P259" s="37" t="n">
        <v>15.64</v>
      </c>
      <c r="Q259" t="inlineStr">
        <is>
          <t>Android</t>
        </is>
      </c>
      <c r="R259">
        <f>IF(AND(OR(Dashboard!$C$6="All",C259=Dashboard!$C$6),OR(Dashboard!$F$6="All",D259=Dashboard!$F$6),OR(Dashboard!$I$6="All",B259=Dashboard!$I$6)),1,0)</f>
        <v/>
      </c>
    </row>
    <row r="260">
      <c r="A260" t="inlineStr">
        <is>
          <t>SC80259</t>
        </is>
      </c>
      <c r="B260" t="inlineStr">
        <is>
          <t>Apr</t>
        </is>
      </c>
      <c r="C260" t="inlineStr">
        <is>
          <t>Pune</t>
        </is>
      </c>
      <c r="D260" t="inlineStr">
        <is>
          <t>21-24</t>
        </is>
      </c>
      <c r="E260" s="35" t="n">
        <v>20</v>
      </c>
      <c r="F260" s="36" t="n">
        <v>21.5</v>
      </c>
      <c r="G260" s="35" t="n">
        <v>43</v>
      </c>
      <c r="H260" s="35" t="n">
        <v>29</v>
      </c>
      <c r="I260" s="35" t="n">
        <v>13</v>
      </c>
      <c r="J260" s="36" t="n">
        <v>9.199999999999999</v>
      </c>
      <c r="K260" s="35" t="n">
        <v>9</v>
      </c>
      <c r="L260" t="inlineStr">
        <is>
          <t>Yes</t>
        </is>
      </c>
      <c r="M260" s="35" t="n">
        <v>27</v>
      </c>
      <c r="N260" t="inlineStr">
        <is>
          <t>No</t>
        </is>
      </c>
      <c r="O260" s="35" t="n">
        <v>33</v>
      </c>
      <c r="P260" s="37" t="n">
        <v>3.23</v>
      </c>
      <c r="Q260" t="inlineStr">
        <is>
          <t>iOS</t>
        </is>
      </c>
      <c r="R260">
        <f>IF(AND(OR(Dashboard!$C$6="All",C260=Dashboard!$C$6),OR(Dashboard!$F$6="All",D260=Dashboard!$F$6),OR(Dashboard!$I$6="All",B260=Dashboard!$I$6)),1,0)</f>
        <v/>
      </c>
    </row>
    <row r="261">
      <c r="A261" t="inlineStr">
        <is>
          <t>SC80260</t>
        </is>
      </c>
      <c r="B261" t="inlineStr">
        <is>
          <t>Mar</t>
        </is>
      </c>
      <c r="C261" t="inlineStr">
        <is>
          <t>Sambhaji Nagar</t>
        </is>
      </c>
      <c r="D261" t="inlineStr">
        <is>
          <t>25-34</t>
        </is>
      </c>
      <c r="E261" s="35" t="n">
        <v>11</v>
      </c>
      <c r="F261" s="36" t="n">
        <v>17</v>
      </c>
      <c r="G261" s="35" t="n">
        <v>9</v>
      </c>
      <c r="H261" s="35" t="n">
        <v>6</v>
      </c>
      <c r="I261" s="35" t="n">
        <v>19</v>
      </c>
      <c r="J261" s="36" t="n">
        <v>7.6</v>
      </c>
      <c r="K261" s="35" t="n">
        <v>0</v>
      </c>
      <c r="L261" t="inlineStr">
        <is>
          <t>No</t>
        </is>
      </c>
      <c r="M261" s="35" t="n">
        <v>65</v>
      </c>
      <c r="N261" t="inlineStr">
        <is>
          <t>No</t>
        </is>
      </c>
      <c r="O261" s="35" t="n">
        <v>20</v>
      </c>
      <c r="P261" s="37" t="n">
        <v>2.43</v>
      </c>
      <c r="Q261" t="inlineStr">
        <is>
          <t>iOS</t>
        </is>
      </c>
      <c r="R261">
        <f>IF(AND(OR(Dashboard!$C$6="All",C261=Dashboard!$C$6),OR(Dashboard!$F$6="All",D261=Dashboard!$F$6),OR(Dashboard!$I$6="All",B261=Dashboard!$I$6)),1,0)</f>
        <v/>
      </c>
    </row>
    <row r="262">
      <c r="A262" t="inlineStr">
        <is>
          <t>SC80261</t>
        </is>
      </c>
      <c r="B262" t="inlineStr">
        <is>
          <t>Mar</t>
        </is>
      </c>
      <c r="C262" t="inlineStr">
        <is>
          <t>Nashik</t>
        </is>
      </c>
      <c r="D262" t="inlineStr">
        <is>
          <t>25-34</t>
        </is>
      </c>
      <c r="E262" s="35" t="n">
        <v>4</v>
      </c>
      <c r="F262" s="36" t="n">
        <v>27.7</v>
      </c>
      <c r="G262" s="35" t="n">
        <v>13</v>
      </c>
      <c r="H262" s="35" t="n">
        <v>11</v>
      </c>
      <c r="I262" s="35" t="n">
        <v>12</v>
      </c>
      <c r="J262" s="36" t="n">
        <v>7.6</v>
      </c>
      <c r="K262" s="35" t="n">
        <v>5</v>
      </c>
      <c r="L262" t="inlineStr">
        <is>
          <t>No</t>
        </is>
      </c>
      <c r="M262" s="35" t="n">
        <v>12</v>
      </c>
      <c r="N262" t="inlineStr">
        <is>
          <t>No</t>
        </is>
      </c>
      <c r="O262" s="35" t="n">
        <v>52</v>
      </c>
      <c r="P262" s="37" t="n">
        <v>10.23</v>
      </c>
      <c r="Q262" t="inlineStr">
        <is>
          <t>Android</t>
        </is>
      </c>
      <c r="R262">
        <f>IF(AND(OR(Dashboard!$C$6="All",C262=Dashboard!$C$6),OR(Dashboard!$F$6="All",D262=Dashboard!$F$6),OR(Dashboard!$I$6="All",B262=Dashboard!$I$6)),1,0)</f>
        <v/>
      </c>
    </row>
    <row r="263">
      <c r="A263" t="inlineStr">
        <is>
          <t>SC80262</t>
        </is>
      </c>
      <c r="B263" t="inlineStr">
        <is>
          <t>Feb</t>
        </is>
      </c>
      <c r="C263" t="inlineStr">
        <is>
          <t>Solapur</t>
        </is>
      </c>
      <c r="D263" t="inlineStr">
        <is>
          <t>18-20</t>
        </is>
      </c>
      <c r="E263" s="35" t="n">
        <v>14</v>
      </c>
      <c r="F263" s="36" t="n">
        <v>18.5</v>
      </c>
      <c r="G263" s="35" t="n">
        <v>33</v>
      </c>
      <c r="H263" s="35" t="n">
        <v>27</v>
      </c>
      <c r="I263" s="35" t="n">
        <v>12</v>
      </c>
      <c r="J263" s="36" t="n">
        <v>3.1</v>
      </c>
      <c r="K263" s="35" t="n">
        <v>5</v>
      </c>
      <c r="L263" t="inlineStr">
        <is>
          <t>No</t>
        </is>
      </c>
      <c r="M263" s="35" t="n">
        <v>24</v>
      </c>
      <c r="N263" t="inlineStr">
        <is>
          <t>Yes</t>
        </is>
      </c>
      <c r="O263" s="35" t="n">
        <v>11</v>
      </c>
      <c r="P263" s="37" t="n">
        <v>1.35</v>
      </c>
      <c r="Q263" t="inlineStr">
        <is>
          <t>Android</t>
        </is>
      </c>
      <c r="R263">
        <f>IF(AND(OR(Dashboard!$C$6="All",C263=Dashboard!$C$6),OR(Dashboard!$F$6="All",D263=Dashboard!$F$6),OR(Dashboard!$I$6="All",B263=Dashboard!$I$6)),1,0)</f>
        <v/>
      </c>
    </row>
    <row r="264">
      <c r="A264" t="inlineStr">
        <is>
          <t>SC80263</t>
        </is>
      </c>
      <c r="B264" t="inlineStr">
        <is>
          <t>May</t>
        </is>
      </c>
      <c r="C264" t="inlineStr">
        <is>
          <t>Solapur</t>
        </is>
      </c>
      <c r="D264" t="inlineStr">
        <is>
          <t>21-24</t>
        </is>
      </c>
      <c r="E264" s="35" t="n">
        <v>15</v>
      </c>
      <c r="F264" s="36" t="n">
        <v>27.3</v>
      </c>
      <c r="G264" s="35" t="n">
        <v>57</v>
      </c>
      <c r="H264" s="35" t="n">
        <v>43</v>
      </c>
      <c r="I264" s="35" t="n">
        <v>11</v>
      </c>
      <c r="J264" s="36" t="n">
        <v>9.800000000000001</v>
      </c>
      <c r="K264" s="35" t="n">
        <v>11</v>
      </c>
      <c r="L264" t="inlineStr">
        <is>
          <t>Yes</t>
        </is>
      </c>
      <c r="M264" s="35" t="n">
        <v>44</v>
      </c>
      <c r="N264" t="inlineStr">
        <is>
          <t>No</t>
        </is>
      </c>
      <c r="O264" s="35" t="n">
        <v>47</v>
      </c>
      <c r="P264" s="37" t="n">
        <v>3.83</v>
      </c>
      <c r="Q264" t="inlineStr">
        <is>
          <t>Android</t>
        </is>
      </c>
      <c r="R264">
        <f>IF(AND(OR(Dashboard!$C$6="All",C264=Dashboard!$C$6),OR(Dashboard!$F$6="All",D264=Dashboard!$F$6),OR(Dashboard!$I$6="All",B264=Dashboard!$I$6)),1,0)</f>
        <v/>
      </c>
    </row>
    <row r="265">
      <c r="A265" t="inlineStr">
        <is>
          <t>SC80264</t>
        </is>
      </c>
      <c r="B265" t="inlineStr">
        <is>
          <t>May</t>
        </is>
      </c>
      <c r="C265" t="inlineStr">
        <is>
          <t>Pune</t>
        </is>
      </c>
      <c r="D265" t="inlineStr">
        <is>
          <t>25-34</t>
        </is>
      </c>
      <c r="E265" s="35" t="n">
        <v>8</v>
      </c>
      <c r="F265" s="36" t="n">
        <v>6.6</v>
      </c>
      <c r="G265" s="35" t="n">
        <v>0</v>
      </c>
      <c r="H265" s="35" t="n">
        <v>0</v>
      </c>
      <c r="I265" s="35" t="n">
        <v>10</v>
      </c>
      <c r="J265" s="36" t="n">
        <v>2</v>
      </c>
      <c r="K265" s="35" t="n">
        <v>3</v>
      </c>
      <c r="L265" t="inlineStr">
        <is>
          <t>No</t>
        </is>
      </c>
      <c r="M265" s="35" t="n">
        <v>43</v>
      </c>
      <c r="N265" t="inlineStr">
        <is>
          <t>Yes</t>
        </is>
      </c>
      <c r="O265" s="35" t="n">
        <v>3</v>
      </c>
      <c r="P265" s="37" t="n">
        <v>0.54</v>
      </c>
      <c r="Q265" t="inlineStr">
        <is>
          <t>Android</t>
        </is>
      </c>
      <c r="R265">
        <f>IF(AND(OR(Dashboard!$C$6="All",C265=Dashboard!$C$6),OR(Dashboard!$F$6="All",D265=Dashboard!$F$6),OR(Dashboard!$I$6="All",B265=Dashboard!$I$6)),1,0)</f>
        <v/>
      </c>
    </row>
    <row r="266">
      <c r="A266" t="inlineStr">
        <is>
          <t>SC80265</t>
        </is>
      </c>
      <c r="B266" t="inlineStr">
        <is>
          <t>Jan</t>
        </is>
      </c>
      <c r="C266" t="inlineStr">
        <is>
          <t>Sambhaji Nagar</t>
        </is>
      </c>
      <c r="D266" t="inlineStr">
        <is>
          <t>18-20</t>
        </is>
      </c>
      <c r="E266" s="35" t="n">
        <v>29</v>
      </c>
      <c r="F266" s="36" t="n">
        <v>44.2</v>
      </c>
      <c r="G266" s="35" t="n">
        <v>33</v>
      </c>
      <c r="H266" s="35" t="n">
        <v>23</v>
      </c>
      <c r="I266" s="35" t="n">
        <v>14</v>
      </c>
      <c r="J266" s="36" t="n">
        <v>8.199999999999999</v>
      </c>
      <c r="K266" s="35" t="n">
        <v>3</v>
      </c>
      <c r="L266" t="inlineStr">
        <is>
          <t>No</t>
        </is>
      </c>
      <c r="M266" s="35" t="n">
        <v>54</v>
      </c>
      <c r="N266" t="inlineStr">
        <is>
          <t>No</t>
        </is>
      </c>
      <c r="O266" s="35" t="n">
        <v>63</v>
      </c>
      <c r="P266" s="37" t="n">
        <v>10.2</v>
      </c>
      <c r="Q266" t="inlineStr">
        <is>
          <t>iOS</t>
        </is>
      </c>
      <c r="R266">
        <f>IF(AND(OR(Dashboard!$C$6="All",C266=Dashboard!$C$6),OR(Dashboard!$F$6="All",D266=Dashboard!$F$6),OR(Dashboard!$I$6="All",B266=Dashboard!$I$6)),1,0)</f>
        <v/>
      </c>
    </row>
    <row r="267">
      <c r="A267" t="inlineStr">
        <is>
          <t>SC80266</t>
        </is>
      </c>
      <c r="B267" t="inlineStr">
        <is>
          <t>May</t>
        </is>
      </c>
      <c r="C267" t="inlineStr">
        <is>
          <t>Nashik</t>
        </is>
      </c>
      <c r="D267" t="inlineStr">
        <is>
          <t>25-34</t>
        </is>
      </c>
      <c r="E267" s="35" t="n">
        <v>1</v>
      </c>
      <c r="F267" s="36" t="n">
        <v>31.3</v>
      </c>
      <c r="G267" s="35" t="n">
        <v>5</v>
      </c>
      <c r="H267" s="35" t="n">
        <v>3</v>
      </c>
      <c r="I267" s="35" t="n">
        <v>19</v>
      </c>
      <c r="J267" s="36" t="n">
        <v>8.699999999999999</v>
      </c>
      <c r="K267" s="35" t="n">
        <v>4</v>
      </c>
      <c r="L267" t="inlineStr">
        <is>
          <t>No</t>
        </is>
      </c>
      <c r="M267" s="35" t="n">
        <v>151</v>
      </c>
      <c r="N267" t="inlineStr">
        <is>
          <t>No</t>
        </is>
      </c>
      <c r="O267" s="35" t="n">
        <v>61</v>
      </c>
      <c r="P267" s="37" t="n">
        <v>10.01</v>
      </c>
      <c r="Q267" t="inlineStr">
        <is>
          <t>Android</t>
        </is>
      </c>
      <c r="R267">
        <f>IF(AND(OR(Dashboard!$C$6="All",C267=Dashboard!$C$6),OR(Dashboard!$F$6="All",D267=Dashboard!$F$6),OR(Dashboard!$I$6="All",B267=Dashboard!$I$6)),1,0)</f>
        <v/>
      </c>
    </row>
    <row r="268">
      <c r="A268" t="inlineStr">
        <is>
          <t>SC80267</t>
        </is>
      </c>
      <c r="B268" t="inlineStr">
        <is>
          <t>Mar</t>
        </is>
      </c>
      <c r="C268" t="inlineStr">
        <is>
          <t>Kolhapur</t>
        </is>
      </c>
      <c r="D268" t="inlineStr">
        <is>
          <t>18-20</t>
        </is>
      </c>
      <c r="E268" s="35" t="n">
        <v>14</v>
      </c>
      <c r="F268" s="36" t="n">
        <v>21.2</v>
      </c>
      <c r="G268" s="35" t="n">
        <v>39</v>
      </c>
      <c r="H268" s="35" t="n">
        <v>35</v>
      </c>
      <c r="I268" s="35" t="n">
        <v>21</v>
      </c>
      <c r="J268" s="36" t="n">
        <v>9.1</v>
      </c>
      <c r="K268" s="35" t="n">
        <v>8</v>
      </c>
      <c r="L268" t="inlineStr">
        <is>
          <t>No</t>
        </is>
      </c>
      <c r="M268" s="35" t="n">
        <v>38</v>
      </c>
      <c r="N268" t="inlineStr">
        <is>
          <t>No</t>
        </is>
      </c>
      <c r="O268" s="35" t="n">
        <v>27</v>
      </c>
      <c r="P268" s="37" t="n">
        <v>2.4</v>
      </c>
      <c r="Q268" t="inlineStr">
        <is>
          <t>Android</t>
        </is>
      </c>
      <c r="R268">
        <f>IF(AND(OR(Dashboard!$C$6="All",C268=Dashboard!$C$6),OR(Dashboard!$F$6="All",D268=Dashboard!$F$6),OR(Dashboard!$I$6="All",B268=Dashboard!$I$6)),1,0)</f>
        <v/>
      </c>
    </row>
    <row r="269">
      <c r="A269" t="inlineStr">
        <is>
          <t>SC80268</t>
        </is>
      </c>
      <c r="B269" t="inlineStr">
        <is>
          <t>Jan</t>
        </is>
      </c>
      <c r="C269" t="inlineStr">
        <is>
          <t>Pune</t>
        </is>
      </c>
      <c r="D269" t="inlineStr">
        <is>
          <t>35+</t>
        </is>
      </c>
      <c r="E269" s="35" t="n">
        <v>12</v>
      </c>
      <c r="F269" s="36" t="n">
        <v>24.1</v>
      </c>
      <c r="G269" s="35" t="n">
        <v>3</v>
      </c>
      <c r="H269" s="35" t="n">
        <v>2</v>
      </c>
      <c r="I269" s="35" t="n">
        <v>19</v>
      </c>
      <c r="J269" s="36" t="n">
        <v>8.5</v>
      </c>
      <c r="K269" s="35" t="n">
        <v>0</v>
      </c>
      <c r="L269" t="inlineStr">
        <is>
          <t>No</t>
        </is>
      </c>
      <c r="M269" s="35" t="n">
        <v>72</v>
      </c>
      <c r="N269" t="inlineStr">
        <is>
          <t>No</t>
        </is>
      </c>
      <c r="O269" s="35" t="n">
        <v>36</v>
      </c>
      <c r="P269" s="37" t="n">
        <v>3.95</v>
      </c>
      <c r="Q269" t="inlineStr">
        <is>
          <t>Android</t>
        </is>
      </c>
      <c r="R269">
        <f>IF(AND(OR(Dashboard!$C$6="All",C269=Dashboard!$C$6),OR(Dashboard!$F$6="All",D269=Dashboard!$F$6),OR(Dashboard!$I$6="All",B269=Dashboard!$I$6)),1,0)</f>
        <v/>
      </c>
    </row>
    <row r="270">
      <c r="A270" t="inlineStr">
        <is>
          <t>SC80269</t>
        </is>
      </c>
      <c r="B270" t="inlineStr">
        <is>
          <t>Feb</t>
        </is>
      </c>
      <c r="C270" t="inlineStr">
        <is>
          <t>Nashik</t>
        </is>
      </c>
      <c r="D270" t="inlineStr">
        <is>
          <t>25-34</t>
        </is>
      </c>
      <c r="E270" s="35" t="n">
        <v>1</v>
      </c>
      <c r="F270" s="36" t="n">
        <v>15.8</v>
      </c>
      <c r="G270" s="35" t="n">
        <v>13</v>
      </c>
      <c r="H270" s="35" t="n">
        <v>9</v>
      </c>
      <c r="I270" s="35" t="n">
        <v>9</v>
      </c>
      <c r="J270" s="36" t="n">
        <v>6.4</v>
      </c>
      <c r="K270" s="35" t="n">
        <v>2</v>
      </c>
      <c r="L270" t="inlineStr">
        <is>
          <t>No</t>
        </is>
      </c>
      <c r="M270" s="35" t="n">
        <v>65</v>
      </c>
      <c r="N270" t="inlineStr">
        <is>
          <t>No</t>
        </is>
      </c>
      <c r="O270" s="35" t="n">
        <v>32</v>
      </c>
      <c r="P270" s="37" t="n">
        <v>3.09</v>
      </c>
      <c r="Q270" t="inlineStr">
        <is>
          <t>Android</t>
        </is>
      </c>
      <c r="R270">
        <f>IF(AND(OR(Dashboard!$C$6="All",C270=Dashboard!$C$6),OR(Dashboard!$F$6="All",D270=Dashboard!$F$6),OR(Dashboard!$I$6="All",B270=Dashboard!$I$6)),1,0)</f>
        <v/>
      </c>
    </row>
    <row r="271">
      <c r="A271" t="inlineStr">
        <is>
          <t>SC80270</t>
        </is>
      </c>
      <c r="B271" t="inlineStr">
        <is>
          <t>Feb</t>
        </is>
      </c>
      <c r="C271" t="inlineStr">
        <is>
          <t>Nashik</t>
        </is>
      </c>
      <c r="D271" t="inlineStr">
        <is>
          <t>21-24</t>
        </is>
      </c>
      <c r="E271" s="35" t="n">
        <v>21</v>
      </c>
      <c r="F271" s="36" t="n">
        <v>39.5</v>
      </c>
      <c r="G271" s="35" t="n">
        <v>32</v>
      </c>
      <c r="H271" s="35" t="n">
        <v>22</v>
      </c>
      <c r="I271" s="35" t="n">
        <v>20</v>
      </c>
      <c r="J271" s="36" t="n">
        <v>17.2</v>
      </c>
      <c r="K271" s="35" t="n">
        <v>4</v>
      </c>
      <c r="L271" t="inlineStr">
        <is>
          <t>No</t>
        </is>
      </c>
      <c r="M271" s="35" t="n">
        <v>25</v>
      </c>
      <c r="N271" t="inlineStr">
        <is>
          <t>No</t>
        </is>
      </c>
      <c r="O271" s="35" t="n">
        <v>56</v>
      </c>
      <c r="P271" s="37" t="n">
        <v>10.46</v>
      </c>
      <c r="Q271" t="inlineStr">
        <is>
          <t>Android</t>
        </is>
      </c>
      <c r="R271">
        <f>IF(AND(OR(Dashboard!$C$6="All",C271=Dashboard!$C$6),OR(Dashboard!$F$6="All",D271=Dashboard!$F$6),OR(Dashboard!$I$6="All",B271=Dashboard!$I$6)),1,0)</f>
        <v/>
      </c>
    </row>
    <row r="272">
      <c r="A272" t="inlineStr">
        <is>
          <t>SC80271</t>
        </is>
      </c>
      <c r="B272" t="inlineStr">
        <is>
          <t>Mar</t>
        </is>
      </c>
      <c r="C272" t="inlineStr">
        <is>
          <t>Nagpur</t>
        </is>
      </c>
      <c r="D272" t="inlineStr">
        <is>
          <t>18-20</t>
        </is>
      </c>
      <c r="E272" s="35" t="n">
        <v>22</v>
      </c>
      <c r="F272" s="36" t="n">
        <v>42</v>
      </c>
      <c r="G272" s="35" t="n">
        <v>33</v>
      </c>
      <c r="H272" s="35" t="n">
        <v>25</v>
      </c>
      <c r="I272" s="35" t="n">
        <v>11</v>
      </c>
      <c r="J272" s="36" t="n">
        <v>10.3</v>
      </c>
      <c r="K272" s="35" t="n">
        <v>4</v>
      </c>
      <c r="L272" t="inlineStr">
        <is>
          <t>No</t>
        </is>
      </c>
      <c r="M272" s="35" t="n">
        <v>59</v>
      </c>
      <c r="N272" t="inlineStr">
        <is>
          <t>No</t>
        </is>
      </c>
      <c r="O272" s="35" t="n">
        <v>68</v>
      </c>
      <c r="P272" s="37" t="n">
        <v>8.59</v>
      </c>
      <c r="Q272" t="inlineStr">
        <is>
          <t>Android</t>
        </is>
      </c>
      <c r="R272">
        <f>IF(AND(OR(Dashboard!$C$6="All",C272=Dashboard!$C$6),OR(Dashboard!$F$6="All",D272=Dashboard!$F$6),OR(Dashboard!$I$6="All",B272=Dashboard!$I$6)),1,0)</f>
        <v/>
      </c>
    </row>
    <row r="273">
      <c r="A273" t="inlineStr">
        <is>
          <t>SC80272</t>
        </is>
      </c>
      <c r="B273" t="inlineStr">
        <is>
          <t>Feb</t>
        </is>
      </c>
      <c r="C273" t="inlineStr">
        <is>
          <t>Pune</t>
        </is>
      </c>
      <c r="D273" t="inlineStr">
        <is>
          <t>18-20</t>
        </is>
      </c>
      <c r="E273" s="35" t="n">
        <v>22</v>
      </c>
      <c r="F273" s="36" t="n">
        <v>41.7</v>
      </c>
      <c r="G273" s="35" t="n">
        <v>27</v>
      </c>
      <c r="H273" s="35" t="n">
        <v>22</v>
      </c>
      <c r="I273" s="35" t="n">
        <v>0</v>
      </c>
      <c r="J273" s="36" t="n">
        <v>18.4</v>
      </c>
      <c r="K273" s="35" t="n">
        <v>2</v>
      </c>
      <c r="L273" t="inlineStr">
        <is>
          <t>Yes</t>
        </is>
      </c>
      <c r="M273" s="35" t="n">
        <v>51</v>
      </c>
      <c r="N273" t="inlineStr">
        <is>
          <t>No</t>
        </is>
      </c>
      <c r="O273" s="35" t="n">
        <v>65</v>
      </c>
      <c r="P273" s="37" t="n">
        <v>7.54</v>
      </c>
      <c r="Q273" t="inlineStr">
        <is>
          <t>iOS</t>
        </is>
      </c>
      <c r="R273">
        <f>IF(AND(OR(Dashboard!$C$6="All",C273=Dashboard!$C$6),OR(Dashboard!$F$6="All",D273=Dashboard!$F$6),OR(Dashboard!$I$6="All",B273=Dashboard!$I$6)),1,0)</f>
        <v/>
      </c>
    </row>
    <row r="274">
      <c r="A274" t="inlineStr">
        <is>
          <t>SC80273</t>
        </is>
      </c>
      <c r="B274" t="inlineStr">
        <is>
          <t>Feb</t>
        </is>
      </c>
      <c r="C274" t="inlineStr">
        <is>
          <t>Solapur</t>
        </is>
      </c>
      <c r="D274" t="inlineStr">
        <is>
          <t>35+</t>
        </is>
      </c>
      <c r="E274" s="35" t="n">
        <v>2</v>
      </c>
      <c r="F274" s="36" t="n">
        <v>11.8</v>
      </c>
      <c r="G274" s="35" t="n">
        <v>0</v>
      </c>
      <c r="H274" s="35" t="n">
        <v>0</v>
      </c>
      <c r="I274" s="35" t="n">
        <v>13</v>
      </c>
      <c r="J274" s="36" t="n">
        <v>2</v>
      </c>
      <c r="K274" s="35" t="n">
        <v>3</v>
      </c>
      <c r="L274" t="inlineStr">
        <is>
          <t>No</t>
        </is>
      </c>
      <c r="M274" s="35" t="n">
        <v>176</v>
      </c>
      <c r="N274" t="inlineStr">
        <is>
          <t>No</t>
        </is>
      </c>
      <c r="O274" s="35" t="n">
        <v>21</v>
      </c>
      <c r="P274" s="37" t="n">
        <v>3.07</v>
      </c>
      <c r="Q274" t="inlineStr">
        <is>
          <t>Android</t>
        </is>
      </c>
      <c r="R274">
        <f>IF(AND(OR(Dashboard!$C$6="All",C274=Dashboard!$C$6),OR(Dashboard!$F$6="All",D274=Dashboard!$F$6),OR(Dashboard!$I$6="All",B274=Dashboard!$I$6)),1,0)</f>
        <v/>
      </c>
    </row>
    <row r="275">
      <c r="A275" t="inlineStr">
        <is>
          <t>SC80274</t>
        </is>
      </c>
      <c r="B275" t="inlineStr">
        <is>
          <t>Apr</t>
        </is>
      </c>
      <c r="C275" t="inlineStr">
        <is>
          <t>Sambhaji Nagar</t>
        </is>
      </c>
      <c r="D275" t="inlineStr">
        <is>
          <t>18-20</t>
        </is>
      </c>
      <c r="E275" s="35" t="n">
        <v>18</v>
      </c>
      <c r="F275" s="36" t="n">
        <v>51.8</v>
      </c>
      <c r="G275" s="35" t="n">
        <v>11</v>
      </c>
      <c r="H275" s="35" t="n">
        <v>9</v>
      </c>
      <c r="I275" s="35" t="n">
        <v>20</v>
      </c>
      <c r="J275" s="36" t="n">
        <v>19.8</v>
      </c>
      <c r="K275" s="35" t="n">
        <v>5</v>
      </c>
      <c r="L275" t="inlineStr">
        <is>
          <t>No</t>
        </is>
      </c>
      <c r="M275" s="35" t="n">
        <v>32</v>
      </c>
      <c r="N275" t="inlineStr">
        <is>
          <t>No</t>
        </is>
      </c>
      <c r="O275" s="35" t="n">
        <v>108</v>
      </c>
      <c r="P275" s="37" t="n">
        <v>15.44</v>
      </c>
      <c r="Q275" t="inlineStr">
        <is>
          <t>Android</t>
        </is>
      </c>
      <c r="R275">
        <f>IF(AND(OR(Dashboard!$C$6="All",C275=Dashboard!$C$6),OR(Dashboard!$F$6="All",D275=Dashboard!$F$6),OR(Dashboard!$I$6="All",B275=Dashboard!$I$6)),1,0)</f>
        <v/>
      </c>
    </row>
    <row r="276">
      <c r="A276" t="inlineStr">
        <is>
          <t>SC80275</t>
        </is>
      </c>
      <c r="B276" t="inlineStr">
        <is>
          <t>Apr</t>
        </is>
      </c>
      <c r="C276" t="inlineStr">
        <is>
          <t>Nashik</t>
        </is>
      </c>
      <c r="D276" t="inlineStr">
        <is>
          <t>21-24</t>
        </is>
      </c>
      <c r="E276" s="35" t="n">
        <v>24</v>
      </c>
      <c r="F276" s="36" t="n">
        <v>45.3</v>
      </c>
      <c r="G276" s="35" t="n">
        <v>38</v>
      </c>
      <c r="H276" s="35" t="n">
        <v>26</v>
      </c>
      <c r="I276" s="35" t="n">
        <v>5</v>
      </c>
      <c r="J276" s="36" t="n">
        <v>17</v>
      </c>
      <c r="K276" s="35" t="n">
        <v>5</v>
      </c>
      <c r="L276" t="inlineStr">
        <is>
          <t>Yes</t>
        </is>
      </c>
      <c r="M276" s="35" t="n">
        <v>61</v>
      </c>
      <c r="N276" t="inlineStr">
        <is>
          <t>No</t>
        </is>
      </c>
      <c r="O276" s="35" t="n">
        <v>90</v>
      </c>
      <c r="P276" s="37" t="n">
        <v>16.05</v>
      </c>
      <c r="Q276" t="inlineStr">
        <is>
          <t>iOS</t>
        </is>
      </c>
      <c r="R276">
        <f>IF(AND(OR(Dashboard!$C$6="All",C276=Dashboard!$C$6),OR(Dashboard!$F$6="All",D276=Dashboard!$F$6),OR(Dashboard!$I$6="All",B276=Dashboard!$I$6)),1,0)</f>
        <v/>
      </c>
    </row>
    <row r="277">
      <c r="A277" t="inlineStr">
        <is>
          <t>SC80276</t>
        </is>
      </c>
      <c r="B277" t="inlineStr">
        <is>
          <t>May</t>
        </is>
      </c>
      <c r="C277" t="inlineStr">
        <is>
          <t>Sambhaji Nagar</t>
        </is>
      </c>
      <c r="D277" t="inlineStr">
        <is>
          <t>21-24</t>
        </is>
      </c>
      <c r="E277" s="35" t="n">
        <v>18</v>
      </c>
      <c r="F277" s="36" t="n">
        <v>23.9</v>
      </c>
      <c r="G277" s="35" t="n">
        <v>38</v>
      </c>
      <c r="H277" s="35" t="n">
        <v>32</v>
      </c>
      <c r="I277" s="35" t="n">
        <v>20</v>
      </c>
      <c r="J277" s="36" t="n">
        <v>8</v>
      </c>
      <c r="K277" s="35" t="n">
        <v>0</v>
      </c>
      <c r="L277" t="inlineStr">
        <is>
          <t>Yes</t>
        </is>
      </c>
      <c r="M277" s="35" t="n">
        <v>60</v>
      </c>
      <c r="N277" t="inlineStr">
        <is>
          <t>No</t>
        </is>
      </c>
      <c r="O277" s="35" t="n">
        <v>37</v>
      </c>
      <c r="P277" s="37" t="n">
        <v>5.05</v>
      </c>
      <c r="Q277" t="inlineStr">
        <is>
          <t>iOS</t>
        </is>
      </c>
      <c r="R277">
        <f>IF(AND(OR(Dashboard!$C$6="All",C277=Dashboard!$C$6),OR(Dashboard!$F$6="All",D277=Dashboard!$F$6),OR(Dashboard!$I$6="All",B277=Dashboard!$I$6)),1,0)</f>
        <v/>
      </c>
    </row>
    <row r="278">
      <c r="A278" t="inlineStr">
        <is>
          <t>SC80277</t>
        </is>
      </c>
      <c r="B278" t="inlineStr">
        <is>
          <t>May</t>
        </is>
      </c>
      <c r="C278" t="inlineStr">
        <is>
          <t>Nagpur</t>
        </is>
      </c>
      <c r="D278" t="inlineStr">
        <is>
          <t>25-34</t>
        </is>
      </c>
      <c r="E278" s="35" t="n">
        <v>9</v>
      </c>
      <c r="F278" s="36" t="n">
        <v>22.5</v>
      </c>
      <c r="G278" s="35" t="n">
        <v>23</v>
      </c>
      <c r="H278" s="35" t="n">
        <v>18</v>
      </c>
      <c r="I278" s="35" t="n">
        <v>14</v>
      </c>
      <c r="J278" s="36" t="n">
        <v>8.9</v>
      </c>
      <c r="K278" s="35" t="n">
        <v>3</v>
      </c>
      <c r="L278" t="inlineStr">
        <is>
          <t>No</t>
        </is>
      </c>
      <c r="M278" s="35" t="n">
        <v>43</v>
      </c>
      <c r="N278" t="inlineStr">
        <is>
          <t>No</t>
        </is>
      </c>
      <c r="O278" s="35" t="n">
        <v>45</v>
      </c>
      <c r="P278" s="37" t="n">
        <v>4.09</v>
      </c>
      <c r="Q278" t="inlineStr">
        <is>
          <t>Android</t>
        </is>
      </c>
      <c r="R278">
        <f>IF(AND(OR(Dashboard!$C$6="All",C278=Dashboard!$C$6),OR(Dashboard!$F$6="All",D278=Dashboard!$F$6),OR(Dashboard!$I$6="All",B278=Dashboard!$I$6)),1,0)</f>
        <v/>
      </c>
    </row>
    <row r="279">
      <c r="A279" t="inlineStr">
        <is>
          <t>SC80278</t>
        </is>
      </c>
      <c r="B279" t="inlineStr">
        <is>
          <t>Jan</t>
        </is>
      </c>
      <c r="C279" t="inlineStr">
        <is>
          <t>Nagpur</t>
        </is>
      </c>
      <c r="D279" t="inlineStr">
        <is>
          <t>25-34</t>
        </is>
      </c>
      <c r="E279" s="35" t="n">
        <v>8</v>
      </c>
      <c r="F279" s="36" t="n">
        <v>16.7</v>
      </c>
      <c r="G279" s="35" t="n">
        <v>0</v>
      </c>
      <c r="H279" s="35" t="n">
        <v>0</v>
      </c>
      <c r="I279" s="35" t="n">
        <v>19</v>
      </c>
      <c r="J279" s="36" t="n">
        <v>5</v>
      </c>
      <c r="K279" s="35" t="n">
        <v>8</v>
      </c>
      <c r="L279" t="inlineStr">
        <is>
          <t>No</t>
        </is>
      </c>
      <c r="M279" s="35" t="n">
        <v>68</v>
      </c>
      <c r="N279" t="inlineStr">
        <is>
          <t>No</t>
        </is>
      </c>
      <c r="O279" s="35" t="n">
        <v>31</v>
      </c>
      <c r="P279" s="37" t="n">
        <v>5.91</v>
      </c>
      <c r="Q279" t="inlineStr">
        <is>
          <t>iOS</t>
        </is>
      </c>
      <c r="R279">
        <f>IF(AND(OR(Dashboard!$C$6="All",C279=Dashboard!$C$6),OR(Dashboard!$F$6="All",D279=Dashboard!$F$6),OR(Dashboard!$I$6="All",B279=Dashboard!$I$6)),1,0)</f>
        <v/>
      </c>
    </row>
    <row r="280">
      <c r="A280" t="inlineStr">
        <is>
          <t>SC80279</t>
        </is>
      </c>
      <c r="B280" t="inlineStr">
        <is>
          <t>Jun</t>
        </is>
      </c>
      <c r="C280" t="inlineStr">
        <is>
          <t>Nagpur</t>
        </is>
      </c>
      <c r="D280" t="inlineStr">
        <is>
          <t>21-24</t>
        </is>
      </c>
      <c r="E280" s="35" t="n">
        <v>19</v>
      </c>
      <c r="F280" s="36" t="n">
        <v>44.3</v>
      </c>
      <c r="G280" s="35" t="n">
        <v>34</v>
      </c>
      <c r="H280" s="35" t="n">
        <v>29</v>
      </c>
      <c r="I280" s="35" t="n">
        <v>15</v>
      </c>
      <c r="J280" s="36" t="n">
        <v>15.6</v>
      </c>
      <c r="K280" s="35" t="n">
        <v>4</v>
      </c>
      <c r="L280" t="inlineStr">
        <is>
          <t>Yes</t>
        </is>
      </c>
      <c r="M280" s="35" t="n">
        <v>52</v>
      </c>
      <c r="N280" t="inlineStr">
        <is>
          <t>No</t>
        </is>
      </c>
      <c r="O280" s="35" t="n">
        <v>68</v>
      </c>
      <c r="P280" s="37" t="n">
        <v>5.78</v>
      </c>
      <c r="Q280" t="inlineStr">
        <is>
          <t>iOS</t>
        </is>
      </c>
      <c r="R280">
        <f>IF(AND(OR(Dashboard!$C$6="All",C280=Dashboard!$C$6),OR(Dashboard!$F$6="All",D280=Dashboard!$F$6),OR(Dashboard!$I$6="All",B280=Dashboard!$I$6)),1,0)</f>
        <v/>
      </c>
    </row>
    <row r="281">
      <c r="A281" t="inlineStr">
        <is>
          <t>SC80280</t>
        </is>
      </c>
      <c r="B281" t="inlineStr">
        <is>
          <t>Mar</t>
        </is>
      </c>
      <c r="C281" t="inlineStr">
        <is>
          <t>Nashik</t>
        </is>
      </c>
      <c r="D281" t="inlineStr">
        <is>
          <t>18-20</t>
        </is>
      </c>
      <c r="E281" s="35" t="n">
        <v>15</v>
      </c>
      <c r="F281" s="36" t="n">
        <v>27.9</v>
      </c>
      <c r="G281" s="35" t="n">
        <v>25</v>
      </c>
      <c r="H281" s="35" t="n">
        <v>17</v>
      </c>
      <c r="I281" s="35" t="n">
        <v>20</v>
      </c>
      <c r="J281" s="36" t="n">
        <v>9.4</v>
      </c>
      <c r="K281" s="35" t="n">
        <v>2</v>
      </c>
      <c r="L281" t="inlineStr">
        <is>
          <t>No</t>
        </is>
      </c>
      <c r="M281" s="35" t="n">
        <v>1</v>
      </c>
      <c r="N281" t="inlineStr">
        <is>
          <t>No</t>
        </is>
      </c>
      <c r="O281" s="35" t="n">
        <v>48</v>
      </c>
      <c r="P281" s="37" t="n">
        <v>6.59</v>
      </c>
      <c r="Q281" t="inlineStr">
        <is>
          <t>iOS</t>
        </is>
      </c>
      <c r="R281">
        <f>IF(AND(OR(Dashboard!$C$6="All",C281=Dashboard!$C$6),OR(Dashboard!$F$6="All",D281=Dashboard!$F$6),OR(Dashboard!$I$6="All",B281=Dashboard!$I$6)),1,0)</f>
        <v/>
      </c>
    </row>
    <row r="282">
      <c r="A282" t="inlineStr">
        <is>
          <t>SC80281</t>
        </is>
      </c>
      <c r="B282" t="inlineStr">
        <is>
          <t>May</t>
        </is>
      </c>
      <c r="C282" t="inlineStr">
        <is>
          <t>Solapur</t>
        </is>
      </c>
      <c r="D282" t="inlineStr">
        <is>
          <t>21-24</t>
        </is>
      </c>
      <c r="E282" s="35" t="n">
        <v>16</v>
      </c>
      <c r="F282" s="36" t="n">
        <v>41.2</v>
      </c>
      <c r="G282" s="35" t="n">
        <v>22</v>
      </c>
      <c r="H282" s="35" t="n">
        <v>20</v>
      </c>
      <c r="I282" s="35" t="n">
        <v>9</v>
      </c>
      <c r="J282" s="36" t="n">
        <v>9.800000000000001</v>
      </c>
      <c r="K282" s="35" t="n">
        <v>9</v>
      </c>
      <c r="L282" t="inlineStr">
        <is>
          <t>Yes</t>
        </is>
      </c>
      <c r="M282" s="35" t="n">
        <v>4</v>
      </c>
      <c r="N282" t="inlineStr">
        <is>
          <t>No</t>
        </is>
      </c>
      <c r="O282" s="35" t="n">
        <v>65</v>
      </c>
      <c r="P282" s="37" t="n">
        <v>11.57</v>
      </c>
      <c r="Q282" t="inlineStr">
        <is>
          <t>Android</t>
        </is>
      </c>
      <c r="R282">
        <f>IF(AND(OR(Dashboard!$C$6="All",C282=Dashboard!$C$6),OR(Dashboard!$F$6="All",D282=Dashboard!$F$6),OR(Dashboard!$I$6="All",B282=Dashboard!$I$6)),1,0)</f>
        <v/>
      </c>
    </row>
    <row r="283">
      <c r="A283" t="inlineStr">
        <is>
          <t>SC80282</t>
        </is>
      </c>
      <c r="B283" t="inlineStr">
        <is>
          <t>Mar</t>
        </is>
      </c>
      <c r="C283" t="inlineStr">
        <is>
          <t>Pune</t>
        </is>
      </c>
      <c r="D283" t="inlineStr">
        <is>
          <t>21-24</t>
        </is>
      </c>
      <c r="E283" s="35" t="n">
        <v>26</v>
      </c>
      <c r="F283" s="36" t="n">
        <v>49.4</v>
      </c>
      <c r="G283" s="35" t="n">
        <v>17</v>
      </c>
      <c r="H283" s="35" t="n">
        <v>12</v>
      </c>
      <c r="I283" s="35" t="n">
        <v>8</v>
      </c>
      <c r="J283" s="36" t="n">
        <v>14.9</v>
      </c>
      <c r="K283" s="35" t="n">
        <v>9</v>
      </c>
      <c r="L283" t="inlineStr">
        <is>
          <t>No</t>
        </is>
      </c>
      <c r="M283" s="35" t="n">
        <v>23</v>
      </c>
      <c r="N283" t="inlineStr">
        <is>
          <t>No</t>
        </is>
      </c>
      <c r="O283" s="35" t="n">
        <v>83</v>
      </c>
      <c r="P283" s="37" t="n">
        <v>10.29</v>
      </c>
      <c r="Q283" t="inlineStr">
        <is>
          <t>iOS</t>
        </is>
      </c>
      <c r="R283">
        <f>IF(AND(OR(Dashboard!$C$6="All",C283=Dashboard!$C$6),OR(Dashboard!$F$6="All",D283=Dashboard!$F$6),OR(Dashboard!$I$6="All",B283=Dashboard!$I$6)),1,0)</f>
        <v/>
      </c>
    </row>
    <row r="284">
      <c r="A284" t="inlineStr">
        <is>
          <t>SC80283</t>
        </is>
      </c>
      <c r="B284" t="inlineStr">
        <is>
          <t>Apr</t>
        </is>
      </c>
      <c r="C284" t="inlineStr">
        <is>
          <t>Nashik</t>
        </is>
      </c>
      <c r="D284" t="inlineStr">
        <is>
          <t>18-20</t>
        </is>
      </c>
      <c r="E284" s="35" t="n">
        <v>20</v>
      </c>
      <c r="F284" s="36" t="n">
        <v>19.5</v>
      </c>
      <c r="G284" s="35" t="n">
        <v>28</v>
      </c>
      <c r="H284" s="35" t="n">
        <v>22</v>
      </c>
      <c r="I284" s="35" t="n">
        <v>4</v>
      </c>
      <c r="J284" s="36" t="n">
        <v>6.6</v>
      </c>
      <c r="K284" s="35" t="n">
        <v>4</v>
      </c>
      <c r="L284" t="inlineStr">
        <is>
          <t>No</t>
        </is>
      </c>
      <c r="M284" s="35" t="n">
        <v>33</v>
      </c>
      <c r="N284" t="inlineStr">
        <is>
          <t>No</t>
        </is>
      </c>
      <c r="O284" s="35" t="n">
        <v>39</v>
      </c>
      <c r="P284" s="37" t="n">
        <v>7.59</v>
      </c>
      <c r="Q284" t="inlineStr">
        <is>
          <t>iOS</t>
        </is>
      </c>
      <c r="R284">
        <f>IF(AND(OR(Dashboard!$C$6="All",C284=Dashboard!$C$6),OR(Dashboard!$F$6="All",D284=Dashboard!$F$6),OR(Dashboard!$I$6="All",B284=Dashboard!$I$6)),1,0)</f>
        <v/>
      </c>
    </row>
    <row r="285">
      <c r="A285" t="inlineStr">
        <is>
          <t>SC80284</t>
        </is>
      </c>
      <c r="B285" t="inlineStr">
        <is>
          <t>Apr</t>
        </is>
      </c>
      <c r="C285" t="inlineStr">
        <is>
          <t>Nagpur</t>
        </is>
      </c>
      <c r="D285" t="inlineStr">
        <is>
          <t>21-24</t>
        </is>
      </c>
      <c r="E285" s="35" t="n">
        <v>19</v>
      </c>
      <c r="F285" s="36" t="n">
        <v>36.8</v>
      </c>
      <c r="G285" s="35" t="n">
        <v>17</v>
      </c>
      <c r="H285" s="35" t="n">
        <v>15</v>
      </c>
      <c r="I285" s="35" t="n">
        <v>14</v>
      </c>
      <c r="J285" s="36" t="n">
        <v>6.9</v>
      </c>
      <c r="K285" s="35" t="n">
        <v>6</v>
      </c>
      <c r="L285" t="inlineStr">
        <is>
          <t>No</t>
        </is>
      </c>
      <c r="M285" s="35" t="n">
        <v>14</v>
      </c>
      <c r="N285" t="inlineStr">
        <is>
          <t>No</t>
        </is>
      </c>
      <c r="O285" s="35" t="n">
        <v>67</v>
      </c>
      <c r="P285" s="37" t="n">
        <v>6.41</v>
      </c>
      <c r="Q285" t="inlineStr">
        <is>
          <t>Android</t>
        </is>
      </c>
      <c r="R285">
        <f>IF(AND(OR(Dashboard!$C$6="All",C285=Dashboard!$C$6),OR(Dashboard!$F$6="All",D285=Dashboard!$F$6),OR(Dashboard!$I$6="All",B285=Dashboard!$I$6)),1,0)</f>
        <v/>
      </c>
    </row>
    <row r="286">
      <c r="A286" t="inlineStr">
        <is>
          <t>SC80285</t>
        </is>
      </c>
      <c r="B286" t="inlineStr">
        <is>
          <t>Jan</t>
        </is>
      </c>
      <c r="C286" t="inlineStr">
        <is>
          <t>Nagpur</t>
        </is>
      </c>
      <c r="D286" t="inlineStr">
        <is>
          <t>21-24</t>
        </is>
      </c>
      <c r="E286" s="35" t="n">
        <v>22</v>
      </c>
      <c r="F286" s="36" t="n">
        <v>46.7</v>
      </c>
      <c r="G286" s="35" t="n">
        <v>24</v>
      </c>
      <c r="H286" s="35" t="n">
        <v>18</v>
      </c>
      <c r="I286" s="35" t="n">
        <v>37</v>
      </c>
      <c r="J286" s="36" t="n">
        <v>10.9</v>
      </c>
      <c r="K286" s="35" t="n">
        <v>8</v>
      </c>
      <c r="L286" t="inlineStr">
        <is>
          <t>No</t>
        </is>
      </c>
      <c r="M286" s="35" t="n">
        <v>115</v>
      </c>
      <c r="N286" t="inlineStr">
        <is>
          <t>No</t>
        </is>
      </c>
      <c r="O286" s="35" t="n">
        <v>81</v>
      </c>
      <c r="P286" s="37" t="n">
        <v>11.48</v>
      </c>
      <c r="Q286" t="inlineStr">
        <is>
          <t>Android</t>
        </is>
      </c>
      <c r="R286">
        <f>IF(AND(OR(Dashboard!$C$6="All",C286=Dashboard!$C$6),OR(Dashboard!$F$6="All",D286=Dashboard!$F$6),OR(Dashboard!$I$6="All",B286=Dashboard!$I$6)),1,0)</f>
        <v/>
      </c>
    </row>
    <row r="287">
      <c r="A287" t="inlineStr">
        <is>
          <t>SC80286</t>
        </is>
      </c>
      <c r="B287" t="inlineStr">
        <is>
          <t>Jun</t>
        </is>
      </c>
      <c r="C287" t="inlineStr">
        <is>
          <t>Kolhapur</t>
        </is>
      </c>
      <c r="D287" t="inlineStr">
        <is>
          <t>21-24</t>
        </is>
      </c>
      <c r="E287" s="35" t="n">
        <v>11</v>
      </c>
      <c r="F287" s="36" t="n">
        <v>27.6</v>
      </c>
      <c r="G287" s="35" t="n">
        <v>41</v>
      </c>
      <c r="H287" s="35" t="n">
        <v>33</v>
      </c>
      <c r="I287" s="35" t="n">
        <v>4</v>
      </c>
      <c r="J287" s="36" t="n">
        <v>11.9</v>
      </c>
      <c r="K287" s="35" t="n">
        <v>2</v>
      </c>
      <c r="L287" t="inlineStr">
        <is>
          <t>Yes</t>
        </is>
      </c>
      <c r="M287" s="35" t="n">
        <v>79</v>
      </c>
      <c r="N287" t="inlineStr">
        <is>
          <t>No</t>
        </is>
      </c>
      <c r="O287" s="35" t="n">
        <v>55</v>
      </c>
      <c r="P287" s="37" t="n">
        <v>10.79</v>
      </c>
      <c r="Q287" t="inlineStr">
        <is>
          <t>iOS</t>
        </is>
      </c>
      <c r="R287">
        <f>IF(AND(OR(Dashboard!$C$6="All",C287=Dashboard!$C$6),OR(Dashboard!$F$6="All",D287=Dashboard!$F$6),OR(Dashboard!$I$6="All",B287=Dashboard!$I$6)),1,0)</f>
        <v/>
      </c>
    </row>
    <row r="288">
      <c r="A288" t="inlineStr">
        <is>
          <t>SC80287</t>
        </is>
      </c>
      <c r="B288" t="inlineStr">
        <is>
          <t>Jan</t>
        </is>
      </c>
      <c r="C288" t="inlineStr">
        <is>
          <t>Pune</t>
        </is>
      </c>
      <c r="D288" t="inlineStr">
        <is>
          <t>21-24</t>
        </is>
      </c>
      <c r="E288" s="35" t="n">
        <v>10</v>
      </c>
      <c r="F288" s="36" t="n">
        <v>9</v>
      </c>
      <c r="G288" s="35" t="n">
        <v>30</v>
      </c>
      <c r="H288" s="35" t="n">
        <v>22</v>
      </c>
      <c r="I288" s="35" t="n">
        <v>18</v>
      </c>
      <c r="J288" s="36" t="n">
        <v>2.8</v>
      </c>
      <c r="K288" s="35" t="n">
        <v>8</v>
      </c>
      <c r="L288" t="inlineStr">
        <is>
          <t>No</t>
        </is>
      </c>
      <c r="M288" s="35" t="n">
        <v>28</v>
      </c>
      <c r="N288" t="inlineStr">
        <is>
          <t>No</t>
        </is>
      </c>
      <c r="O288" s="35" t="n">
        <v>17</v>
      </c>
      <c r="P288" s="37" t="n">
        <v>2.22</v>
      </c>
      <c r="Q288" t="inlineStr">
        <is>
          <t>Android</t>
        </is>
      </c>
      <c r="R288">
        <f>IF(AND(OR(Dashboard!$C$6="All",C288=Dashboard!$C$6),OR(Dashboard!$F$6="All",D288=Dashboard!$F$6),OR(Dashboard!$I$6="All",B288=Dashboard!$I$6)),1,0)</f>
        <v/>
      </c>
    </row>
    <row r="289">
      <c r="A289" t="inlineStr">
        <is>
          <t>SC80288</t>
        </is>
      </c>
      <c r="B289" t="inlineStr">
        <is>
          <t>Mar</t>
        </is>
      </c>
      <c r="C289" t="inlineStr">
        <is>
          <t>Nashik</t>
        </is>
      </c>
      <c r="D289" t="inlineStr">
        <is>
          <t>18-20</t>
        </is>
      </c>
      <c r="E289" s="35" t="n">
        <v>14</v>
      </c>
      <c r="F289" s="36" t="n">
        <v>22.2</v>
      </c>
      <c r="G289" s="35" t="n">
        <v>30</v>
      </c>
      <c r="H289" s="35" t="n">
        <v>25</v>
      </c>
      <c r="I289" s="35" t="n">
        <v>21</v>
      </c>
      <c r="J289" s="36" t="n">
        <v>9.4</v>
      </c>
      <c r="K289" s="35" t="n">
        <v>6</v>
      </c>
      <c r="L289" t="inlineStr">
        <is>
          <t>No</t>
        </is>
      </c>
      <c r="M289" s="35" t="n">
        <v>85</v>
      </c>
      <c r="N289" t="inlineStr">
        <is>
          <t>No</t>
        </is>
      </c>
      <c r="O289" s="35" t="n">
        <v>40</v>
      </c>
      <c r="P289" s="37" t="n">
        <v>5.81</v>
      </c>
      <c r="Q289" t="inlineStr">
        <is>
          <t>Android</t>
        </is>
      </c>
      <c r="R289">
        <f>IF(AND(OR(Dashboard!$C$6="All",C289=Dashboard!$C$6),OR(Dashboard!$F$6="All",D289=Dashboard!$F$6),OR(Dashboard!$I$6="All",B289=Dashboard!$I$6)),1,0)</f>
        <v/>
      </c>
    </row>
    <row r="290">
      <c r="A290" t="inlineStr">
        <is>
          <t>SC80289</t>
        </is>
      </c>
      <c r="B290" t="inlineStr">
        <is>
          <t>Mar</t>
        </is>
      </c>
      <c r="C290" t="inlineStr">
        <is>
          <t>Nashik</t>
        </is>
      </c>
      <c r="D290" t="inlineStr">
        <is>
          <t>18-20</t>
        </is>
      </c>
      <c r="E290" s="35" t="n">
        <v>28</v>
      </c>
      <c r="F290" s="36" t="n">
        <v>44.6</v>
      </c>
      <c r="G290" s="35" t="n">
        <v>23</v>
      </c>
      <c r="H290" s="35" t="n">
        <v>15</v>
      </c>
      <c r="I290" s="35" t="n">
        <v>22</v>
      </c>
      <c r="J290" s="36" t="n">
        <v>11.9</v>
      </c>
      <c r="K290" s="35" t="n">
        <v>4</v>
      </c>
      <c r="L290" t="inlineStr">
        <is>
          <t>No</t>
        </is>
      </c>
      <c r="M290" s="35" t="n">
        <v>45</v>
      </c>
      <c r="N290" t="inlineStr">
        <is>
          <t>No</t>
        </is>
      </c>
      <c r="O290" s="35" t="n">
        <v>54</v>
      </c>
      <c r="P290" s="37" t="n">
        <v>5.81</v>
      </c>
      <c r="Q290" t="inlineStr">
        <is>
          <t>Android</t>
        </is>
      </c>
      <c r="R290">
        <f>IF(AND(OR(Dashboard!$C$6="All",C290=Dashboard!$C$6),OR(Dashboard!$F$6="All",D290=Dashboard!$F$6),OR(Dashboard!$I$6="All",B290=Dashboard!$I$6)),1,0)</f>
        <v/>
      </c>
    </row>
    <row r="291">
      <c r="A291" t="inlineStr">
        <is>
          <t>SC80290</t>
        </is>
      </c>
      <c r="B291" t="inlineStr">
        <is>
          <t>Apr</t>
        </is>
      </c>
      <c r="C291" t="inlineStr">
        <is>
          <t>Pune</t>
        </is>
      </c>
      <c r="D291" t="inlineStr">
        <is>
          <t>18-20</t>
        </is>
      </c>
      <c r="E291" s="35" t="n">
        <v>21</v>
      </c>
      <c r="F291" s="36" t="n">
        <v>47.1</v>
      </c>
      <c r="G291" s="35" t="n">
        <v>30</v>
      </c>
      <c r="H291" s="35" t="n">
        <v>21</v>
      </c>
      <c r="I291" s="35" t="n">
        <v>5</v>
      </c>
      <c r="J291" s="36" t="n">
        <v>8.4</v>
      </c>
      <c r="K291" s="35" t="n">
        <v>4</v>
      </c>
      <c r="L291" t="inlineStr">
        <is>
          <t>Yes</t>
        </is>
      </c>
      <c r="M291" s="35" t="n">
        <v>59</v>
      </c>
      <c r="N291" t="inlineStr">
        <is>
          <t>No</t>
        </is>
      </c>
      <c r="O291" s="35" t="n">
        <v>87</v>
      </c>
      <c r="P291" s="37" t="n">
        <v>17.31</v>
      </c>
      <c r="Q291" t="inlineStr">
        <is>
          <t>Android</t>
        </is>
      </c>
      <c r="R291">
        <f>IF(AND(OR(Dashboard!$C$6="All",C291=Dashboard!$C$6),OR(Dashboard!$F$6="All",D291=Dashboard!$F$6),OR(Dashboard!$I$6="All",B291=Dashboard!$I$6)),1,0)</f>
        <v/>
      </c>
    </row>
    <row r="292">
      <c r="A292" t="inlineStr">
        <is>
          <t>SC80291</t>
        </is>
      </c>
      <c r="B292" t="inlineStr">
        <is>
          <t>Feb</t>
        </is>
      </c>
      <c r="C292" t="inlineStr">
        <is>
          <t>Pune</t>
        </is>
      </c>
      <c r="D292" t="inlineStr">
        <is>
          <t>21-24</t>
        </is>
      </c>
      <c r="E292" s="35" t="n">
        <v>11</v>
      </c>
      <c r="F292" s="36" t="n">
        <v>16.6</v>
      </c>
      <c r="G292" s="35" t="n">
        <v>35</v>
      </c>
      <c r="H292" s="35" t="n">
        <v>30</v>
      </c>
      <c r="I292" s="35" t="n">
        <v>12</v>
      </c>
      <c r="J292" s="36" t="n">
        <v>6</v>
      </c>
      <c r="K292" s="35" t="n">
        <v>9</v>
      </c>
      <c r="L292" t="inlineStr">
        <is>
          <t>Yes</t>
        </is>
      </c>
      <c r="M292" s="35" t="n">
        <v>46</v>
      </c>
      <c r="N292" t="inlineStr">
        <is>
          <t>No</t>
        </is>
      </c>
      <c r="O292" s="35" t="n">
        <v>32</v>
      </c>
      <c r="P292" s="37" t="n">
        <v>3.12</v>
      </c>
      <c r="Q292" t="inlineStr">
        <is>
          <t>Android</t>
        </is>
      </c>
      <c r="R292">
        <f>IF(AND(OR(Dashboard!$C$6="All",C292=Dashboard!$C$6),OR(Dashboard!$F$6="All",D292=Dashboard!$F$6),OR(Dashboard!$I$6="All",B292=Dashboard!$I$6)),1,0)</f>
        <v/>
      </c>
    </row>
    <row r="293">
      <c r="A293" t="inlineStr">
        <is>
          <t>SC80292</t>
        </is>
      </c>
      <c r="B293" t="inlineStr">
        <is>
          <t>Mar</t>
        </is>
      </c>
      <c r="C293" t="inlineStr">
        <is>
          <t>Solapur</t>
        </is>
      </c>
      <c r="D293" t="inlineStr">
        <is>
          <t>25-34</t>
        </is>
      </c>
      <c r="E293" s="35" t="n">
        <v>15</v>
      </c>
      <c r="F293" s="36" t="n">
        <v>15.5</v>
      </c>
      <c r="G293" s="35" t="n">
        <v>7</v>
      </c>
      <c r="H293" s="35" t="n">
        <v>6</v>
      </c>
      <c r="I293" s="35" t="n">
        <v>8</v>
      </c>
      <c r="J293" s="36" t="n">
        <v>4.5</v>
      </c>
      <c r="K293" s="35" t="n">
        <v>0</v>
      </c>
      <c r="L293" t="inlineStr">
        <is>
          <t>No</t>
        </is>
      </c>
      <c r="M293" s="35" t="n">
        <v>47</v>
      </c>
      <c r="N293" t="inlineStr">
        <is>
          <t>No</t>
        </is>
      </c>
      <c r="O293" s="35" t="n">
        <v>22</v>
      </c>
      <c r="P293" s="37" t="n">
        <v>2.39</v>
      </c>
      <c r="Q293" t="inlineStr">
        <is>
          <t>Android</t>
        </is>
      </c>
      <c r="R293">
        <f>IF(AND(OR(Dashboard!$C$6="All",C293=Dashboard!$C$6),OR(Dashboard!$F$6="All",D293=Dashboard!$F$6),OR(Dashboard!$I$6="All",B293=Dashboard!$I$6)),1,0)</f>
        <v/>
      </c>
    </row>
    <row r="294">
      <c r="A294" t="inlineStr">
        <is>
          <t>SC80293</t>
        </is>
      </c>
      <c r="B294" t="inlineStr">
        <is>
          <t>Jun</t>
        </is>
      </c>
      <c r="C294" t="inlineStr">
        <is>
          <t>Nashik</t>
        </is>
      </c>
      <c r="D294" t="inlineStr">
        <is>
          <t>18-20</t>
        </is>
      </c>
      <c r="E294" s="35" t="n">
        <v>25</v>
      </c>
      <c r="F294" s="36" t="n">
        <v>32.6</v>
      </c>
      <c r="G294" s="35" t="n">
        <v>9</v>
      </c>
      <c r="H294" s="35" t="n">
        <v>6</v>
      </c>
      <c r="I294" s="35" t="n">
        <v>17</v>
      </c>
      <c r="J294" s="36" t="n">
        <v>6.6</v>
      </c>
      <c r="K294" s="35" t="n">
        <v>6</v>
      </c>
      <c r="L294" t="inlineStr">
        <is>
          <t>No</t>
        </is>
      </c>
      <c r="M294" s="35" t="n">
        <v>57</v>
      </c>
      <c r="N294" t="inlineStr">
        <is>
          <t>No</t>
        </is>
      </c>
      <c r="O294" s="35" t="n">
        <v>64</v>
      </c>
      <c r="P294" s="37" t="n">
        <v>8.529999999999999</v>
      </c>
      <c r="Q294" t="inlineStr">
        <is>
          <t>Android</t>
        </is>
      </c>
      <c r="R294">
        <f>IF(AND(OR(Dashboard!$C$6="All",C294=Dashboard!$C$6),OR(Dashboard!$F$6="All",D294=Dashboard!$F$6),OR(Dashboard!$I$6="All",B294=Dashboard!$I$6)),1,0)</f>
        <v/>
      </c>
    </row>
    <row r="295">
      <c r="A295" t="inlineStr">
        <is>
          <t>SC80294</t>
        </is>
      </c>
      <c r="B295" t="inlineStr">
        <is>
          <t>May</t>
        </is>
      </c>
      <c r="C295" t="inlineStr">
        <is>
          <t>Nagpur</t>
        </is>
      </c>
      <c r="D295" t="inlineStr">
        <is>
          <t>18-20</t>
        </is>
      </c>
      <c r="E295" s="35" t="n">
        <v>20</v>
      </c>
      <c r="F295" s="36" t="n">
        <v>40.8</v>
      </c>
      <c r="G295" s="35" t="n">
        <v>12</v>
      </c>
      <c r="H295" s="35" t="n">
        <v>7</v>
      </c>
      <c r="I295" s="35" t="n">
        <v>19</v>
      </c>
      <c r="J295" s="36" t="n">
        <v>9.199999999999999</v>
      </c>
      <c r="K295" s="35" t="n">
        <v>7</v>
      </c>
      <c r="L295" t="inlineStr">
        <is>
          <t>Yes</t>
        </is>
      </c>
      <c r="M295" s="35" t="n">
        <v>8</v>
      </c>
      <c r="N295" t="inlineStr">
        <is>
          <t>No</t>
        </is>
      </c>
      <c r="O295" s="35" t="n">
        <v>76</v>
      </c>
      <c r="P295" s="37" t="n">
        <v>9.699999999999999</v>
      </c>
      <c r="Q295" t="inlineStr">
        <is>
          <t>Android</t>
        </is>
      </c>
      <c r="R295">
        <f>IF(AND(OR(Dashboard!$C$6="All",C295=Dashboard!$C$6),OR(Dashboard!$F$6="All",D295=Dashboard!$F$6),OR(Dashboard!$I$6="All",B295=Dashboard!$I$6)),1,0)</f>
        <v/>
      </c>
    </row>
    <row r="296">
      <c r="A296" t="inlineStr">
        <is>
          <t>SC80295</t>
        </is>
      </c>
      <c r="B296" t="inlineStr">
        <is>
          <t>Jun</t>
        </is>
      </c>
      <c r="C296" t="inlineStr">
        <is>
          <t>Nagpur</t>
        </is>
      </c>
      <c r="D296" t="inlineStr">
        <is>
          <t>21-24</t>
        </is>
      </c>
      <c r="E296" s="35" t="n">
        <v>15</v>
      </c>
      <c r="F296" s="36" t="n">
        <v>15.5</v>
      </c>
      <c r="G296" s="35" t="n">
        <v>41</v>
      </c>
      <c r="H296" s="35" t="n">
        <v>31</v>
      </c>
      <c r="I296" s="35" t="n">
        <v>16</v>
      </c>
      <c r="J296" s="36" t="n">
        <v>6.3</v>
      </c>
      <c r="K296" s="35" t="n">
        <v>3</v>
      </c>
      <c r="L296" t="inlineStr">
        <is>
          <t>Yes</t>
        </is>
      </c>
      <c r="M296" s="35" t="n">
        <v>20</v>
      </c>
      <c r="N296" t="inlineStr">
        <is>
          <t>No</t>
        </is>
      </c>
      <c r="O296" s="35" t="n">
        <v>25</v>
      </c>
      <c r="P296" s="37" t="n">
        <v>3.38</v>
      </c>
      <c r="Q296" t="inlineStr">
        <is>
          <t>Android</t>
        </is>
      </c>
      <c r="R296">
        <f>IF(AND(OR(Dashboard!$C$6="All",C296=Dashboard!$C$6),OR(Dashboard!$F$6="All",D296=Dashboard!$F$6),OR(Dashboard!$I$6="All",B296=Dashboard!$I$6)),1,0)</f>
        <v/>
      </c>
    </row>
    <row r="297">
      <c r="A297" t="inlineStr">
        <is>
          <t>SC80296</t>
        </is>
      </c>
      <c r="B297" t="inlineStr">
        <is>
          <t>Mar</t>
        </is>
      </c>
      <c r="C297" t="inlineStr">
        <is>
          <t>Nagpur</t>
        </is>
      </c>
      <c r="D297" t="inlineStr">
        <is>
          <t>21-24</t>
        </is>
      </c>
      <c r="E297" s="35" t="n">
        <v>21</v>
      </c>
      <c r="F297" s="36" t="n">
        <v>27.4</v>
      </c>
      <c r="G297" s="35" t="n">
        <v>30</v>
      </c>
      <c r="H297" s="35" t="n">
        <v>24</v>
      </c>
      <c r="I297" s="35" t="n">
        <v>8</v>
      </c>
      <c r="J297" s="36" t="n">
        <v>10</v>
      </c>
      <c r="K297" s="35" t="n">
        <v>4</v>
      </c>
      <c r="L297" t="inlineStr">
        <is>
          <t>Yes</t>
        </is>
      </c>
      <c r="M297" s="35" t="n">
        <v>15</v>
      </c>
      <c r="N297" t="inlineStr">
        <is>
          <t>No</t>
        </is>
      </c>
      <c r="O297" s="35" t="n">
        <v>40</v>
      </c>
      <c r="P297" s="37" t="n">
        <v>7.48</v>
      </c>
      <c r="Q297" t="inlineStr">
        <is>
          <t>Android</t>
        </is>
      </c>
      <c r="R297">
        <f>IF(AND(OR(Dashboard!$C$6="All",C297=Dashboard!$C$6),OR(Dashboard!$F$6="All",D297=Dashboard!$F$6),OR(Dashboard!$I$6="All",B297=Dashboard!$I$6)),1,0)</f>
        <v/>
      </c>
    </row>
    <row r="298">
      <c r="A298" t="inlineStr">
        <is>
          <t>SC80297</t>
        </is>
      </c>
      <c r="B298" t="inlineStr">
        <is>
          <t>Apr</t>
        </is>
      </c>
      <c r="C298" t="inlineStr">
        <is>
          <t>Nagpur</t>
        </is>
      </c>
      <c r="D298" t="inlineStr">
        <is>
          <t>21-24</t>
        </is>
      </c>
      <c r="E298" s="35" t="n">
        <v>21</v>
      </c>
      <c r="F298" s="36" t="n">
        <v>37.1</v>
      </c>
      <c r="G298" s="35" t="n">
        <v>53</v>
      </c>
      <c r="H298" s="35" t="n">
        <v>46</v>
      </c>
      <c r="I298" s="35" t="n">
        <v>28</v>
      </c>
      <c r="J298" s="36" t="n">
        <v>13.7</v>
      </c>
      <c r="K298" s="35" t="n">
        <v>10</v>
      </c>
      <c r="L298" t="inlineStr">
        <is>
          <t>Yes</t>
        </is>
      </c>
      <c r="M298" s="35" t="n">
        <v>48</v>
      </c>
      <c r="N298" t="inlineStr">
        <is>
          <t>No</t>
        </is>
      </c>
      <c r="O298" s="35" t="n">
        <v>60</v>
      </c>
      <c r="P298" s="37" t="n">
        <v>7.59</v>
      </c>
      <c r="Q298" t="inlineStr">
        <is>
          <t>Android</t>
        </is>
      </c>
      <c r="R298">
        <f>IF(AND(OR(Dashboard!$C$6="All",C298=Dashboard!$C$6),OR(Dashboard!$F$6="All",D298=Dashboard!$F$6),OR(Dashboard!$I$6="All",B298=Dashboard!$I$6)),1,0)</f>
        <v/>
      </c>
    </row>
    <row r="299">
      <c r="A299" t="inlineStr">
        <is>
          <t>SC80298</t>
        </is>
      </c>
      <c r="B299" t="inlineStr">
        <is>
          <t>Mar</t>
        </is>
      </c>
      <c r="C299" t="inlineStr">
        <is>
          <t>Pune</t>
        </is>
      </c>
      <c r="D299" t="inlineStr">
        <is>
          <t>25-34</t>
        </is>
      </c>
      <c r="E299" s="35" t="n">
        <v>11</v>
      </c>
      <c r="F299" s="36" t="n">
        <v>25.6</v>
      </c>
      <c r="G299" s="35" t="n">
        <v>3</v>
      </c>
      <c r="H299" s="35" t="n">
        <v>2</v>
      </c>
      <c r="I299" s="35" t="n">
        <v>12</v>
      </c>
      <c r="J299" s="36" t="n">
        <v>6.2</v>
      </c>
      <c r="K299" s="35" t="n">
        <v>2</v>
      </c>
      <c r="L299" t="inlineStr">
        <is>
          <t>Yes</t>
        </is>
      </c>
      <c r="M299" s="35" t="n">
        <v>193</v>
      </c>
      <c r="N299" t="inlineStr">
        <is>
          <t>No</t>
        </is>
      </c>
      <c r="O299" s="35" t="n">
        <v>50</v>
      </c>
      <c r="P299" s="37" t="n">
        <v>7.94</v>
      </c>
      <c r="Q299" t="inlineStr">
        <is>
          <t>Android</t>
        </is>
      </c>
      <c r="R299">
        <f>IF(AND(OR(Dashboard!$C$6="All",C299=Dashboard!$C$6),OR(Dashboard!$F$6="All",D299=Dashboard!$F$6),OR(Dashboard!$I$6="All",B299=Dashboard!$I$6)),1,0)</f>
        <v/>
      </c>
    </row>
    <row r="300">
      <c r="A300" t="inlineStr">
        <is>
          <t>SC80299</t>
        </is>
      </c>
      <c r="B300" t="inlineStr">
        <is>
          <t>May</t>
        </is>
      </c>
      <c r="C300" t="inlineStr">
        <is>
          <t>Pune</t>
        </is>
      </c>
      <c r="D300" t="inlineStr">
        <is>
          <t>18-20</t>
        </is>
      </c>
      <c r="E300" s="35" t="n">
        <v>23</v>
      </c>
      <c r="F300" s="36" t="n">
        <v>38.2</v>
      </c>
      <c r="G300" s="35" t="n">
        <v>22</v>
      </c>
      <c r="H300" s="35" t="n">
        <v>17</v>
      </c>
      <c r="I300" s="35" t="n">
        <v>11</v>
      </c>
      <c r="J300" s="36" t="n">
        <v>13.8</v>
      </c>
      <c r="K300" s="35" t="n">
        <v>3</v>
      </c>
      <c r="L300" t="inlineStr">
        <is>
          <t>Yes</t>
        </is>
      </c>
      <c r="M300" s="35" t="n">
        <v>18</v>
      </c>
      <c r="N300" t="inlineStr">
        <is>
          <t>No</t>
        </is>
      </c>
      <c r="O300" s="35" t="n">
        <v>55</v>
      </c>
      <c r="P300" s="37" t="n">
        <v>8.31</v>
      </c>
      <c r="Q300" t="inlineStr">
        <is>
          <t>Android</t>
        </is>
      </c>
      <c r="R300">
        <f>IF(AND(OR(Dashboard!$C$6="All",C300=Dashboard!$C$6),OR(Dashboard!$F$6="All",D300=Dashboard!$F$6),OR(Dashboard!$I$6="All",B300=Dashboard!$I$6)),1,0)</f>
        <v/>
      </c>
    </row>
    <row r="301">
      <c r="A301" t="inlineStr">
        <is>
          <t>SC80300</t>
        </is>
      </c>
      <c r="B301" t="inlineStr">
        <is>
          <t>Mar</t>
        </is>
      </c>
      <c r="C301" t="inlineStr">
        <is>
          <t>Pune</t>
        </is>
      </c>
      <c r="D301" t="inlineStr">
        <is>
          <t>21-24</t>
        </is>
      </c>
      <c r="E301" s="35" t="n">
        <v>19</v>
      </c>
      <c r="F301" s="36" t="n">
        <v>22.5</v>
      </c>
      <c r="G301" s="35" t="n">
        <v>46</v>
      </c>
      <c r="H301" s="35" t="n">
        <v>35</v>
      </c>
      <c r="I301" s="35" t="n">
        <v>5</v>
      </c>
      <c r="J301" s="36" t="n">
        <v>5.2</v>
      </c>
      <c r="K301" s="35" t="n">
        <v>5</v>
      </c>
      <c r="L301" t="inlineStr">
        <is>
          <t>No</t>
        </is>
      </c>
      <c r="M301" s="35" t="n">
        <v>43</v>
      </c>
      <c r="N301" t="inlineStr">
        <is>
          <t>No</t>
        </is>
      </c>
      <c r="O301" s="35" t="n">
        <v>31</v>
      </c>
      <c r="P301" s="37" t="n">
        <v>3.77</v>
      </c>
      <c r="Q301" t="inlineStr">
        <is>
          <t>Android</t>
        </is>
      </c>
      <c r="R301">
        <f>IF(AND(OR(Dashboard!$C$6="All",C301=Dashboard!$C$6),OR(Dashboard!$F$6="All",D301=Dashboard!$F$6),OR(Dashboard!$I$6="All",B301=Dashboard!$I$6)),1,0)</f>
        <v/>
      </c>
    </row>
    <row r="302">
      <c r="A302" t="inlineStr">
        <is>
          <t>SC80301</t>
        </is>
      </c>
      <c r="B302" t="inlineStr">
        <is>
          <t>Jan</t>
        </is>
      </c>
      <c r="C302" t="inlineStr">
        <is>
          <t>Nagpur</t>
        </is>
      </c>
      <c r="D302" t="inlineStr">
        <is>
          <t>18-20</t>
        </is>
      </c>
      <c r="E302" s="35" t="n">
        <v>11</v>
      </c>
      <c r="F302" s="36" t="n">
        <v>20.5</v>
      </c>
      <c r="G302" s="35" t="n">
        <v>38</v>
      </c>
      <c r="H302" s="35" t="n">
        <v>25</v>
      </c>
      <c r="I302" s="35" t="n">
        <v>10</v>
      </c>
      <c r="J302" s="36" t="n">
        <v>5.6</v>
      </c>
      <c r="K302" s="35" t="n">
        <v>1</v>
      </c>
      <c r="L302" t="inlineStr">
        <is>
          <t>No</t>
        </is>
      </c>
      <c r="M302" s="35" t="n">
        <v>30</v>
      </c>
      <c r="N302" t="inlineStr">
        <is>
          <t>No</t>
        </is>
      </c>
      <c r="O302" s="35" t="n">
        <v>42</v>
      </c>
      <c r="P302" s="37" t="n">
        <v>6.18</v>
      </c>
      <c r="Q302" t="inlineStr">
        <is>
          <t>Android</t>
        </is>
      </c>
      <c r="R302">
        <f>IF(AND(OR(Dashboard!$C$6="All",C302=Dashboard!$C$6),OR(Dashboard!$F$6="All",D302=Dashboard!$F$6),OR(Dashboard!$I$6="All",B302=Dashboard!$I$6)),1,0)</f>
        <v/>
      </c>
    </row>
    <row r="303">
      <c r="A303" t="inlineStr">
        <is>
          <t>SC80302</t>
        </is>
      </c>
      <c r="B303" t="inlineStr">
        <is>
          <t>Jan</t>
        </is>
      </c>
      <c r="C303" t="inlineStr">
        <is>
          <t>Pune</t>
        </is>
      </c>
      <c r="D303" t="inlineStr">
        <is>
          <t>21-24</t>
        </is>
      </c>
      <c r="E303" s="35" t="n">
        <v>20</v>
      </c>
      <c r="F303" s="36" t="n">
        <v>27.3</v>
      </c>
      <c r="G303" s="35" t="n">
        <v>28</v>
      </c>
      <c r="H303" s="35" t="n">
        <v>22</v>
      </c>
      <c r="I303" s="35" t="n">
        <v>5</v>
      </c>
      <c r="J303" s="36" t="n">
        <v>9.4</v>
      </c>
      <c r="K303" s="35" t="n">
        <v>4</v>
      </c>
      <c r="L303" t="inlineStr">
        <is>
          <t>Yes</t>
        </is>
      </c>
      <c r="M303" s="35" t="n">
        <v>30</v>
      </c>
      <c r="N303" t="inlineStr">
        <is>
          <t>No</t>
        </is>
      </c>
      <c r="O303" s="35" t="n">
        <v>39</v>
      </c>
      <c r="P303" s="37" t="n">
        <v>7.59</v>
      </c>
      <c r="Q303" t="inlineStr">
        <is>
          <t>Android</t>
        </is>
      </c>
      <c r="R303">
        <f>IF(AND(OR(Dashboard!$C$6="All",C303=Dashboard!$C$6),OR(Dashboard!$F$6="All",D303=Dashboard!$F$6),OR(Dashboard!$I$6="All",B303=Dashboard!$I$6)),1,0)</f>
        <v/>
      </c>
    </row>
    <row r="304">
      <c r="A304" t="inlineStr">
        <is>
          <t>SC80303</t>
        </is>
      </c>
      <c r="B304" t="inlineStr">
        <is>
          <t>Feb</t>
        </is>
      </c>
      <c r="C304" t="inlineStr">
        <is>
          <t>Nashik</t>
        </is>
      </c>
      <c r="D304" t="inlineStr">
        <is>
          <t>18-20</t>
        </is>
      </c>
      <c r="E304" s="35" t="n">
        <v>20</v>
      </c>
      <c r="F304" s="36" t="n">
        <v>35.1</v>
      </c>
      <c r="G304" s="35" t="n">
        <v>34</v>
      </c>
      <c r="H304" s="35" t="n">
        <v>25</v>
      </c>
      <c r="I304" s="35" t="n">
        <v>5</v>
      </c>
      <c r="J304" s="36" t="n">
        <v>14.7</v>
      </c>
      <c r="K304" s="35" t="n">
        <v>0</v>
      </c>
      <c r="L304" t="inlineStr">
        <is>
          <t>No</t>
        </is>
      </c>
      <c r="M304" s="35" t="n">
        <v>4</v>
      </c>
      <c r="N304" t="inlineStr">
        <is>
          <t>No</t>
        </is>
      </c>
      <c r="O304" s="35" t="n">
        <v>65</v>
      </c>
      <c r="P304" s="37" t="n">
        <v>10.91</v>
      </c>
      <c r="Q304" t="inlineStr">
        <is>
          <t>Android</t>
        </is>
      </c>
      <c r="R304">
        <f>IF(AND(OR(Dashboard!$C$6="All",C304=Dashboard!$C$6),OR(Dashboard!$F$6="All",D304=Dashboard!$F$6),OR(Dashboard!$I$6="All",B304=Dashboard!$I$6)),1,0)</f>
        <v/>
      </c>
    </row>
    <row r="305">
      <c r="A305" t="inlineStr">
        <is>
          <t>SC80304</t>
        </is>
      </c>
      <c r="B305" t="inlineStr">
        <is>
          <t>Apr</t>
        </is>
      </c>
      <c r="C305" t="inlineStr">
        <is>
          <t>Kolhapur</t>
        </is>
      </c>
      <c r="D305" t="inlineStr">
        <is>
          <t>21-24</t>
        </is>
      </c>
      <c r="E305" s="35" t="n">
        <v>19</v>
      </c>
      <c r="F305" s="36" t="n">
        <v>39.5</v>
      </c>
      <c r="G305" s="35" t="n">
        <v>34</v>
      </c>
      <c r="H305" s="35" t="n">
        <v>22</v>
      </c>
      <c r="I305" s="35" t="n">
        <v>23</v>
      </c>
      <c r="J305" s="36" t="n">
        <v>10.2</v>
      </c>
      <c r="K305" s="35" t="n">
        <v>3</v>
      </c>
      <c r="L305" t="inlineStr">
        <is>
          <t>No</t>
        </is>
      </c>
      <c r="M305" s="35" t="n">
        <v>32</v>
      </c>
      <c r="N305" t="inlineStr">
        <is>
          <t>No</t>
        </is>
      </c>
      <c r="O305" s="35" t="n">
        <v>76</v>
      </c>
      <c r="P305" s="37" t="n">
        <v>15.17</v>
      </c>
      <c r="Q305" t="inlineStr">
        <is>
          <t>Android</t>
        </is>
      </c>
      <c r="R305">
        <f>IF(AND(OR(Dashboard!$C$6="All",C305=Dashboard!$C$6),OR(Dashboard!$F$6="All",D305=Dashboard!$F$6),OR(Dashboard!$I$6="All",B305=Dashboard!$I$6)),1,0)</f>
        <v/>
      </c>
    </row>
    <row r="306">
      <c r="A306" t="inlineStr">
        <is>
          <t>SC80305</t>
        </is>
      </c>
      <c r="B306" t="inlineStr">
        <is>
          <t>Apr</t>
        </is>
      </c>
      <c r="C306" t="inlineStr">
        <is>
          <t>Pune</t>
        </is>
      </c>
      <c r="D306" t="inlineStr">
        <is>
          <t>21-24</t>
        </is>
      </c>
      <c r="E306" s="35" t="n">
        <v>21</v>
      </c>
      <c r="F306" s="36" t="n">
        <v>17.2</v>
      </c>
      <c r="G306" s="35" t="n">
        <v>21</v>
      </c>
      <c r="H306" s="35" t="n">
        <v>16</v>
      </c>
      <c r="I306" s="35" t="n">
        <v>8</v>
      </c>
      <c r="J306" s="36" t="n">
        <v>4.7</v>
      </c>
      <c r="K306" s="35" t="n">
        <v>8</v>
      </c>
      <c r="L306" t="inlineStr">
        <is>
          <t>No</t>
        </is>
      </c>
      <c r="M306" s="35" t="n">
        <v>10</v>
      </c>
      <c r="N306" t="inlineStr">
        <is>
          <t>No</t>
        </is>
      </c>
      <c r="O306" s="35" t="n">
        <v>35</v>
      </c>
      <c r="P306" s="37" t="n">
        <v>3.1</v>
      </c>
      <c r="Q306" t="inlineStr">
        <is>
          <t>Android</t>
        </is>
      </c>
      <c r="R306">
        <f>IF(AND(OR(Dashboard!$C$6="All",C306=Dashboard!$C$6),OR(Dashboard!$F$6="All",D306=Dashboard!$F$6),OR(Dashboard!$I$6="All",B306=Dashboard!$I$6)),1,0)</f>
        <v/>
      </c>
    </row>
    <row r="307">
      <c r="A307" t="inlineStr">
        <is>
          <t>SC80306</t>
        </is>
      </c>
      <c r="B307" t="inlineStr">
        <is>
          <t>Apr</t>
        </is>
      </c>
      <c r="C307" t="inlineStr">
        <is>
          <t>Nashik</t>
        </is>
      </c>
      <c r="D307" t="inlineStr">
        <is>
          <t>35+</t>
        </is>
      </c>
      <c r="E307" s="35" t="n">
        <v>15</v>
      </c>
      <c r="F307" s="36" t="n">
        <v>17.5</v>
      </c>
      <c r="G307" s="35" t="n">
        <v>2</v>
      </c>
      <c r="H307" s="35" t="n">
        <v>1</v>
      </c>
      <c r="I307" s="35" t="n">
        <v>22</v>
      </c>
      <c r="J307" s="36" t="n">
        <v>5.9</v>
      </c>
      <c r="K307" s="35" t="n">
        <v>0</v>
      </c>
      <c r="L307" t="inlineStr">
        <is>
          <t>No</t>
        </is>
      </c>
      <c r="M307" s="35" t="n">
        <v>1</v>
      </c>
      <c r="N307" t="inlineStr">
        <is>
          <t>No</t>
        </is>
      </c>
      <c r="O307" s="35" t="n">
        <v>31</v>
      </c>
      <c r="P307" s="37" t="n">
        <v>4.15</v>
      </c>
      <c r="Q307" t="inlineStr">
        <is>
          <t>Android</t>
        </is>
      </c>
      <c r="R307">
        <f>IF(AND(OR(Dashboard!$C$6="All",C307=Dashboard!$C$6),OR(Dashboard!$F$6="All",D307=Dashboard!$F$6),OR(Dashboard!$I$6="All",B307=Dashboard!$I$6)),1,0)</f>
        <v/>
      </c>
    </row>
    <row r="308">
      <c r="A308" t="inlineStr">
        <is>
          <t>SC80307</t>
        </is>
      </c>
      <c r="B308" t="inlineStr">
        <is>
          <t>Feb</t>
        </is>
      </c>
      <c r="C308" t="inlineStr">
        <is>
          <t>Sambhaji Nagar</t>
        </is>
      </c>
      <c r="D308" t="inlineStr">
        <is>
          <t>18-20</t>
        </is>
      </c>
      <c r="E308" s="35" t="n">
        <v>13</v>
      </c>
      <c r="F308" s="36" t="n">
        <v>50</v>
      </c>
      <c r="G308" s="35" t="n">
        <v>44</v>
      </c>
      <c r="H308" s="35" t="n">
        <v>32</v>
      </c>
      <c r="I308" s="35" t="n">
        <v>11</v>
      </c>
      <c r="J308" s="36" t="n">
        <v>16.3</v>
      </c>
      <c r="K308" s="35" t="n">
        <v>8</v>
      </c>
      <c r="L308" t="inlineStr">
        <is>
          <t>Yes</t>
        </is>
      </c>
      <c r="M308" s="35" t="n">
        <v>67</v>
      </c>
      <c r="N308" t="inlineStr">
        <is>
          <t>No</t>
        </is>
      </c>
      <c r="O308" s="35" t="n">
        <v>87</v>
      </c>
      <c r="P308" s="37" t="n">
        <v>9.75</v>
      </c>
      <c r="Q308" t="inlineStr">
        <is>
          <t>Android</t>
        </is>
      </c>
      <c r="R308">
        <f>IF(AND(OR(Dashboard!$C$6="All",C308=Dashboard!$C$6),OR(Dashboard!$F$6="All",D308=Dashboard!$F$6),OR(Dashboard!$I$6="All",B308=Dashboard!$I$6)),1,0)</f>
        <v/>
      </c>
    </row>
    <row r="309">
      <c r="A309" t="inlineStr">
        <is>
          <t>SC80308</t>
        </is>
      </c>
      <c r="B309" t="inlineStr">
        <is>
          <t>Apr</t>
        </is>
      </c>
      <c r="C309" t="inlineStr">
        <is>
          <t>Sambhaji Nagar</t>
        </is>
      </c>
      <c r="D309" t="inlineStr">
        <is>
          <t>18-20</t>
        </is>
      </c>
      <c r="E309" s="35" t="n">
        <v>24</v>
      </c>
      <c r="F309" s="36" t="n">
        <v>42.9</v>
      </c>
      <c r="G309" s="35" t="n">
        <v>28</v>
      </c>
      <c r="H309" s="35" t="n">
        <v>24</v>
      </c>
      <c r="I309" s="35" t="n">
        <v>8</v>
      </c>
      <c r="J309" s="36" t="n">
        <v>8.9</v>
      </c>
      <c r="K309" s="35" t="n">
        <v>1</v>
      </c>
      <c r="L309" t="inlineStr">
        <is>
          <t>No</t>
        </is>
      </c>
      <c r="M309" s="35" t="n">
        <v>58</v>
      </c>
      <c r="N309" t="inlineStr">
        <is>
          <t>No</t>
        </is>
      </c>
      <c r="O309" s="35" t="n">
        <v>70</v>
      </c>
      <c r="P309" s="37" t="n">
        <v>6.86</v>
      </c>
      <c r="Q309" t="inlineStr">
        <is>
          <t>iOS</t>
        </is>
      </c>
      <c r="R309">
        <f>IF(AND(OR(Dashboard!$C$6="All",C309=Dashboard!$C$6),OR(Dashboard!$F$6="All",D309=Dashboard!$F$6),OR(Dashboard!$I$6="All",B309=Dashboard!$I$6)),1,0)</f>
        <v/>
      </c>
    </row>
    <row r="310">
      <c r="A310" t="inlineStr">
        <is>
          <t>SC80309</t>
        </is>
      </c>
      <c r="B310" t="inlineStr">
        <is>
          <t>Mar</t>
        </is>
      </c>
      <c r="C310" t="inlineStr">
        <is>
          <t>Nagpur</t>
        </is>
      </c>
      <c r="D310" t="inlineStr">
        <is>
          <t>18-20</t>
        </is>
      </c>
      <c r="E310" s="35" t="n">
        <v>18</v>
      </c>
      <c r="F310" s="36" t="n">
        <v>46.1</v>
      </c>
      <c r="G310" s="35" t="n">
        <v>26</v>
      </c>
      <c r="H310" s="35" t="n">
        <v>21</v>
      </c>
      <c r="I310" s="35" t="n">
        <v>19</v>
      </c>
      <c r="J310" s="36" t="n">
        <v>18.2</v>
      </c>
      <c r="K310" s="35" t="n">
        <v>9</v>
      </c>
      <c r="L310" t="inlineStr">
        <is>
          <t>Yes</t>
        </is>
      </c>
      <c r="M310" s="35" t="n">
        <v>204</v>
      </c>
      <c r="N310" t="inlineStr">
        <is>
          <t>No</t>
        </is>
      </c>
      <c r="O310" s="35" t="n">
        <v>65</v>
      </c>
      <c r="P310" s="37" t="n">
        <v>9.57</v>
      </c>
      <c r="Q310" t="inlineStr">
        <is>
          <t>Android</t>
        </is>
      </c>
      <c r="R310">
        <f>IF(AND(OR(Dashboard!$C$6="All",C310=Dashboard!$C$6),OR(Dashboard!$F$6="All",D310=Dashboard!$F$6),OR(Dashboard!$I$6="All",B310=Dashboard!$I$6)),1,0)</f>
        <v/>
      </c>
    </row>
    <row r="311">
      <c r="A311" t="inlineStr">
        <is>
          <t>SC80310</t>
        </is>
      </c>
      <c r="B311" t="inlineStr">
        <is>
          <t>Jun</t>
        </is>
      </c>
      <c r="C311" t="inlineStr">
        <is>
          <t>Kolhapur</t>
        </is>
      </c>
      <c r="D311" t="inlineStr">
        <is>
          <t>25-34</t>
        </is>
      </c>
      <c r="E311" s="35" t="n">
        <v>4</v>
      </c>
      <c r="F311" s="36" t="n">
        <v>14.3</v>
      </c>
      <c r="G311" s="35" t="n">
        <v>17</v>
      </c>
      <c r="H311" s="35" t="n">
        <v>13</v>
      </c>
      <c r="I311" s="35" t="n">
        <v>11</v>
      </c>
      <c r="J311" s="36" t="n">
        <v>5.9</v>
      </c>
      <c r="K311" s="35" t="n">
        <v>6</v>
      </c>
      <c r="L311" t="inlineStr">
        <is>
          <t>No</t>
        </is>
      </c>
      <c r="M311" s="35" t="n">
        <v>58</v>
      </c>
      <c r="N311" t="inlineStr">
        <is>
          <t>Yes</t>
        </is>
      </c>
      <c r="O311" s="35" t="n">
        <v>8</v>
      </c>
      <c r="P311" s="37" t="n">
        <v>1.51</v>
      </c>
      <c r="Q311" t="inlineStr">
        <is>
          <t>Android</t>
        </is>
      </c>
      <c r="R311">
        <f>IF(AND(OR(Dashboard!$C$6="All",C311=Dashboard!$C$6),OR(Dashboard!$F$6="All",D311=Dashboard!$F$6),OR(Dashboard!$I$6="All",B311=Dashboard!$I$6)),1,0)</f>
        <v/>
      </c>
    </row>
    <row r="312">
      <c r="A312" t="inlineStr">
        <is>
          <t>SC80311</t>
        </is>
      </c>
      <c r="B312" t="inlineStr">
        <is>
          <t>Feb</t>
        </is>
      </c>
      <c r="C312" t="inlineStr">
        <is>
          <t>Sambhaji Nagar</t>
        </is>
      </c>
      <c r="D312" t="inlineStr">
        <is>
          <t>25-34</t>
        </is>
      </c>
      <c r="E312" s="35" t="n">
        <v>6</v>
      </c>
      <c r="F312" s="36" t="n">
        <v>30.9</v>
      </c>
      <c r="G312" s="35" t="n">
        <v>19</v>
      </c>
      <c r="H312" s="35" t="n">
        <v>14</v>
      </c>
      <c r="I312" s="35" t="n">
        <v>8</v>
      </c>
      <c r="J312" s="36" t="n">
        <v>8.6</v>
      </c>
      <c r="K312" s="35" t="n">
        <v>1</v>
      </c>
      <c r="L312" t="inlineStr">
        <is>
          <t>No</t>
        </is>
      </c>
      <c r="M312" s="35" t="n">
        <v>41</v>
      </c>
      <c r="N312" t="inlineStr">
        <is>
          <t>No</t>
        </is>
      </c>
      <c r="O312" s="35" t="n">
        <v>44</v>
      </c>
      <c r="P312" s="37" t="n">
        <v>3.96</v>
      </c>
      <c r="Q312" t="inlineStr">
        <is>
          <t>Android</t>
        </is>
      </c>
      <c r="R312">
        <f>IF(AND(OR(Dashboard!$C$6="All",C312=Dashboard!$C$6),OR(Dashboard!$F$6="All",D312=Dashboard!$F$6),OR(Dashboard!$I$6="All",B312=Dashboard!$I$6)),1,0)</f>
        <v/>
      </c>
    </row>
    <row r="313">
      <c r="A313" t="inlineStr">
        <is>
          <t>SC80312</t>
        </is>
      </c>
      <c r="B313" t="inlineStr">
        <is>
          <t>Mar</t>
        </is>
      </c>
      <c r="C313" t="inlineStr">
        <is>
          <t>Nashik</t>
        </is>
      </c>
      <c r="D313" t="inlineStr">
        <is>
          <t>18-20</t>
        </is>
      </c>
      <c r="E313" s="35" t="n">
        <v>17</v>
      </c>
      <c r="F313" s="36" t="n">
        <v>34.6</v>
      </c>
      <c r="G313" s="35" t="n">
        <v>23</v>
      </c>
      <c r="H313" s="35" t="n">
        <v>18</v>
      </c>
      <c r="I313" s="35" t="n">
        <v>23</v>
      </c>
      <c r="J313" s="36" t="n">
        <v>15</v>
      </c>
      <c r="K313" s="35" t="n">
        <v>4</v>
      </c>
      <c r="L313" t="inlineStr">
        <is>
          <t>No</t>
        </is>
      </c>
      <c r="M313" s="35" t="n">
        <v>37</v>
      </c>
      <c r="N313" t="inlineStr">
        <is>
          <t>Yes</t>
        </is>
      </c>
      <c r="O313" s="35" t="n">
        <v>20</v>
      </c>
      <c r="P313" s="37" t="n">
        <v>3.57</v>
      </c>
      <c r="Q313" t="inlineStr">
        <is>
          <t>Android</t>
        </is>
      </c>
      <c r="R313">
        <f>IF(AND(OR(Dashboard!$C$6="All",C313=Dashboard!$C$6),OR(Dashboard!$F$6="All",D313=Dashboard!$F$6),OR(Dashboard!$I$6="All",B313=Dashboard!$I$6)),1,0)</f>
        <v/>
      </c>
    </row>
    <row r="314">
      <c r="A314" t="inlineStr">
        <is>
          <t>SC80313</t>
        </is>
      </c>
      <c r="B314" t="inlineStr">
        <is>
          <t>Apr</t>
        </is>
      </c>
      <c r="C314" t="inlineStr">
        <is>
          <t>Kolhapur</t>
        </is>
      </c>
      <c r="D314" t="inlineStr">
        <is>
          <t>25-34</t>
        </is>
      </c>
      <c r="E314" s="35" t="n">
        <v>10</v>
      </c>
      <c r="F314" s="36" t="n">
        <v>14.6</v>
      </c>
      <c r="G314" s="35" t="n">
        <v>13</v>
      </c>
      <c r="H314" s="35" t="n">
        <v>11</v>
      </c>
      <c r="I314" s="35" t="n">
        <v>18</v>
      </c>
      <c r="J314" s="36" t="n">
        <v>2.7</v>
      </c>
      <c r="K314" s="35" t="n">
        <v>1</v>
      </c>
      <c r="L314" t="inlineStr">
        <is>
          <t>No</t>
        </is>
      </c>
      <c r="M314" s="35" t="n">
        <v>22</v>
      </c>
      <c r="N314" t="inlineStr">
        <is>
          <t>No</t>
        </is>
      </c>
      <c r="O314" s="35" t="n">
        <v>30</v>
      </c>
      <c r="P314" s="37" t="n">
        <v>5.36</v>
      </c>
      <c r="Q314" t="inlineStr">
        <is>
          <t>Android</t>
        </is>
      </c>
      <c r="R314">
        <f>IF(AND(OR(Dashboard!$C$6="All",C314=Dashboard!$C$6),OR(Dashboard!$F$6="All",D314=Dashboard!$F$6),OR(Dashboard!$I$6="All",B314=Dashboard!$I$6)),1,0)</f>
        <v/>
      </c>
    </row>
    <row r="315">
      <c r="A315" t="inlineStr">
        <is>
          <t>SC80314</t>
        </is>
      </c>
      <c r="B315" t="inlineStr">
        <is>
          <t>Mar</t>
        </is>
      </c>
      <c r="C315" t="inlineStr">
        <is>
          <t>Nagpur</t>
        </is>
      </c>
      <c r="D315" t="inlineStr">
        <is>
          <t>18-20</t>
        </is>
      </c>
      <c r="E315" s="35" t="n">
        <v>22</v>
      </c>
      <c r="F315" s="36" t="n">
        <v>27.6</v>
      </c>
      <c r="G315" s="35" t="n">
        <v>21</v>
      </c>
      <c r="H315" s="35" t="n">
        <v>13</v>
      </c>
      <c r="I315" s="35" t="n">
        <v>5</v>
      </c>
      <c r="J315" s="36" t="n">
        <v>10.4</v>
      </c>
      <c r="K315" s="35" t="n">
        <v>2</v>
      </c>
      <c r="L315" t="inlineStr">
        <is>
          <t>No</t>
        </is>
      </c>
      <c r="M315" s="35" t="n">
        <v>7</v>
      </c>
      <c r="N315" t="inlineStr">
        <is>
          <t>No</t>
        </is>
      </c>
      <c r="O315" s="35" t="n">
        <v>43</v>
      </c>
      <c r="P315" s="37" t="n">
        <v>7.09</v>
      </c>
      <c r="Q315" t="inlineStr">
        <is>
          <t>Android</t>
        </is>
      </c>
      <c r="R315">
        <f>IF(AND(OR(Dashboard!$C$6="All",C315=Dashboard!$C$6),OR(Dashboard!$F$6="All",D315=Dashboard!$F$6),OR(Dashboard!$I$6="All",B315=Dashboard!$I$6)),1,0)</f>
        <v/>
      </c>
    </row>
    <row r="316">
      <c r="A316" t="inlineStr">
        <is>
          <t>SC80315</t>
        </is>
      </c>
      <c r="B316" t="inlineStr">
        <is>
          <t>Jun</t>
        </is>
      </c>
      <c r="C316" t="inlineStr">
        <is>
          <t>Kolhapur</t>
        </is>
      </c>
      <c r="D316" t="inlineStr">
        <is>
          <t>25-34</t>
        </is>
      </c>
      <c r="E316" s="35" t="n">
        <v>9</v>
      </c>
      <c r="F316" s="36" t="n">
        <v>28.8</v>
      </c>
      <c r="G316" s="35" t="n">
        <v>7</v>
      </c>
      <c r="H316" s="35" t="n">
        <v>5</v>
      </c>
      <c r="I316" s="35" t="n">
        <v>24</v>
      </c>
      <c r="J316" s="36" t="n">
        <v>9.300000000000001</v>
      </c>
      <c r="K316" s="35" t="n">
        <v>0</v>
      </c>
      <c r="L316" t="inlineStr">
        <is>
          <t>No</t>
        </is>
      </c>
      <c r="M316" s="35" t="n">
        <v>74</v>
      </c>
      <c r="N316" t="inlineStr">
        <is>
          <t>No</t>
        </is>
      </c>
      <c r="O316" s="35" t="n">
        <v>52</v>
      </c>
      <c r="P316" s="37" t="n">
        <v>10.12</v>
      </c>
      <c r="Q316" t="inlineStr">
        <is>
          <t>Android</t>
        </is>
      </c>
      <c r="R316">
        <f>IF(AND(OR(Dashboard!$C$6="All",C316=Dashboard!$C$6),OR(Dashboard!$F$6="All",D316=Dashboard!$F$6),OR(Dashboard!$I$6="All",B316=Dashboard!$I$6)),1,0)</f>
        <v/>
      </c>
    </row>
    <row r="317">
      <c r="A317" t="inlineStr">
        <is>
          <t>SC80316</t>
        </is>
      </c>
      <c r="B317" t="inlineStr">
        <is>
          <t>Apr</t>
        </is>
      </c>
      <c r="C317" t="inlineStr">
        <is>
          <t>Nagpur</t>
        </is>
      </c>
      <c r="D317" t="inlineStr">
        <is>
          <t>21-24</t>
        </is>
      </c>
      <c r="E317" s="35" t="n">
        <v>16</v>
      </c>
      <c r="F317" s="36" t="n">
        <v>36.3</v>
      </c>
      <c r="G317" s="35" t="n">
        <v>29</v>
      </c>
      <c r="H317" s="35" t="n">
        <v>23</v>
      </c>
      <c r="I317" s="35" t="n">
        <v>0</v>
      </c>
      <c r="J317" s="36" t="n">
        <v>13.7</v>
      </c>
      <c r="K317" s="35" t="n">
        <v>6</v>
      </c>
      <c r="L317" t="inlineStr">
        <is>
          <t>No</t>
        </is>
      </c>
      <c r="M317" s="35" t="n">
        <v>26</v>
      </c>
      <c r="N317" t="inlineStr">
        <is>
          <t>Yes</t>
        </is>
      </c>
      <c r="O317" s="35" t="n">
        <v>21</v>
      </c>
      <c r="P317" s="37" t="n">
        <v>2.3</v>
      </c>
      <c r="Q317" t="inlineStr">
        <is>
          <t>Android</t>
        </is>
      </c>
      <c r="R317">
        <f>IF(AND(OR(Dashboard!$C$6="All",C317=Dashboard!$C$6),OR(Dashboard!$F$6="All",D317=Dashboard!$F$6),OR(Dashboard!$I$6="All",B317=Dashboard!$I$6)),1,0)</f>
        <v/>
      </c>
    </row>
    <row r="318">
      <c r="A318" t="inlineStr">
        <is>
          <t>SC80317</t>
        </is>
      </c>
      <c r="B318" t="inlineStr">
        <is>
          <t>Feb</t>
        </is>
      </c>
      <c r="C318" t="inlineStr">
        <is>
          <t>Solapur</t>
        </is>
      </c>
      <c r="D318" t="inlineStr">
        <is>
          <t>25-34</t>
        </is>
      </c>
      <c r="E318" s="35" t="n">
        <v>9</v>
      </c>
      <c r="F318" s="36" t="n">
        <v>36.9</v>
      </c>
      <c r="G318" s="35" t="n">
        <v>3</v>
      </c>
      <c r="H318" s="35" t="n">
        <v>2</v>
      </c>
      <c r="I318" s="35" t="n">
        <v>20</v>
      </c>
      <c r="J318" s="36" t="n">
        <v>6.2</v>
      </c>
      <c r="K318" s="35" t="n">
        <v>3</v>
      </c>
      <c r="L318" t="inlineStr">
        <is>
          <t>No</t>
        </is>
      </c>
      <c r="M318" s="35" t="n">
        <v>9</v>
      </c>
      <c r="N318" t="inlineStr">
        <is>
          <t>No</t>
        </is>
      </c>
      <c r="O318" s="35" t="n">
        <v>76</v>
      </c>
      <c r="P318" s="37" t="n">
        <v>8.31</v>
      </c>
      <c r="Q318" t="inlineStr">
        <is>
          <t>Android</t>
        </is>
      </c>
      <c r="R318">
        <f>IF(AND(OR(Dashboard!$C$6="All",C318=Dashboard!$C$6),OR(Dashboard!$F$6="All",D318=Dashboard!$F$6),OR(Dashboard!$I$6="All",B318=Dashboard!$I$6)),1,0)</f>
        <v/>
      </c>
    </row>
    <row r="319">
      <c r="A319" t="inlineStr">
        <is>
          <t>SC80318</t>
        </is>
      </c>
      <c r="B319" t="inlineStr">
        <is>
          <t>May</t>
        </is>
      </c>
      <c r="C319" t="inlineStr">
        <is>
          <t>Pune</t>
        </is>
      </c>
      <c r="D319" t="inlineStr">
        <is>
          <t>21-24</t>
        </is>
      </c>
      <c r="E319" s="35" t="n">
        <v>19</v>
      </c>
      <c r="F319" s="36" t="n">
        <v>42.6</v>
      </c>
      <c r="G319" s="35" t="n">
        <v>30</v>
      </c>
      <c r="H319" s="35" t="n">
        <v>22</v>
      </c>
      <c r="I319" s="35" t="n">
        <v>15</v>
      </c>
      <c r="J319" s="36" t="n">
        <v>18.8</v>
      </c>
      <c r="K319" s="35" t="n">
        <v>9</v>
      </c>
      <c r="L319" t="inlineStr">
        <is>
          <t>Yes</t>
        </is>
      </c>
      <c r="M319" s="35" t="n">
        <v>26</v>
      </c>
      <c r="N319" t="inlineStr">
        <is>
          <t>Yes</t>
        </is>
      </c>
      <c r="O319" s="35" t="n">
        <v>25</v>
      </c>
      <c r="P319" s="37" t="n">
        <v>4.46</v>
      </c>
      <c r="Q319" t="inlineStr">
        <is>
          <t>Android</t>
        </is>
      </c>
      <c r="R319">
        <f>IF(AND(OR(Dashboard!$C$6="All",C319=Dashboard!$C$6),OR(Dashboard!$F$6="All",D319=Dashboard!$F$6),OR(Dashboard!$I$6="All",B319=Dashboard!$I$6)),1,0)</f>
        <v/>
      </c>
    </row>
    <row r="320">
      <c r="A320" t="inlineStr">
        <is>
          <t>SC80319</t>
        </is>
      </c>
      <c r="B320" t="inlineStr">
        <is>
          <t>Jan</t>
        </is>
      </c>
      <c r="C320" t="inlineStr">
        <is>
          <t>Solapur</t>
        </is>
      </c>
      <c r="D320" t="inlineStr">
        <is>
          <t>21-24</t>
        </is>
      </c>
      <c r="E320" s="35" t="n">
        <v>23</v>
      </c>
      <c r="F320" s="36" t="n">
        <v>49.9</v>
      </c>
      <c r="G320" s="35" t="n">
        <v>19</v>
      </c>
      <c r="H320" s="35" t="n">
        <v>14</v>
      </c>
      <c r="I320" s="35" t="n">
        <v>21</v>
      </c>
      <c r="J320" s="36" t="n">
        <v>20.7</v>
      </c>
      <c r="K320" s="35" t="n">
        <v>1</v>
      </c>
      <c r="L320" t="inlineStr">
        <is>
          <t>No</t>
        </is>
      </c>
      <c r="M320" s="35" t="n">
        <v>24</v>
      </c>
      <c r="N320" t="inlineStr">
        <is>
          <t>No</t>
        </is>
      </c>
      <c r="O320" s="35" t="n">
        <v>104</v>
      </c>
      <c r="P320" s="37" t="n">
        <v>13.83</v>
      </c>
      <c r="Q320" t="inlineStr">
        <is>
          <t>Android</t>
        </is>
      </c>
      <c r="R320">
        <f>IF(AND(OR(Dashboard!$C$6="All",C320=Dashboard!$C$6),OR(Dashboard!$F$6="All",D320=Dashboard!$F$6),OR(Dashboard!$I$6="All",B320=Dashboard!$I$6)),1,0)</f>
        <v/>
      </c>
    </row>
    <row r="321">
      <c r="A321" t="inlineStr">
        <is>
          <t>SC80320</t>
        </is>
      </c>
      <c r="B321" t="inlineStr">
        <is>
          <t>Feb</t>
        </is>
      </c>
      <c r="C321" t="inlineStr">
        <is>
          <t>Sambhaji Nagar</t>
        </is>
      </c>
      <c r="D321" t="inlineStr">
        <is>
          <t>21-24</t>
        </is>
      </c>
      <c r="E321" s="35" t="n">
        <v>18</v>
      </c>
      <c r="F321" s="36" t="n">
        <v>42.3</v>
      </c>
      <c r="G321" s="35" t="n">
        <v>8</v>
      </c>
      <c r="H321" s="35" t="n">
        <v>6</v>
      </c>
      <c r="I321" s="35" t="n">
        <v>10</v>
      </c>
      <c r="J321" s="36" t="n">
        <v>18.3</v>
      </c>
      <c r="K321" s="35" t="n">
        <v>2</v>
      </c>
      <c r="L321" t="inlineStr">
        <is>
          <t>Yes</t>
        </is>
      </c>
      <c r="M321" s="35" t="n">
        <v>0</v>
      </c>
      <c r="N321" t="inlineStr">
        <is>
          <t>No</t>
        </is>
      </c>
      <c r="O321" s="35" t="n">
        <v>86</v>
      </c>
      <c r="P321" s="37" t="n">
        <v>8.539999999999999</v>
      </c>
      <c r="Q321" t="inlineStr">
        <is>
          <t>Android</t>
        </is>
      </c>
      <c r="R321">
        <f>IF(AND(OR(Dashboard!$C$6="All",C321=Dashboard!$C$6),OR(Dashboard!$F$6="All",D321=Dashboard!$F$6),OR(Dashboard!$I$6="All",B321=Dashboard!$I$6)),1,0)</f>
        <v/>
      </c>
    </row>
    <row r="322">
      <c r="A322" t="inlineStr">
        <is>
          <t>SC80321</t>
        </is>
      </c>
      <c r="B322" t="inlineStr">
        <is>
          <t>Jun</t>
        </is>
      </c>
      <c r="C322" t="inlineStr">
        <is>
          <t>Pune</t>
        </is>
      </c>
      <c r="D322" t="inlineStr">
        <is>
          <t>25-34</t>
        </is>
      </c>
      <c r="E322" s="35" t="n">
        <v>2</v>
      </c>
      <c r="F322" s="36" t="n">
        <v>33.4</v>
      </c>
      <c r="G322" s="35" t="n">
        <v>27</v>
      </c>
      <c r="H322" s="35" t="n">
        <v>21</v>
      </c>
      <c r="I322" s="35" t="n">
        <v>28</v>
      </c>
      <c r="J322" s="36" t="n">
        <v>8</v>
      </c>
      <c r="K322" s="35" t="n">
        <v>0</v>
      </c>
      <c r="L322" t="inlineStr">
        <is>
          <t>No</t>
        </is>
      </c>
      <c r="M322" s="35" t="n">
        <v>80</v>
      </c>
      <c r="N322" t="inlineStr">
        <is>
          <t>No</t>
        </is>
      </c>
      <c r="O322" s="35" t="n">
        <v>72</v>
      </c>
      <c r="P322" s="37" t="n">
        <v>13.98</v>
      </c>
      <c r="Q322" t="inlineStr">
        <is>
          <t>Android</t>
        </is>
      </c>
      <c r="R322">
        <f>IF(AND(OR(Dashboard!$C$6="All",C322=Dashboard!$C$6),OR(Dashboard!$F$6="All",D322=Dashboard!$F$6),OR(Dashboard!$I$6="All",B322=Dashboard!$I$6)),1,0)</f>
        <v/>
      </c>
    </row>
    <row r="323">
      <c r="A323" t="inlineStr">
        <is>
          <t>SC80322</t>
        </is>
      </c>
      <c r="B323" t="inlineStr">
        <is>
          <t>Mar</t>
        </is>
      </c>
      <c r="C323" t="inlineStr">
        <is>
          <t>Nashik</t>
        </is>
      </c>
      <c r="D323" t="inlineStr">
        <is>
          <t>21-24</t>
        </is>
      </c>
      <c r="E323" s="35" t="n">
        <v>23</v>
      </c>
      <c r="F323" s="36" t="n">
        <v>27.3</v>
      </c>
      <c r="G323" s="35" t="n">
        <v>43</v>
      </c>
      <c r="H323" s="35" t="n">
        <v>37</v>
      </c>
      <c r="I323" s="35" t="n">
        <v>20</v>
      </c>
      <c r="J323" s="36" t="n">
        <v>11.3</v>
      </c>
      <c r="K323" s="35" t="n">
        <v>10</v>
      </c>
      <c r="L323" t="inlineStr">
        <is>
          <t>Yes</t>
        </is>
      </c>
      <c r="M323" s="35" t="n">
        <v>0</v>
      </c>
      <c r="N323" t="inlineStr">
        <is>
          <t>No</t>
        </is>
      </c>
      <c r="O323" s="35" t="n">
        <v>47</v>
      </c>
      <c r="P323" s="37" t="n">
        <v>8.369999999999999</v>
      </c>
      <c r="Q323" t="inlineStr">
        <is>
          <t>Android</t>
        </is>
      </c>
      <c r="R323">
        <f>IF(AND(OR(Dashboard!$C$6="All",C323=Dashboard!$C$6),OR(Dashboard!$F$6="All",D323=Dashboard!$F$6),OR(Dashboard!$I$6="All",B323=Dashboard!$I$6)),1,0)</f>
        <v/>
      </c>
    </row>
    <row r="324">
      <c r="A324" t="inlineStr">
        <is>
          <t>SC80323</t>
        </is>
      </c>
      <c r="B324" t="inlineStr">
        <is>
          <t>May</t>
        </is>
      </c>
      <c r="C324" t="inlineStr">
        <is>
          <t>Sambhaji Nagar</t>
        </is>
      </c>
      <c r="D324" t="inlineStr">
        <is>
          <t>21-24</t>
        </is>
      </c>
      <c r="E324" s="35" t="n">
        <v>27</v>
      </c>
      <c r="F324" s="36" t="n">
        <v>44.5</v>
      </c>
      <c r="G324" s="35" t="n">
        <v>29</v>
      </c>
      <c r="H324" s="35" t="n">
        <v>23</v>
      </c>
      <c r="I324" s="35" t="n">
        <v>24</v>
      </c>
      <c r="J324" s="36" t="n">
        <v>7.9</v>
      </c>
      <c r="K324" s="35" t="n">
        <v>5</v>
      </c>
      <c r="L324" t="inlineStr">
        <is>
          <t>Yes</t>
        </is>
      </c>
      <c r="M324" s="35" t="n">
        <v>4</v>
      </c>
      <c r="N324" t="inlineStr">
        <is>
          <t>No</t>
        </is>
      </c>
      <c r="O324" s="35" t="n">
        <v>55</v>
      </c>
      <c r="P324" s="37" t="n">
        <v>8.84</v>
      </c>
      <c r="Q324" t="inlineStr">
        <is>
          <t>Android</t>
        </is>
      </c>
      <c r="R324">
        <f>IF(AND(OR(Dashboard!$C$6="All",C324=Dashboard!$C$6),OR(Dashboard!$F$6="All",D324=Dashboard!$F$6),OR(Dashboard!$I$6="All",B324=Dashboard!$I$6)),1,0)</f>
        <v/>
      </c>
    </row>
    <row r="325">
      <c r="A325" t="inlineStr">
        <is>
          <t>SC80324</t>
        </is>
      </c>
      <c r="B325" t="inlineStr">
        <is>
          <t>Apr</t>
        </is>
      </c>
      <c r="C325" t="inlineStr">
        <is>
          <t>Solapur</t>
        </is>
      </c>
      <c r="D325" t="inlineStr">
        <is>
          <t>25-34</t>
        </is>
      </c>
      <c r="E325" s="35" t="n">
        <v>11</v>
      </c>
      <c r="F325" s="36" t="n">
        <v>22.4</v>
      </c>
      <c r="G325" s="35" t="n">
        <v>13</v>
      </c>
      <c r="H325" s="35" t="n">
        <v>11</v>
      </c>
      <c r="I325" s="35" t="n">
        <v>12</v>
      </c>
      <c r="J325" s="36" t="n">
        <v>6.4</v>
      </c>
      <c r="K325" s="35" t="n">
        <v>0</v>
      </c>
      <c r="L325" t="inlineStr">
        <is>
          <t>No</t>
        </is>
      </c>
      <c r="M325" s="35" t="n">
        <v>14</v>
      </c>
      <c r="N325" t="inlineStr">
        <is>
          <t>No</t>
        </is>
      </c>
      <c r="O325" s="35" t="n">
        <v>33</v>
      </c>
      <c r="P325" s="37" t="n">
        <v>5.62</v>
      </c>
      <c r="Q325" t="inlineStr">
        <is>
          <t>iOS</t>
        </is>
      </c>
      <c r="R325">
        <f>IF(AND(OR(Dashboard!$C$6="All",C325=Dashboard!$C$6),OR(Dashboard!$F$6="All",D325=Dashboard!$F$6),OR(Dashboard!$I$6="All",B325=Dashboard!$I$6)),1,0)</f>
        <v/>
      </c>
    </row>
    <row r="326">
      <c r="A326" t="inlineStr">
        <is>
          <t>SC80325</t>
        </is>
      </c>
      <c r="B326" t="inlineStr">
        <is>
          <t>Feb</t>
        </is>
      </c>
      <c r="C326" t="inlineStr">
        <is>
          <t>Nashik</t>
        </is>
      </c>
      <c r="D326" t="inlineStr">
        <is>
          <t>25-34</t>
        </is>
      </c>
      <c r="E326" s="35" t="n">
        <v>12</v>
      </c>
      <c r="F326" s="36" t="n">
        <v>42.6</v>
      </c>
      <c r="G326" s="35" t="n">
        <v>21</v>
      </c>
      <c r="H326" s="35" t="n">
        <v>18</v>
      </c>
      <c r="I326" s="35" t="n">
        <v>28</v>
      </c>
      <c r="J326" s="36" t="n">
        <v>15.9</v>
      </c>
      <c r="K326" s="35" t="n">
        <v>0</v>
      </c>
      <c r="L326" t="inlineStr">
        <is>
          <t>No</t>
        </is>
      </c>
      <c r="M326" s="35" t="n">
        <v>55</v>
      </c>
      <c r="N326" t="inlineStr">
        <is>
          <t>Yes</t>
        </is>
      </c>
      <c r="O326" s="35" t="n">
        <v>25</v>
      </c>
      <c r="P326" s="37" t="n">
        <v>2.1</v>
      </c>
      <c r="Q326" t="inlineStr">
        <is>
          <t>Android</t>
        </is>
      </c>
      <c r="R326">
        <f>IF(AND(OR(Dashboard!$C$6="All",C326=Dashboard!$C$6),OR(Dashboard!$F$6="All",D326=Dashboard!$F$6),OR(Dashboard!$I$6="All",B326=Dashboard!$I$6)),1,0)</f>
        <v/>
      </c>
    </row>
    <row r="327">
      <c r="A327" t="inlineStr">
        <is>
          <t>SC80326</t>
        </is>
      </c>
      <c r="B327" t="inlineStr">
        <is>
          <t>Jan</t>
        </is>
      </c>
      <c r="C327" t="inlineStr">
        <is>
          <t>Sambhaji Nagar</t>
        </is>
      </c>
      <c r="D327" t="inlineStr">
        <is>
          <t>25-34</t>
        </is>
      </c>
      <c r="E327" s="35" t="n">
        <v>1</v>
      </c>
      <c r="F327" s="36" t="n">
        <v>25.4</v>
      </c>
      <c r="G327" s="35" t="n">
        <v>18</v>
      </c>
      <c r="H327" s="35" t="n">
        <v>13</v>
      </c>
      <c r="I327" s="35" t="n">
        <v>22</v>
      </c>
      <c r="J327" s="36" t="n">
        <v>4.2</v>
      </c>
      <c r="K327" s="35" t="n">
        <v>3</v>
      </c>
      <c r="L327" t="inlineStr">
        <is>
          <t>No</t>
        </is>
      </c>
      <c r="M327" s="35" t="n">
        <v>129</v>
      </c>
      <c r="N327" t="inlineStr">
        <is>
          <t>No</t>
        </is>
      </c>
      <c r="O327" s="35" t="n">
        <v>34</v>
      </c>
      <c r="P327" s="37" t="n">
        <v>6.49</v>
      </c>
      <c r="Q327" t="inlineStr">
        <is>
          <t>Android</t>
        </is>
      </c>
      <c r="R327">
        <f>IF(AND(OR(Dashboard!$C$6="All",C327=Dashboard!$C$6),OR(Dashboard!$F$6="All",D327=Dashboard!$F$6),OR(Dashboard!$I$6="All",B327=Dashboard!$I$6)),1,0)</f>
        <v/>
      </c>
    </row>
    <row r="328">
      <c r="A328" t="inlineStr">
        <is>
          <t>SC80327</t>
        </is>
      </c>
      <c r="B328" t="inlineStr">
        <is>
          <t>Feb</t>
        </is>
      </c>
      <c r="C328" t="inlineStr">
        <is>
          <t>Nagpur</t>
        </is>
      </c>
      <c r="D328" t="inlineStr">
        <is>
          <t>25-34</t>
        </is>
      </c>
      <c r="E328" s="35" t="n">
        <v>1</v>
      </c>
      <c r="F328" s="36" t="n">
        <v>29.9</v>
      </c>
      <c r="G328" s="35" t="n">
        <v>15</v>
      </c>
      <c r="H328" s="35" t="n">
        <v>10</v>
      </c>
      <c r="I328" s="35" t="n">
        <v>12</v>
      </c>
      <c r="J328" s="36" t="n">
        <v>10.1</v>
      </c>
      <c r="K328" s="35" t="n">
        <v>3</v>
      </c>
      <c r="L328" t="inlineStr">
        <is>
          <t>No</t>
        </is>
      </c>
      <c r="M328" s="35" t="n">
        <v>2</v>
      </c>
      <c r="N328" t="inlineStr">
        <is>
          <t>No</t>
        </is>
      </c>
      <c r="O328" s="35" t="n">
        <v>54</v>
      </c>
      <c r="P328" s="37" t="n">
        <v>7.99</v>
      </c>
      <c r="Q328" t="inlineStr">
        <is>
          <t>iOS</t>
        </is>
      </c>
      <c r="R328">
        <f>IF(AND(OR(Dashboard!$C$6="All",C328=Dashboard!$C$6),OR(Dashboard!$F$6="All",D328=Dashboard!$F$6),OR(Dashboard!$I$6="All",B328=Dashboard!$I$6)),1,0)</f>
        <v/>
      </c>
    </row>
    <row r="329">
      <c r="A329" t="inlineStr">
        <is>
          <t>SC80328</t>
        </is>
      </c>
      <c r="B329" t="inlineStr">
        <is>
          <t>Mar</t>
        </is>
      </c>
      <c r="C329" t="inlineStr">
        <is>
          <t>Nagpur</t>
        </is>
      </c>
      <c r="D329" t="inlineStr">
        <is>
          <t>21-24</t>
        </is>
      </c>
      <c r="E329" s="35" t="n">
        <v>23</v>
      </c>
      <c r="F329" s="36" t="n">
        <v>17.2</v>
      </c>
      <c r="G329" s="35" t="n">
        <v>17</v>
      </c>
      <c r="H329" s="35" t="n">
        <v>12</v>
      </c>
      <c r="I329" s="35" t="n">
        <v>7</v>
      </c>
      <c r="J329" s="36" t="n">
        <v>4.7</v>
      </c>
      <c r="K329" s="35" t="n">
        <v>7</v>
      </c>
      <c r="L329" t="inlineStr">
        <is>
          <t>Yes</t>
        </is>
      </c>
      <c r="M329" s="35" t="n">
        <v>43</v>
      </c>
      <c r="N329" t="inlineStr">
        <is>
          <t>No</t>
        </is>
      </c>
      <c r="O329" s="35" t="n">
        <v>32</v>
      </c>
      <c r="P329" s="37" t="n">
        <v>5.28</v>
      </c>
      <c r="Q329" t="inlineStr">
        <is>
          <t>Android</t>
        </is>
      </c>
      <c r="R329">
        <f>IF(AND(OR(Dashboard!$C$6="All",C329=Dashboard!$C$6),OR(Dashboard!$F$6="All",D329=Dashboard!$F$6),OR(Dashboard!$I$6="All",B329=Dashboard!$I$6)),1,0)</f>
        <v/>
      </c>
    </row>
    <row r="330">
      <c r="A330" t="inlineStr">
        <is>
          <t>SC80329</t>
        </is>
      </c>
      <c r="B330" t="inlineStr">
        <is>
          <t>May</t>
        </is>
      </c>
      <c r="C330" t="inlineStr">
        <is>
          <t>Sambhaji Nagar</t>
        </is>
      </c>
      <c r="D330" t="inlineStr">
        <is>
          <t>35+</t>
        </is>
      </c>
      <c r="E330" s="35" t="n">
        <v>1</v>
      </c>
      <c r="F330" s="36" t="n">
        <v>21.4</v>
      </c>
      <c r="G330" s="35" t="n">
        <v>7</v>
      </c>
      <c r="H330" s="35" t="n">
        <v>6</v>
      </c>
      <c r="I330" s="35" t="n">
        <v>23</v>
      </c>
      <c r="J330" s="36" t="n">
        <v>7.5</v>
      </c>
      <c r="K330" s="35" t="n">
        <v>3</v>
      </c>
      <c r="L330" t="inlineStr">
        <is>
          <t>No</t>
        </is>
      </c>
      <c r="M330" s="35" t="n">
        <v>9</v>
      </c>
      <c r="N330" t="inlineStr">
        <is>
          <t>No</t>
        </is>
      </c>
      <c r="O330" s="35" t="n">
        <v>32</v>
      </c>
      <c r="P330" s="37" t="n">
        <v>6.16</v>
      </c>
      <c r="Q330" t="inlineStr">
        <is>
          <t>Android</t>
        </is>
      </c>
      <c r="R330">
        <f>IF(AND(OR(Dashboard!$C$6="All",C330=Dashboard!$C$6),OR(Dashboard!$F$6="All",D330=Dashboard!$F$6),OR(Dashboard!$I$6="All",B330=Dashboard!$I$6)),1,0)</f>
        <v/>
      </c>
    </row>
    <row r="331">
      <c r="A331" t="inlineStr">
        <is>
          <t>SC80330</t>
        </is>
      </c>
      <c r="B331" t="inlineStr">
        <is>
          <t>Feb</t>
        </is>
      </c>
      <c r="C331" t="inlineStr">
        <is>
          <t>Pune</t>
        </is>
      </c>
      <c r="D331" t="inlineStr">
        <is>
          <t>21-24</t>
        </is>
      </c>
      <c r="E331" s="35" t="n">
        <v>18</v>
      </c>
      <c r="F331" s="36" t="n">
        <v>28.3</v>
      </c>
      <c r="G331" s="35" t="n">
        <v>21</v>
      </c>
      <c r="H331" s="35" t="n">
        <v>18</v>
      </c>
      <c r="I331" s="35" t="n">
        <v>20</v>
      </c>
      <c r="J331" s="36" t="n">
        <v>10.7</v>
      </c>
      <c r="K331" s="35" t="n">
        <v>10</v>
      </c>
      <c r="L331" t="inlineStr">
        <is>
          <t>No</t>
        </is>
      </c>
      <c r="M331" s="35" t="n">
        <v>86</v>
      </c>
      <c r="N331" t="inlineStr">
        <is>
          <t>No</t>
        </is>
      </c>
      <c r="O331" s="35" t="n">
        <v>48</v>
      </c>
      <c r="P331" s="37" t="n">
        <v>7.15</v>
      </c>
      <c r="Q331" t="inlineStr">
        <is>
          <t>Android</t>
        </is>
      </c>
      <c r="R331">
        <f>IF(AND(OR(Dashboard!$C$6="All",C331=Dashboard!$C$6),OR(Dashboard!$F$6="All",D331=Dashboard!$F$6),OR(Dashboard!$I$6="All",B331=Dashboard!$I$6)),1,0)</f>
        <v/>
      </c>
    </row>
    <row r="332">
      <c r="A332" t="inlineStr">
        <is>
          <t>SC80331</t>
        </is>
      </c>
      <c r="B332" t="inlineStr">
        <is>
          <t>Mar</t>
        </is>
      </c>
      <c r="C332" t="inlineStr">
        <is>
          <t>Kolhapur</t>
        </is>
      </c>
      <c r="D332" t="inlineStr">
        <is>
          <t>21-24</t>
        </is>
      </c>
      <c r="E332" s="35" t="n">
        <v>27</v>
      </c>
      <c r="F332" s="36" t="n">
        <v>18.1</v>
      </c>
      <c r="G332" s="35" t="n">
        <v>6</v>
      </c>
      <c r="H332" s="35" t="n">
        <v>4</v>
      </c>
      <c r="I332" s="35" t="n">
        <v>13</v>
      </c>
      <c r="J332" s="36" t="n">
        <v>5.7</v>
      </c>
      <c r="K332" s="35" t="n">
        <v>6</v>
      </c>
      <c r="L332" t="inlineStr">
        <is>
          <t>No</t>
        </is>
      </c>
      <c r="M332" s="35" t="n">
        <v>29</v>
      </c>
      <c r="N332" t="inlineStr">
        <is>
          <t>No</t>
        </is>
      </c>
      <c r="O332" s="35" t="n">
        <v>24</v>
      </c>
      <c r="P332" s="37" t="n">
        <v>4.63</v>
      </c>
      <c r="Q332" t="inlineStr">
        <is>
          <t>Android</t>
        </is>
      </c>
      <c r="R332">
        <f>IF(AND(OR(Dashboard!$C$6="All",C332=Dashboard!$C$6),OR(Dashboard!$F$6="All",D332=Dashboard!$F$6),OR(Dashboard!$I$6="All",B332=Dashboard!$I$6)),1,0)</f>
        <v/>
      </c>
    </row>
    <row r="333">
      <c r="A333" t="inlineStr">
        <is>
          <t>SC80332</t>
        </is>
      </c>
      <c r="B333" t="inlineStr">
        <is>
          <t>Jun</t>
        </is>
      </c>
      <c r="C333" t="inlineStr">
        <is>
          <t>Pune</t>
        </is>
      </c>
      <c r="D333" t="inlineStr">
        <is>
          <t>25-34</t>
        </is>
      </c>
      <c r="E333" s="35" t="n">
        <v>13</v>
      </c>
      <c r="F333" s="36" t="n">
        <v>36.2</v>
      </c>
      <c r="G333" s="35" t="n">
        <v>11</v>
      </c>
      <c r="H333" s="35" t="n">
        <v>8</v>
      </c>
      <c r="I333" s="35" t="n">
        <v>18</v>
      </c>
      <c r="J333" s="36" t="n">
        <v>6.9</v>
      </c>
      <c r="K333" s="35" t="n">
        <v>6</v>
      </c>
      <c r="L333" t="inlineStr">
        <is>
          <t>No</t>
        </is>
      </c>
      <c r="M333" s="35" t="n">
        <v>1</v>
      </c>
      <c r="N333" t="inlineStr">
        <is>
          <t>Yes</t>
        </is>
      </c>
      <c r="O333" s="35" t="n">
        <v>21</v>
      </c>
      <c r="P333" s="37" t="n">
        <v>2.42</v>
      </c>
      <c r="Q333" t="inlineStr">
        <is>
          <t>Android</t>
        </is>
      </c>
      <c r="R333">
        <f>IF(AND(OR(Dashboard!$C$6="All",C333=Dashboard!$C$6),OR(Dashboard!$F$6="All",D333=Dashboard!$F$6),OR(Dashboard!$I$6="All",B333=Dashboard!$I$6)),1,0)</f>
        <v/>
      </c>
    </row>
    <row r="334">
      <c r="A334" t="inlineStr">
        <is>
          <t>SC80333</t>
        </is>
      </c>
      <c r="B334" t="inlineStr">
        <is>
          <t>Apr</t>
        </is>
      </c>
      <c r="C334" t="inlineStr">
        <is>
          <t>Pune</t>
        </is>
      </c>
      <c r="D334" t="inlineStr">
        <is>
          <t>25-34</t>
        </is>
      </c>
      <c r="E334" s="35" t="n">
        <v>16</v>
      </c>
      <c r="F334" s="36" t="n">
        <v>24.4</v>
      </c>
      <c r="G334" s="35" t="n">
        <v>12</v>
      </c>
      <c r="H334" s="35" t="n">
        <v>7</v>
      </c>
      <c r="I334" s="35" t="n">
        <v>3</v>
      </c>
      <c r="J334" s="36" t="n">
        <v>5.8</v>
      </c>
      <c r="K334" s="35" t="n">
        <v>4</v>
      </c>
      <c r="L334" t="inlineStr">
        <is>
          <t>No</t>
        </is>
      </c>
      <c r="M334" s="35" t="n">
        <v>32</v>
      </c>
      <c r="N334" t="inlineStr">
        <is>
          <t>No</t>
        </is>
      </c>
      <c r="O334" s="35" t="n">
        <v>49</v>
      </c>
      <c r="P334" s="37" t="n">
        <v>4.85</v>
      </c>
      <c r="Q334" t="inlineStr">
        <is>
          <t>Android</t>
        </is>
      </c>
      <c r="R334">
        <f>IF(AND(OR(Dashboard!$C$6="All",C334=Dashboard!$C$6),OR(Dashboard!$F$6="All",D334=Dashboard!$F$6),OR(Dashboard!$I$6="All",B334=Dashboard!$I$6)),1,0)</f>
        <v/>
      </c>
    </row>
    <row r="335">
      <c r="A335" t="inlineStr">
        <is>
          <t>SC80334</t>
        </is>
      </c>
      <c r="B335" t="inlineStr">
        <is>
          <t>Feb</t>
        </is>
      </c>
      <c r="C335" t="inlineStr">
        <is>
          <t>Solapur</t>
        </is>
      </c>
      <c r="D335" t="inlineStr">
        <is>
          <t>21-24</t>
        </is>
      </c>
      <c r="E335" s="35" t="n">
        <v>25</v>
      </c>
      <c r="F335" s="36" t="n">
        <v>9.5</v>
      </c>
      <c r="G335" s="35" t="n">
        <v>43</v>
      </c>
      <c r="H335" s="35" t="n">
        <v>37</v>
      </c>
      <c r="I335" s="35" t="n">
        <v>16</v>
      </c>
      <c r="J335" s="36" t="n">
        <v>3.5</v>
      </c>
      <c r="K335" s="35" t="n">
        <v>11</v>
      </c>
      <c r="L335" t="inlineStr">
        <is>
          <t>Yes</t>
        </is>
      </c>
      <c r="M335" s="35" t="n">
        <v>25</v>
      </c>
      <c r="N335" t="inlineStr">
        <is>
          <t>Yes</t>
        </is>
      </c>
      <c r="O335" s="35" t="n">
        <v>5</v>
      </c>
      <c r="P335" s="37" t="n">
        <v>0.41</v>
      </c>
      <c r="Q335" t="inlineStr">
        <is>
          <t>Android</t>
        </is>
      </c>
      <c r="R335">
        <f>IF(AND(OR(Dashboard!$C$6="All",C335=Dashboard!$C$6),OR(Dashboard!$F$6="All",D335=Dashboard!$F$6),OR(Dashboard!$I$6="All",B335=Dashboard!$I$6)),1,0)</f>
        <v/>
      </c>
    </row>
    <row r="336">
      <c r="A336" t="inlineStr">
        <is>
          <t>SC80335</t>
        </is>
      </c>
      <c r="B336" t="inlineStr">
        <is>
          <t>Feb</t>
        </is>
      </c>
      <c r="C336" t="inlineStr">
        <is>
          <t>Kolhapur</t>
        </is>
      </c>
      <c r="D336" t="inlineStr">
        <is>
          <t>35+</t>
        </is>
      </c>
      <c r="E336" s="35" t="n">
        <v>9</v>
      </c>
      <c r="F336" s="36" t="n">
        <v>8.5</v>
      </c>
      <c r="G336" s="35" t="n">
        <v>6</v>
      </c>
      <c r="H336" s="35" t="n">
        <v>4</v>
      </c>
      <c r="I336" s="35" t="n">
        <v>18</v>
      </c>
      <c r="J336" s="36" t="n">
        <v>2</v>
      </c>
      <c r="K336" s="35" t="n">
        <v>4</v>
      </c>
      <c r="L336" t="inlineStr">
        <is>
          <t>No</t>
        </is>
      </c>
      <c r="M336" s="35" t="n">
        <v>106</v>
      </c>
      <c r="N336" t="inlineStr">
        <is>
          <t>No</t>
        </is>
      </c>
      <c r="O336" s="35" t="n">
        <v>10</v>
      </c>
      <c r="P336" s="37" t="n">
        <v>1.77</v>
      </c>
      <c r="Q336" t="inlineStr">
        <is>
          <t>Android</t>
        </is>
      </c>
      <c r="R336">
        <f>IF(AND(OR(Dashboard!$C$6="All",C336=Dashboard!$C$6),OR(Dashboard!$F$6="All",D336=Dashboard!$F$6),OR(Dashboard!$I$6="All",B336=Dashboard!$I$6)),1,0)</f>
        <v/>
      </c>
    </row>
    <row r="337">
      <c r="A337" t="inlineStr">
        <is>
          <t>SC80336</t>
        </is>
      </c>
      <c r="B337" t="inlineStr">
        <is>
          <t>Jun</t>
        </is>
      </c>
      <c r="C337" t="inlineStr">
        <is>
          <t>Nagpur</t>
        </is>
      </c>
      <c r="D337" t="inlineStr">
        <is>
          <t>21-24</t>
        </is>
      </c>
      <c r="E337" s="35" t="n">
        <v>17</v>
      </c>
      <c r="F337" s="36" t="n">
        <v>25.1</v>
      </c>
      <c r="G337" s="35" t="n">
        <v>18</v>
      </c>
      <c r="H337" s="35" t="n">
        <v>15</v>
      </c>
      <c r="I337" s="35" t="n">
        <v>22</v>
      </c>
      <c r="J337" s="36" t="n">
        <v>5.1</v>
      </c>
      <c r="K337" s="35" t="n">
        <v>10</v>
      </c>
      <c r="L337" t="inlineStr">
        <is>
          <t>No</t>
        </is>
      </c>
      <c r="M337" s="35" t="n">
        <v>44</v>
      </c>
      <c r="N337" t="inlineStr">
        <is>
          <t>No</t>
        </is>
      </c>
      <c r="O337" s="35" t="n">
        <v>47</v>
      </c>
      <c r="P337" s="37" t="n">
        <v>8.66</v>
      </c>
      <c r="Q337" t="inlineStr">
        <is>
          <t>Android</t>
        </is>
      </c>
      <c r="R337">
        <f>IF(AND(OR(Dashboard!$C$6="All",C337=Dashboard!$C$6),OR(Dashboard!$F$6="All",D337=Dashboard!$F$6),OR(Dashboard!$I$6="All",B337=Dashboard!$I$6)),1,0)</f>
        <v/>
      </c>
    </row>
    <row r="338">
      <c r="A338" t="inlineStr">
        <is>
          <t>SC80337</t>
        </is>
      </c>
      <c r="B338" t="inlineStr">
        <is>
          <t>Feb</t>
        </is>
      </c>
      <c r="C338" t="inlineStr">
        <is>
          <t>Sambhaji Nagar</t>
        </is>
      </c>
      <c r="D338" t="inlineStr">
        <is>
          <t>18-20</t>
        </is>
      </c>
      <c r="E338" s="35" t="n">
        <v>29</v>
      </c>
      <c r="F338" s="36" t="n">
        <v>43.7</v>
      </c>
      <c r="G338" s="35" t="n">
        <v>29</v>
      </c>
      <c r="H338" s="35" t="n">
        <v>21</v>
      </c>
      <c r="I338" s="35" t="n">
        <v>13</v>
      </c>
      <c r="J338" s="36" t="n">
        <v>11.6</v>
      </c>
      <c r="K338" s="35" t="n">
        <v>4</v>
      </c>
      <c r="L338" t="inlineStr">
        <is>
          <t>Yes</t>
        </is>
      </c>
      <c r="M338" s="35" t="n">
        <v>9</v>
      </c>
      <c r="N338" t="inlineStr">
        <is>
          <t>No</t>
        </is>
      </c>
      <c r="O338" s="35" t="n">
        <v>82</v>
      </c>
      <c r="P338" s="37" t="n">
        <v>11.12</v>
      </c>
      <c r="Q338" t="inlineStr">
        <is>
          <t>Android</t>
        </is>
      </c>
      <c r="R338">
        <f>IF(AND(OR(Dashboard!$C$6="All",C338=Dashboard!$C$6),OR(Dashboard!$F$6="All",D338=Dashboard!$F$6),OR(Dashboard!$I$6="All",B338=Dashboard!$I$6)),1,0)</f>
        <v/>
      </c>
    </row>
    <row r="339">
      <c r="A339" t="inlineStr">
        <is>
          <t>SC80338</t>
        </is>
      </c>
      <c r="B339" t="inlineStr">
        <is>
          <t>Jan</t>
        </is>
      </c>
      <c r="C339" t="inlineStr">
        <is>
          <t>Nagpur</t>
        </is>
      </c>
      <c r="D339" t="inlineStr">
        <is>
          <t>18-20</t>
        </is>
      </c>
      <c r="E339" s="35" t="n">
        <v>18</v>
      </c>
      <c r="F339" s="36" t="n">
        <v>44.7</v>
      </c>
      <c r="G339" s="35" t="n">
        <v>20</v>
      </c>
      <c r="H339" s="35" t="n">
        <v>14</v>
      </c>
      <c r="I339" s="35" t="n">
        <v>14</v>
      </c>
      <c r="J339" s="36" t="n">
        <v>15.3</v>
      </c>
      <c r="K339" s="35" t="n">
        <v>8</v>
      </c>
      <c r="L339" t="inlineStr">
        <is>
          <t>No</t>
        </is>
      </c>
      <c r="M339" s="35" t="n">
        <v>17</v>
      </c>
      <c r="N339" t="inlineStr">
        <is>
          <t>No</t>
        </is>
      </c>
      <c r="O339" s="35" t="n">
        <v>56</v>
      </c>
      <c r="P339" s="37" t="n">
        <v>9.84</v>
      </c>
      <c r="Q339" t="inlineStr">
        <is>
          <t>Android</t>
        </is>
      </c>
      <c r="R339">
        <f>IF(AND(OR(Dashboard!$C$6="All",C339=Dashboard!$C$6),OR(Dashboard!$F$6="All",D339=Dashboard!$F$6),OR(Dashboard!$I$6="All",B339=Dashboard!$I$6)),1,0)</f>
        <v/>
      </c>
    </row>
    <row r="340">
      <c r="A340" t="inlineStr">
        <is>
          <t>SC80339</t>
        </is>
      </c>
      <c r="B340" t="inlineStr">
        <is>
          <t>May</t>
        </is>
      </c>
      <c r="C340" t="inlineStr">
        <is>
          <t>Pune</t>
        </is>
      </c>
      <c r="D340" t="inlineStr">
        <is>
          <t>18-20</t>
        </is>
      </c>
      <c r="E340" s="35" t="n">
        <v>27</v>
      </c>
      <c r="F340" s="36" t="n">
        <v>3</v>
      </c>
      <c r="G340" s="35" t="n">
        <v>50</v>
      </c>
      <c r="H340" s="35" t="n">
        <v>44</v>
      </c>
      <c r="I340" s="35" t="n">
        <v>18</v>
      </c>
      <c r="J340" s="36" t="n">
        <v>1</v>
      </c>
      <c r="K340" s="35" t="n">
        <v>6</v>
      </c>
      <c r="L340" t="inlineStr">
        <is>
          <t>No</t>
        </is>
      </c>
      <c r="M340" s="35" t="n">
        <v>3</v>
      </c>
      <c r="N340" t="inlineStr">
        <is>
          <t>No</t>
        </is>
      </c>
      <c r="O340" s="35" t="n">
        <v>4</v>
      </c>
      <c r="P340" s="37" t="n">
        <v>0.54</v>
      </c>
      <c r="Q340" t="inlineStr">
        <is>
          <t>Android</t>
        </is>
      </c>
      <c r="R340">
        <f>IF(AND(OR(Dashboard!$C$6="All",C340=Dashboard!$C$6),OR(Dashboard!$F$6="All",D340=Dashboard!$F$6),OR(Dashboard!$I$6="All",B340=Dashboard!$I$6)),1,0)</f>
        <v/>
      </c>
    </row>
    <row r="341">
      <c r="A341" t="inlineStr">
        <is>
          <t>SC80340</t>
        </is>
      </c>
      <c r="B341" t="inlineStr">
        <is>
          <t>May</t>
        </is>
      </c>
      <c r="C341" t="inlineStr">
        <is>
          <t>Sambhaji Nagar</t>
        </is>
      </c>
      <c r="D341" t="inlineStr">
        <is>
          <t>21-24</t>
        </is>
      </c>
      <c r="E341" s="35" t="n">
        <v>13</v>
      </c>
      <c r="F341" s="36" t="n">
        <v>32.7</v>
      </c>
      <c r="G341" s="35" t="n">
        <v>54</v>
      </c>
      <c r="H341" s="35" t="n">
        <v>41</v>
      </c>
      <c r="I341" s="35" t="n">
        <v>16</v>
      </c>
      <c r="J341" s="36" t="n">
        <v>13.6</v>
      </c>
      <c r="K341" s="35" t="n">
        <v>6</v>
      </c>
      <c r="L341" t="inlineStr">
        <is>
          <t>No</t>
        </is>
      </c>
      <c r="M341" s="35" t="n">
        <v>6</v>
      </c>
      <c r="N341" t="inlineStr">
        <is>
          <t>No</t>
        </is>
      </c>
      <c r="O341" s="35" t="n">
        <v>51</v>
      </c>
      <c r="P341" s="37" t="n">
        <v>5.87</v>
      </c>
      <c r="Q341" t="inlineStr">
        <is>
          <t>Android</t>
        </is>
      </c>
      <c r="R341">
        <f>IF(AND(OR(Dashboard!$C$6="All",C341=Dashboard!$C$6),OR(Dashboard!$F$6="All",D341=Dashboard!$F$6),OR(Dashboard!$I$6="All",B341=Dashboard!$I$6)),1,0)</f>
        <v/>
      </c>
    </row>
    <row r="342">
      <c r="A342" t="inlineStr">
        <is>
          <t>SC80341</t>
        </is>
      </c>
      <c r="B342" t="inlineStr">
        <is>
          <t>Jun</t>
        </is>
      </c>
      <c r="C342" t="inlineStr">
        <is>
          <t>Pune</t>
        </is>
      </c>
      <c r="D342" t="inlineStr">
        <is>
          <t>25-34</t>
        </is>
      </c>
      <c r="E342" s="35" t="n">
        <v>10</v>
      </c>
      <c r="F342" s="36" t="n">
        <v>19.8</v>
      </c>
      <c r="G342" s="35" t="n">
        <v>19</v>
      </c>
      <c r="H342" s="35" t="n">
        <v>16</v>
      </c>
      <c r="I342" s="35" t="n">
        <v>16</v>
      </c>
      <c r="J342" s="36" t="n">
        <v>6.1</v>
      </c>
      <c r="K342" s="35" t="n">
        <v>0</v>
      </c>
      <c r="L342" t="inlineStr">
        <is>
          <t>No</t>
        </is>
      </c>
      <c r="M342" s="35" t="n">
        <v>51</v>
      </c>
      <c r="N342" t="inlineStr">
        <is>
          <t>No</t>
        </is>
      </c>
      <c r="O342" s="35" t="n">
        <v>26</v>
      </c>
      <c r="P342" s="37" t="n">
        <v>4.94</v>
      </c>
      <c r="Q342" t="inlineStr">
        <is>
          <t>Android</t>
        </is>
      </c>
      <c r="R342">
        <f>IF(AND(OR(Dashboard!$C$6="All",C342=Dashboard!$C$6),OR(Dashboard!$F$6="All",D342=Dashboard!$F$6),OR(Dashboard!$I$6="All",B342=Dashboard!$I$6)),1,0)</f>
        <v/>
      </c>
    </row>
    <row r="343">
      <c r="A343" t="inlineStr">
        <is>
          <t>SC80342</t>
        </is>
      </c>
      <c r="B343" t="inlineStr">
        <is>
          <t>Jun</t>
        </is>
      </c>
      <c r="C343" t="inlineStr">
        <is>
          <t>Solapur</t>
        </is>
      </c>
      <c r="D343" t="inlineStr">
        <is>
          <t>25-34</t>
        </is>
      </c>
      <c r="E343" s="35" t="n">
        <v>11</v>
      </c>
      <c r="F343" s="36" t="n">
        <v>15.5</v>
      </c>
      <c r="G343" s="35" t="n">
        <v>15</v>
      </c>
      <c r="H343" s="35" t="n">
        <v>10</v>
      </c>
      <c r="I343" s="35" t="n">
        <v>17</v>
      </c>
      <c r="J343" s="36" t="n">
        <v>4.3</v>
      </c>
      <c r="K343" s="35" t="n">
        <v>0</v>
      </c>
      <c r="L343" t="inlineStr">
        <is>
          <t>No</t>
        </is>
      </c>
      <c r="M343" s="35" t="n">
        <v>13</v>
      </c>
      <c r="N343" t="inlineStr">
        <is>
          <t>Yes</t>
        </is>
      </c>
      <c r="O343" s="35" t="n">
        <v>9</v>
      </c>
      <c r="P343" s="37" t="n">
        <v>0.84</v>
      </c>
      <c r="Q343" t="inlineStr">
        <is>
          <t>iOS</t>
        </is>
      </c>
      <c r="R343">
        <f>IF(AND(OR(Dashboard!$C$6="All",C343=Dashboard!$C$6),OR(Dashboard!$F$6="All",D343=Dashboard!$F$6),OR(Dashboard!$I$6="All",B343=Dashboard!$I$6)),1,0)</f>
        <v/>
      </c>
    </row>
    <row r="344">
      <c r="A344" t="inlineStr">
        <is>
          <t>SC80343</t>
        </is>
      </c>
      <c r="B344" t="inlineStr">
        <is>
          <t>Feb</t>
        </is>
      </c>
      <c r="C344" t="inlineStr">
        <is>
          <t>Solapur</t>
        </is>
      </c>
      <c r="D344" t="inlineStr">
        <is>
          <t>18-20</t>
        </is>
      </c>
      <c r="E344" s="35" t="n">
        <v>25</v>
      </c>
      <c r="F344" s="36" t="n">
        <v>32.2</v>
      </c>
      <c r="G344" s="35" t="n">
        <v>40</v>
      </c>
      <c r="H344" s="35" t="n">
        <v>31</v>
      </c>
      <c r="I344" s="35" t="n">
        <v>11</v>
      </c>
      <c r="J344" s="36" t="n">
        <v>11.7</v>
      </c>
      <c r="K344" s="35" t="n">
        <v>9</v>
      </c>
      <c r="L344" t="inlineStr">
        <is>
          <t>Yes</t>
        </is>
      </c>
      <c r="M344" s="35" t="n">
        <v>39</v>
      </c>
      <c r="N344" t="inlineStr">
        <is>
          <t>No</t>
        </is>
      </c>
      <c r="O344" s="35" t="n">
        <v>40</v>
      </c>
      <c r="P344" s="37" t="n">
        <v>7.35</v>
      </c>
      <c r="Q344" t="inlineStr">
        <is>
          <t>iOS</t>
        </is>
      </c>
      <c r="R344">
        <f>IF(AND(OR(Dashboard!$C$6="All",C344=Dashboard!$C$6),OR(Dashboard!$F$6="All",D344=Dashboard!$F$6),OR(Dashboard!$I$6="All",B344=Dashboard!$I$6)),1,0)</f>
        <v/>
      </c>
    </row>
    <row r="345">
      <c r="A345" t="inlineStr">
        <is>
          <t>SC80344</t>
        </is>
      </c>
      <c r="B345" t="inlineStr">
        <is>
          <t>Mar</t>
        </is>
      </c>
      <c r="C345" t="inlineStr">
        <is>
          <t>Pune</t>
        </is>
      </c>
      <c r="D345" t="inlineStr">
        <is>
          <t>21-24</t>
        </is>
      </c>
      <c r="E345" s="35" t="n">
        <v>12</v>
      </c>
      <c r="F345" s="36" t="n">
        <v>33</v>
      </c>
      <c r="G345" s="35" t="n">
        <v>41</v>
      </c>
      <c r="H345" s="35" t="n">
        <v>30</v>
      </c>
      <c r="I345" s="35" t="n">
        <v>13</v>
      </c>
      <c r="J345" s="36" t="n">
        <v>10.8</v>
      </c>
      <c r="K345" s="35" t="n">
        <v>6</v>
      </c>
      <c r="L345" t="inlineStr">
        <is>
          <t>No</t>
        </is>
      </c>
      <c r="M345" s="35" t="n">
        <v>13</v>
      </c>
      <c r="N345" t="inlineStr">
        <is>
          <t>No</t>
        </is>
      </c>
      <c r="O345" s="35" t="n">
        <v>62</v>
      </c>
      <c r="P345" s="37" t="n">
        <v>7.61</v>
      </c>
      <c r="Q345" t="inlineStr">
        <is>
          <t>Android</t>
        </is>
      </c>
      <c r="R345">
        <f>IF(AND(OR(Dashboard!$C$6="All",C345=Dashboard!$C$6),OR(Dashboard!$F$6="All",D345=Dashboard!$F$6),OR(Dashboard!$I$6="All",B345=Dashboard!$I$6)),1,0)</f>
        <v/>
      </c>
    </row>
    <row r="346">
      <c r="A346" t="inlineStr">
        <is>
          <t>SC80345</t>
        </is>
      </c>
      <c r="B346" t="inlineStr">
        <is>
          <t>Jan</t>
        </is>
      </c>
      <c r="C346" t="inlineStr">
        <is>
          <t>Sambhaji Nagar</t>
        </is>
      </c>
      <c r="D346" t="inlineStr">
        <is>
          <t>35+</t>
        </is>
      </c>
      <c r="E346" s="35" t="n">
        <v>17</v>
      </c>
      <c r="F346" s="36" t="n">
        <v>28.2</v>
      </c>
      <c r="G346" s="35" t="n">
        <v>15</v>
      </c>
      <c r="H346" s="35" t="n">
        <v>12</v>
      </c>
      <c r="I346" s="35" t="n">
        <v>27</v>
      </c>
      <c r="J346" s="36" t="n">
        <v>7.8</v>
      </c>
      <c r="K346" s="35" t="n">
        <v>3</v>
      </c>
      <c r="L346" t="inlineStr">
        <is>
          <t>No</t>
        </is>
      </c>
      <c r="M346" s="35" t="n">
        <v>56</v>
      </c>
      <c r="N346" t="inlineStr">
        <is>
          <t>No</t>
        </is>
      </c>
      <c r="O346" s="35" t="n">
        <v>38</v>
      </c>
      <c r="P346" s="37" t="n">
        <v>3.1</v>
      </c>
      <c r="Q346" t="inlineStr">
        <is>
          <t>Android</t>
        </is>
      </c>
      <c r="R346">
        <f>IF(AND(OR(Dashboard!$C$6="All",C346=Dashboard!$C$6),OR(Dashboard!$F$6="All",D346=Dashboard!$F$6),OR(Dashboard!$I$6="All",B346=Dashboard!$I$6)),1,0)</f>
        <v/>
      </c>
    </row>
    <row r="347">
      <c r="A347" t="inlineStr">
        <is>
          <t>SC80346</t>
        </is>
      </c>
      <c r="B347" t="inlineStr">
        <is>
          <t>Feb</t>
        </is>
      </c>
      <c r="C347" t="inlineStr">
        <is>
          <t>Nashik</t>
        </is>
      </c>
      <c r="D347" t="inlineStr">
        <is>
          <t>35+</t>
        </is>
      </c>
      <c r="E347" s="35" t="n">
        <v>4</v>
      </c>
      <c r="F347" s="36" t="n">
        <v>22.7</v>
      </c>
      <c r="G347" s="35" t="n">
        <v>18</v>
      </c>
      <c r="H347" s="35" t="n">
        <v>14</v>
      </c>
      <c r="I347" s="35" t="n">
        <v>11</v>
      </c>
      <c r="J347" s="36" t="n">
        <v>8.4</v>
      </c>
      <c r="K347" s="35" t="n">
        <v>0</v>
      </c>
      <c r="L347" t="inlineStr">
        <is>
          <t>No</t>
        </is>
      </c>
      <c r="M347" s="35" t="n">
        <v>188</v>
      </c>
      <c r="N347" t="inlineStr">
        <is>
          <t>No</t>
        </is>
      </c>
      <c r="O347" s="35" t="n">
        <v>42</v>
      </c>
      <c r="P347" s="37" t="n">
        <v>3.97</v>
      </c>
      <c r="Q347" t="inlineStr">
        <is>
          <t>Android</t>
        </is>
      </c>
      <c r="R347">
        <f>IF(AND(OR(Dashboard!$C$6="All",C347=Dashboard!$C$6),OR(Dashboard!$F$6="All",D347=Dashboard!$F$6),OR(Dashboard!$I$6="All",B347=Dashboard!$I$6)),1,0)</f>
        <v/>
      </c>
    </row>
    <row r="348">
      <c r="A348" t="inlineStr">
        <is>
          <t>SC80347</t>
        </is>
      </c>
      <c r="B348" t="inlineStr">
        <is>
          <t>Jun</t>
        </is>
      </c>
      <c r="C348" t="inlineStr">
        <is>
          <t>Nagpur</t>
        </is>
      </c>
      <c r="D348" t="inlineStr">
        <is>
          <t>21-24</t>
        </is>
      </c>
      <c r="E348" s="35" t="n">
        <v>12</v>
      </c>
      <c r="F348" s="36" t="n">
        <v>27.9</v>
      </c>
      <c r="G348" s="35" t="n">
        <v>25</v>
      </c>
      <c r="H348" s="35" t="n">
        <v>16</v>
      </c>
      <c r="I348" s="35" t="n">
        <v>6</v>
      </c>
      <c r="J348" s="36" t="n">
        <v>4.3</v>
      </c>
      <c r="K348" s="35" t="n">
        <v>5</v>
      </c>
      <c r="L348" t="inlineStr">
        <is>
          <t>No</t>
        </is>
      </c>
      <c r="M348" s="35" t="n">
        <v>62</v>
      </c>
      <c r="N348" t="inlineStr">
        <is>
          <t>No</t>
        </is>
      </c>
      <c r="O348" s="35" t="n">
        <v>60</v>
      </c>
      <c r="P348" s="37" t="n">
        <v>11.2</v>
      </c>
      <c r="Q348" t="inlineStr">
        <is>
          <t>Android</t>
        </is>
      </c>
      <c r="R348">
        <f>IF(AND(OR(Dashboard!$C$6="All",C348=Dashboard!$C$6),OR(Dashboard!$F$6="All",D348=Dashboard!$F$6),OR(Dashboard!$I$6="All",B348=Dashboard!$I$6)),1,0)</f>
        <v/>
      </c>
    </row>
    <row r="349">
      <c r="A349" t="inlineStr">
        <is>
          <t>SC80348</t>
        </is>
      </c>
      <c r="B349" t="inlineStr">
        <is>
          <t>May</t>
        </is>
      </c>
      <c r="C349" t="inlineStr">
        <is>
          <t>Solapur</t>
        </is>
      </c>
      <c r="D349" t="inlineStr">
        <is>
          <t>21-24</t>
        </is>
      </c>
      <c r="E349" s="35" t="n">
        <v>22</v>
      </c>
      <c r="F349" s="36" t="n">
        <v>32.7</v>
      </c>
      <c r="G349" s="35" t="n">
        <v>39</v>
      </c>
      <c r="H349" s="35" t="n">
        <v>27</v>
      </c>
      <c r="I349" s="35" t="n">
        <v>13</v>
      </c>
      <c r="J349" s="36" t="n">
        <v>10.1</v>
      </c>
      <c r="K349" s="35" t="n">
        <v>8</v>
      </c>
      <c r="L349" t="inlineStr">
        <is>
          <t>No</t>
        </is>
      </c>
      <c r="M349" s="35" t="n">
        <v>3</v>
      </c>
      <c r="N349" t="inlineStr">
        <is>
          <t>No</t>
        </is>
      </c>
      <c r="O349" s="35" t="n">
        <v>43</v>
      </c>
      <c r="P349" s="37" t="n">
        <v>5.12</v>
      </c>
      <c r="Q349" t="inlineStr">
        <is>
          <t>Android</t>
        </is>
      </c>
      <c r="R349">
        <f>IF(AND(OR(Dashboard!$C$6="All",C349=Dashboard!$C$6),OR(Dashboard!$F$6="All",D349=Dashboard!$F$6),OR(Dashboard!$I$6="All",B349=Dashboard!$I$6)),1,0)</f>
        <v/>
      </c>
    </row>
    <row r="350">
      <c r="A350" t="inlineStr">
        <is>
          <t>SC80349</t>
        </is>
      </c>
      <c r="B350" t="inlineStr">
        <is>
          <t>Feb</t>
        </is>
      </c>
      <c r="C350" t="inlineStr">
        <is>
          <t>Nagpur</t>
        </is>
      </c>
      <c r="D350" t="inlineStr">
        <is>
          <t>25-34</t>
        </is>
      </c>
      <c r="E350" s="35" t="n">
        <v>8</v>
      </c>
      <c r="F350" s="36" t="n">
        <v>18.9</v>
      </c>
      <c r="G350" s="35" t="n">
        <v>10</v>
      </c>
      <c r="H350" s="35" t="n">
        <v>9</v>
      </c>
      <c r="I350" s="35" t="n">
        <v>20</v>
      </c>
      <c r="J350" s="36" t="n">
        <v>7.9</v>
      </c>
      <c r="K350" s="35" t="n">
        <v>0</v>
      </c>
      <c r="L350" t="inlineStr">
        <is>
          <t>No</t>
        </is>
      </c>
      <c r="M350" s="35" t="n">
        <v>29</v>
      </c>
      <c r="N350" t="inlineStr">
        <is>
          <t>No</t>
        </is>
      </c>
      <c r="O350" s="35" t="n">
        <v>35</v>
      </c>
      <c r="P350" s="37" t="n">
        <v>2.83</v>
      </c>
      <c r="Q350" t="inlineStr">
        <is>
          <t>Android</t>
        </is>
      </c>
      <c r="R350">
        <f>IF(AND(OR(Dashboard!$C$6="All",C350=Dashboard!$C$6),OR(Dashboard!$F$6="All",D350=Dashboard!$F$6),OR(Dashboard!$I$6="All",B350=Dashboard!$I$6)),1,0)</f>
        <v/>
      </c>
    </row>
    <row r="351">
      <c r="A351" t="inlineStr">
        <is>
          <t>SC80350</t>
        </is>
      </c>
      <c r="B351" t="inlineStr">
        <is>
          <t>Apr</t>
        </is>
      </c>
      <c r="C351" t="inlineStr">
        <is>
          <t>Nashik</t>
        </is>
      </c>
      <c r="D351" t="inlineStr">
        <is>
          <t>18-20</t>
        </is>
      </c>
      <c r="E351" s="35" t="n">
        <v>15</v>
      </c>
      <c r="F351" s="36" t="n">
        <v>13.7</v>
      </c>
      <c r="G351" s="35" t="n">
        <v>37</v>
      </c>
      <c r="H351" s="35" t="n">
        <v>25</v>
      </c>
      <c r="I351" s="35" t="n">
        <v>4</v>
      </c>
      <c r="J351" s="36" t="n">
        <v>6.1</v>
      </c>
      <c r="K351" s="35" t="n">
        <v>0</v>
      </c>
      <c r="L351" t="inlineStr">
        <is>
          <t>Yes</t>
        </is>
      </c>
      <c r="M351" s="35" t="n">
        <v>67</v>
      </c>
      <c r="N351" t="inlineStr">
        <is>
          <t>No</t>
        </is>
      </c>
      <c r="O351" s="35" t="n">
        <v>19</v>
      </c>
      <c r="P351" s="37" t="n">
        <v>2.83</v>
      </c>
      <c r="Q351" t="inlineStr">
        <is>
          <t>Android</t>
        </is>
      </c>
      <c r="R351">
        <f>IF(AND(OR(Dashboard!$C$6="All",C351=Dashboard!$C$6),OR(Dashboard!$F$6="All",D351=Dashboard!$F$6),OR(Dashboard!$I$6="All",B351=Dashboard!$I$6)),1,0)</f>
        <v/>
      </c>
    </row>
    <row r="352">
      <c r="A352" t="inlineStr">
        <is>
          <t>SC80351</t>
        </is>
      </c>
      <c r="B352" t="inlineStr">
        <is>
          <t>Jun</t>
        </is>
      </c>
      <c r="C352" t="inlineStr">
        <is>
          <t>Pune</t>
        </is>
      </c>
      <c r="D352" t="inlineStr">
        <is>
          <t>21-24</t>
        </is>
      </c>
      <c r="E352" s="35" t="n">
        <v>14</v>
      </c>
      <c r="F352" s="36" t="n">
        <v>24.6</v>
      </c>
      <c r="G352" s="35" t="n">
        <v>51</v>
      </c>
      <c r="H352" s="35" t="n">
        <v>40</v>
      </c>
      <c r="I352" s="35" t="n">
        <v>16</v>
      </c>
      <c r="J352" s="36" t="n">
        <v>8.1</v>
      </c>
      <c r="K352" s="35" t="n">
        <v>8</v>
      </c>
      <c r="L352" t="inlineStr">
        <is>
          <t>No</t>
        </is>
      </c>
      <c r="M352" s="35" t="n">
        <v>41</v>
      </c>
      <c r="N352" t="inlineStr">
        <is>
          <t>No</t>
        </is>
      </c>
      <c r="O352" s="35" t="n">
        <v>53</v>
      </c>
      <c r="P352" s="37" t="n">
        <v>4.7</v>
      </c>
      <c r="Q352" t="inlineStr">
        <is>
          <t>Android</t>
        </is>
      </c>
      <c r="R352">
        <f>IF(AND(OR(Dashboard!$C$6="All",C352=Dashboard!$C$6),OR(Dashboard!$F$6="All",D352=Dashboard!$F$6),OR(Dashboard!$I$6="All",B352=Dashboard!$I$6)),1,0)</f>
        <v/>
      </c>
    </row>
    <row r="353">
      <c r="A353" t="inlineStr">
        <is>
          <t>SC80352</t>
        </is>
      </c>
      <c r="B353" t="inlineStr">
        <is>
          <t>May</t>
        </is>
      </c>
      <c r="C353" t="inlineStr">
        <is>
          <t>Solapur</t>
        </is>
      </c>
      <c r="D353" t="inlineStr">
        <is>
          <t>25-34</t>
        </is>
      </c>
      <c r="E353" s="35" t="n">
        <v>2</v>
      </c>
      <c r="F353" s="36" t="n">
        <v>14.3</v>
      </c>
      <c r="G353" s="35" t="n">
        <v>6</v>
      </c>
      <c r="H353" s="35" t="n">
        <v>4</v>
      </c>
      <c r="I353" s="35" t="n">
        <v>22</v>
      </c>
      <c r="J353" s="36" t="n">
        <v>4</v>
      </c>
      <c r="K353" s="35" t="n">
        <v>0</v>
      </c>
      <c r="L353" t="inlineStr">
        <is>
          <t>No</t>
        </is>
      </c>
      <c r="M353" s="35" t="n">
        <v>5</v>
      </c>
      <c r="N353" t="inlineStr">
        <is>
          <t>No</t>
        </is>
      </c>
      <c r="O353" s="35" t="n">
        <v>22</v>
      </c>
      <c r="P353" s="37" t="n">
        <v>3</v>
      </c>
      <c r="Q353" t="inlineStr">
        <is>
          <t>Android</t>
        </is>
      </c>
      <c r="R353">
        <f>IF(AND(OR(Dashboard!$C$6="All",C353=Dashboard!$C$6),OR(Dashboard!$F$6="All",D353=Dashboard!$F$6),OR(Dashboard!$I$6="All",B353=Dashboard!$I$6)),1,0)</f>
        <v/>
      </c>
    </row>
    <row r="354">
      <c r="A354" t="inlineStr">
        <is>
          <t>SC80353</t>
        </is>
      </c>
      <c r="B354" t="inlineStr">
        <is>
          <t>Jun</t>
        </is>
      </c>
      <c r="C354" t="inlineStr">
        <is>
          <t>Kolhapur</t>
        </is>
      </c>
      <c r="D354" t="inlineStr">
        <is>
          <t>18-20</t>
        </is>
      </c>
      <c r="E354" s="35" t="n">
        <v>25</v>
      </c>
      <c r="F354" s="36" t="n">
        <v>40.8</v>
      </c>
      <c r="G354" s="35" t="n">
        <v>25</v>
      </c>
      <c r="H354" s="35" t="n">
        <v>18</v>
      </c>
      <c r="I354" s="35" t="n">
        <v>17</v>
      </c>
      <c r="J354" s="36" t="n">
        <v>9.699999999999999</v>
      </c>
      <c r="K354" s="35" t="n">
        <v>4</v>
      </c>
      <c r="L354" t="inlineStr">
        <is>
          <t>Yes</t>
        </is>
      </c>
      <c r="M354" s="35" t="n">
        <v>61</v>
      </c>
      <c r="N354" t="inlineStr">
        <is>
          <t>No</t>
        </is>
      </c>
      <c r="O354" s="35" t="n">
        <v>50</v>
      </c>
      <c r="P354" s="37" t="n">
        <v>4.46</v>
      </c>
      <c r="Q354" t="inlineStr">
        <is>
          <t>Android</t>
        </is>
      </c>
      <c r="R354">
        <f>IF(AND(OR(Dashboard!$C$6="All",C354=Dashboard!$C$6),OR(Dashboard!$F$6="All",D354=Dashboard!$F$6),OR(Dashboard!$I$6="All",B354=Dashboard!$I$6)),1,0)</f>
        <v/>
      </c>
    </row>
    <row r="355">
      <c r="A355" t="inlineStr">
        <is>
          <t>SC80354</t>
        </is>
      </c>
      <c r="B355" t="inlineStr">
        <is>
          <t>Jan</t>
        </is>
      </c>
      <c r="C355" t="inlineStr">
        <is>
          <t>Sambhaji Nagar</t>
        </is>
      </c>
      <c r="D355" t="inlineStr">
        <is>
          <t>25-34</t>
        </is>
      </c>
      <c r="E355" s="35" t="n">
        <v>9</v>
      </c>
      <c r="F355" s="36" t="n">
        <v>23.9</v>
      </c>
      <c r="G355" s="35" t="n">
        <v>2</v>
      </c>
      <c r="H355" s="35" t="n">
        <v>1</v>
      </c>
      <c r="I355" s="35" t="n">
        <v>14</v>
      </c>
      <c r="J355" s="36" t="n">
        <v>9.9</v>
      </c>
      <c r="K355" s="35" t="n">
        <v>3</v>
      </c>
      <c r="L355" t="inlineStr">
        <is>
          <t>No</t>
        </is>
      </c>
      <c r="M355" s="35" t="n">
        <v>25</v>
      </c>
      <c r="N355" t="inlineStr">
        <is>
          <t>No</t>
        </is>
      </c>
      <c r="O355" s="35" t="n">
        <v>49</v>
      </c>
      <c r="P355" s="37" t="n">
        <v>4.81</v>
      </c>
      <c r="Q355" t="inlineStr">
        <is>
          <t>Android</t>
        </is>
      </c>
      <c r="R355">
        <f>IF(AND(OR(Dashboard!$C$6="All",C355=Dashboard!$C$6),OR(Dashboard!$F$6="All",D355=Dashboard!$F$6),OR(Dashboard!$I$6="All",B355=Dashboard!$I$6)),1,0)</f>
        <v/>
      </c>
    </row>
    <row r="356">
      <c r="A356" t="inlineStr">
        <is>
          <t>SC80355</t>
        </is>
      </c>
      <c r="B356" t="inlineStr">
        <is>
          <t>May</t>
        </is>
      </c>
      <c r="C356" t="inlineStr">
        <is>
          <t>Nagpur</t>
        </is>
      </c>
      <c r="D356" t="inlineStr">
        <is>
          <t>21-24</t>
        </is>
      </c>
      <c r="E356" s="35" t="n">
        <v>13</v>
      </c>
      <c r="F356" s="36" t="n">
        <v>31.7</v>
      </c>
      <c r="G356" s="35" t="n">
        <v>55</v>
      </c>
      <c r="H356" s="35" t="n">
        <v>46</v>
      </c>
      <c r="I356" s="35" t="n">
        <v>13</v>
      </c>
      <c r="J356" s="36" t="n">
        <v>6</v>
      </c>
      <c r="K356" s="35" t="n">
        <v>7</v>
      </c>
      <c r="L356" t="inlineStr">
        <is>
          <t>No</t>
        </is>
      </c>
      <c r="M356" s="35" t="n">
        <v>35</v>
      </c>
      <c r="N356" t="inlineStr">
        <is>
          <t>No</t>
        </is>
      </c>
      <c r="O356" s="35" t="n">
        <v>56</v>
      </c>
      <c r="P356" s="37" t="n">
        <v>9.02</v>
      </c>
      <c r="Q356" t="inlineStr">
        <is>
          <t>Android</t>
        </is>
      </c>
      <c r="R356">
        <f>IF(AND(OR(Dashboard!$C$6="All",C356=Dashboard!$C$6),OR(Dashboard!$F$6="All",D356=Dashboard!$F$6),OR(Dashboard!$I$6="All",B356=Dashboard!$I$6)),1,0)</f>
        <v/>
      </c>
    </row>
    <row r="357">
      <c r="A357" t="inlineStr">
        <is>
          <t>SC80356</t>
        </is>
      </c>
      <c r="B357" t="inlineStr">
        <is>
          <t>May</t>
        </is>
      </c>
      <c r="C357" t="inlineStr">
        <is>
          <t>Sambhaji Nagar</t>
        </is>
      </c>
      <c r="D357" t="inlineStr">
        <is>
          <t>25-34</t>
        </is>
      </c>
      <c r="E357" s="35" t="n">
        <v>5</v>
      </c>
      <c r="F357" s="36" t="n">
        <v>10.4</v>
      </c>
      <c r="G357" s="35" t="n">
        <v>25</v>
      </c>
      <c r="H357" s="35" t="n">
        <v>16</v>
      </c>
      <c r="I357" s="35" t="n">
        <v>23</v>
      </c>
      <c r="J357" s="36" t="n">
        <v>4</v>
      </c>
      <c r="K357" s="35" t="n">
        <v>1</v>
      </c>
      <c r="L357" t="inlineStr">
        <is>
          <t>No</t>
        </is>
      </c>
      <c r="M357" s="35" t="n">
        <v>23</v>
      </c>
      <c r="N357" t="inlineStr">
        <is>
          <t>No</t>
        </is>
      </c>
      <c r="O357" s="35" t="n">
        <v>15</v>
      </c>
      <c r="P357" s="37" t="n">
        <v>1.58</v>
      </c>
      <c r="Q357" t="inlineStr">
        <is>
          <t>iOS</t>
        </is>
      </c>
      <c r="R357">
        <f>IF(AND(OR(Dashboard!$C$6="All",C357=Dashboard!$C$6),OR(Dashboard!$F$6="All",D357=Dashboard!$F$6),OR(Dashboard!$I$6="All",B357=Dashboard!$I$6)),1,0)</f>
        <v/>
      </c>
    </row>
    <row r="358">
      <c r="A358" t="inlineStr">
        <is>
          <t>SC80357</t>
        </is>
      </c>
      <c r="B358" t="inlineStr">
        <is>
          <t>May</t>
        </is>
      </c>
      <c r="C358" t="inlineStr">
        <is>
          <t>Sambhaji Nagar</t>
        </is>
      </c>
      <c r="D358" t="inlineStr">
        <is>
          <t>25-34</t>
        </is>
      </c>
      <c r="E358" s="35" t="n">
        <v>10</v>
      </c>
      <c r="F358" s="36" t="n">
        <v>21.5</v>
      </c>
      <c r="G358" s="35" t="n">
        <v>29</v>
      </c>
      <c r="H358" s="35" t="n">
        <v>24</v>
      </c>
      <c r="I358" s="35" t="n">
        <v>29</v>
      </c>
      <c r="J358" s="36" t="n">
        <v>5.6</v>
      </c>
      <c r="K358" s="35" t="n">
        <v>5</v>
      </c>
      <c r="L358" t="inlineStr">
        <is>
          <t>No</t>
        </is>
      </c>
      <c r="M358" s="35" t="n">
        <v>19</v>
      </c>
      <c r="N358" t="inlineStr">
        <is>
          <t>No</t>
        </is>
      </c>
      <c r="O358" s="35" t="n">
        <v>41</v>
      </c>
      <c r="P358" s="37" t="n">
        <v>4.09</v>
      </c>
      <c r="Q358" t="inlineStr">
        <is>
          <t>iOS</t>
        </is>
      </c>
      <c r="R358">
        <f>IF(AND(OR(Dashboard!$C$6="All",C358=Dashboard!$C$6),OR(Dashboard!$F$6="All",D358=Dashboard!$F$6),OR(Dashboard!$I$6="All",B358=Dashboard!$I$6)),1,0)</f>
        <v/>
      </c>
    </row>
    <row r="359">
      <c r="A359" t="inlineStr">
        <is>
          <t>SC80358</t>
        </is>
      </c>
      <c r="B359" t="inlineStr">
        <is>
          <t>Feb</t>
        </is>
      </c>
      <c r="C359" t="inlineStr">
        <is>
          <t>Solapur</t>
        </is>
      </c>
      <c r="D359" t="inlineStr">
        <is>
          <t>25-34</t>
        </is>
      </c>
      <c r="E359" s="35" t="n">
        <v>12</v>
      </c>
      <c r="F359" s="36" t="n">
        <v>17.5</v>
      </c>
      <c r="G359" s="35" t="n">
        <v>5</v>
      </c>
      <c r="H359" s="35" t="n">
        <v>3</v>
      </c>
      <c r="I359" s="35" t="n">
        <v>14</v>
      </c>
      <c r="J359" s="36" t="n">
        <v>2.8</v>
      </c>
      <c r="K359" s="35" t="n">
        <v>4</v>
      </c>
      <c r="L359" t="inlineStr">
        <is>
          <t>No</t>
        </is>
      </c>
      <c r="M359" s="35" t="n">
        <v>16</v>
      </c>
      <c r="N359" t="inlineStr">
        <is>
          <t>No</t>
        </is>
      </c>
      <c r="O359" s="35" t="n">
        <v>29</v>
      </c>
      <c r="P359" s="37" t="n">
        <v>3.16</v>
      </c>
      <c r="Q359" t="inlineStr">
        <is>
          <t>Android</t>
        </is>
      </c>
      <c r="R359">
        <f>IF(AND(OR(Dashboard!$C$6="All",C359=Dashboard!$C$6),OR(Dashboard!$F$6="All",D359=Dashboard!$F$6),OR(Dashboard!$I$6="All",B359=Dashboard!$I$6)),1,0)</f>
        <v/>
      </c>
    </row>
    <row r="360">
      <c r="A360" t="inlineStr">
        <is>
          <t>SC80359</t>
        </is>
      </c>
      <c r="B360" t="inlineStr">
        <is>
          <t>Mar</t>
        </is>
      </c>
      <c r="C360" t="inlineStr">
        <is>
          <t>Kolhapur</t>
        </is>
      </c>
      <c r="D360" t="inlineStr">
        <is>
          <t>25-34</t>
        </is>
      </c>
      <c r="E360" s="35" t="n">
        <v>16</v>
      </c>
      <c r="F360" s="36" t="n">
        <v>16.9</v>
      </c>
      <c r="G360" s="35" t="n">
        <v>9</v>
      </c>
      <c r="H360" s="35" t="n">
        <v>6</v>
      </c>
      <c r="I360" s="35" t="n">
        <v>20</v>
      </c>
      <c r="J360" s="36" t="n">
        <v>5.4</v>
      </c>
      <c r="K360" s="35" t="n">
        <v>0</v>
      </c>
      <c r="L360" t="inlineStr">
        <is>
          <t>No</t>
        </is>
      </c>
      <c r="M360" s="35" t="n">
        <v>16</v>
      </c>
      <c r="N360" t="inlineStr">
        <is>
          <t>No</t>
        </is>
      </c>
      <c r="O360" s="35" t="n">
        <v>28</v>
      </c>
      <c r="P360" s="37" t="n">
        <v>4.73</v>
      </c>
      <c r="Q360" t="inlineStr">
        <is>
          <t>Android</t>
        </is>
      </c>
      <c r="R360">
        <f>IF(AND(OR(Dashboard!$C$6="All",C360=Dashboard!$C$6),OR(Dashboard!$F$6="All",D360=Dashboard!$F$6),OR(Dashboard!$I$6="All",B360=Dashboard!$I$6)),1,0)</f>
        <v/>
      </c>
    </row>
    <row r="361">
      <c r="A361" t="inlineStr">
        <is>
          <t>SC80360</t>
        </is>
      </c>
      <c r="B361" t="inlineStr">
        <is>
          <t>Apr</t>
        </is>
      </c>
      <c r="C361" t="inlineStr">
        <is>
          <t>Pune</t>
        </is>
      </c>
      <c r="D361" t="inlineStr">
        <is>
          <t>18-20</t>
        </is>
      </c>
      <c r="E361" s="35" t="n">
        <v>19</v>
      </c>
      <c r="F361" s="36" t="n">
        <v>38.3</v>
      </c>
      <c r="G361" s="35" t="n">
        <v>37</v>
      </c>
      <c r="H361" s="35" t="n">
        <v>26</v>
      </c>
      <c r="I361" s="35" t="n">
        <v>25</v>
      </c>
      <c r="J361" s="36" t="n">
        <v>8.4</v>
      </c>
      <c r="K361" s="35" t="n">
        <v>3</v>
      </c>
      <c r="L361" t="inlineStr">
        <is>
          <t>No</t>
        </is>
      </c>
      <c r="M361" s="35" t="n">
        <v>7</v>
      </c>
      <c r="N361" t="inlineStr">
        <is>
          <t>No</t>
        </is>
      </c>
      <c r="O361" s="35" t="n">
        <v>49</v>
      </c>
      <c r="P361" s="37" t="n">
        <v>6.74</v>
      </c>
      <c r="Q361" t="inlineStr">
        <is>
          <t>iOS</t>
        </is>
      </c>
      <c r="R361">
        <f>IF(AND(OR(Dashboard!$C$6="All",C361=Dashboard!$C$6),OR(Dashboard!$F$6="All",D361=Dashboard!$F$6),OR(Dashboard!$I$6="All",B361=Dashboard!$I$6)),1,0)</f>
        <v/>
      </c>
    </row>
    <row r="362">
      <c r="A362" t="inlineStr">
        <is>
          <t>SC80361</t>
        </is>
      </c>
      <c r="B362" t="inlineStr">
        <is>
          <t>Feb</t>
        </is>
      </c>
      <c r="C362" t="inlineStr">
        <is>
          <t>Sambhaji Nagar</t>
        </is>
      </c>
      <c r="D362" t="inlineStr">
        <is>
          <t>18-20</t>
        </is>
      </c>
      <c r="E362" s="35" t="n">
        <v>17</v>
      </c>
      <c r="F362" s="36" t="n">
        <v>24.7</v>
      </c>
      <c r="G362" s="35" t="n">
        <v>37</v>
      </c>
      <c r="H362" s="35" t="n">
        <v>34</v>
      </c>
      <c r="I362" s="35" t="n">
        <v>10</v>
      </c>
      <c r="J362" s="36" t="n">
        <v>11</v>
      </c>
      <c r="K362" s="35" t="n">
        <v>3</v>
      </c>
      <c r="L362" t="inlineStr">
        <is>
          <t>No</t>
        </is>
      </c>
      <c r="M362" s="35" t="n">
        <v>8</v>
      </c>
      <c r="N362" t="inlineStr">
        <is>
          <t>Yes</t>
        </is>
      </c>
      <c r="O362" s="35" t="n">
        <v>14</v>
      </c>
      <c r="P362" s="37" t="n">
        <v>1.65</v>
      </c>
      <c r="Q362" t="inlineStr">
        <is>
          <t>Android</t>
        </is>
      </c>
      <c r="R362">
        <f>IF(AND(OR(Dashboard!$C$6="All",C362=Dashboard!$C$6),OR(Dashboard!$F$6="All",D362=Dashboard!$F$6),OR(Dashboard!$I$6="All",B362=Dashboard!$I$6)),1,0)</f>
        <v/>
      </c>
    </row>
    <row r="363">
      <c r="A363" t="inlineStr">
        <is>
          <t>SC80362</t>
        </is>
      </c>
      <c r="B363" t="inlineStr">
        <is>
          <t>Jun</t>
        </is>
      </c>
      <c r="C363" t="inlineStr">
        <is>
          <t>Pune</t>
        </is>
      </c>
      <c r="D363" t="inlineStr">
        <is>
          <t>21-24</t>
        </is>
      </c>
      <c r="E363" s="35" t="n">
        <v>13</v>
      </c>
      <c r="F363" s="36" t="n">
        <v>34.3</v>
      </c>
      <c r="G363" s="35" t="n">
        <v>29</v>
      </c>
      <c r="H363" s="35" t="n">
        <v>22</v>
      </c>
      <c r="I363" s="35" t="n">
        <v>15</v>
      </c>
      <c r="J363" s="36" t="n">
        <v>10.1</v>
      </c>
      <c r="K363" s="35" t="n">
        <v>9</v>
      </c>
      <c r="L363" t="inlineStr">
        <is>
          <t>Yes</t>
        </is>
      </c>
      <c r="M363" s="35" t="n">
        <v>44</v>
      </c>
      <c r="N363" t="inlineStr">
        <is>
          <t>No</t>
        </is>
      </c>
      <c r="O363" s="35" t="n">
        <v>61</v>
      </c>
      <c r="P363" s="37" t="n">
        <v>8.93</v>
      </c>
      <c r="Q363" t="inlineStr">
        <is>
          <t>Android</t>
        </is>
      </c>
      <c r="R363">
        <f>IF(AND(OR(Dashboard!$C$6="All",C363=Dashboard!$C$6),OR(Dashboard!$F$6="All",D363=Dashboard!$F$6),OR(Dashboard!$I$6="All",B363=Dashboard!$I$6)),1,0)</f>
        <v/>
      </c>
    </row>
    <row r="364">
      <c r="A364" t="inlineStr">
        <is>
          <t>SC80363</t>
        </is>
      </c>
      <c r="B364" t="inlineStr">
        <is>
          <t>Mar</t>
        </is>
      </c>
      <c r="C364" t="inlineStr">
        <is>
          <t>Pune</t>
        </is>
      </c>
      <c r="D364" t="inlineStr">
        <is>
          <t>18-20</t>
        </is>
      </c>
      <c r="E364" s="35" t="n">
        <v>14</v>
      </c>
      <c r="F364" s="36" t="n">
        <v>24.8</v>
      </c>
      <c r="G364" s="35" t="n">
        <v>30</v>
      </c>
      <c r="H364" s="35" t="n">
        <v>21</v>
      </c>
      <c r="I364" s="35" t="n">
        <v>13</v>
      </c>
      <c r="J364" s="36" t="n">
        <v>7.7</v>
      </c>
      <c r="K364" s="35" t="n">
        <v>7</v>
      </c>
      <c r="L364" t="inlineStr">
        <is>
          <t>No</t>
        </is>
      </c>
      <c r="M364" s="35" t="n">
        <v>30</v>
      </c>
      <c r="N364" t="inlineStr">
        <is>
          <t>No</t>
        </is>
      </c>
      <c r="O364" s="35" t="n">
        <v>47</v>
      </c>
      <c r="P364" s="37" t="n">
        <v>8.52</v>
      </c>
      <c r="Q364" t="inlineStr">
        <is>
          <t>iOS</t>
        </is>
      </c>
      <c r="R364">
        <f>IF(AND(OR(Dashboard!$C$6="All",C364=Dashboard!$C$6),OR(Dashboard!$F$6="All",D364=Dashboard!$F$6),OR(Dashboard!$I$6="All",B364=Dashboard!$I$6)),1,0)</f>
        <v/>
      </c>
    </row>
    <row r="365">
      <c r="A365" t="inlineStr">
        <is>
          <t>SC80364</t>
        </is>
      </c>
      <c r="B365" t="inlineStr">
        <is>
          <t>Jun</t>
        </is>
      </c>
      <c r="C365" t="inlineStr">
        <is>
          <t>Pune</t>
        </is>
      </c>
      <c r="D365" t="inlineStr">
        <is>
          <t>25-34</t>
        </is>
      </c>
      <c r="E365" s="35" t="n">
        <v>12</v>
      </c>
      <c r="F365" s="36" t="n">
        <v>24.1</v>
      </c>
      <c r="G365" s="35" t="n">
        <v>14</v>
      </c>
      <c r="H365" s="35" t="n">
        <v>10</v>
      </c>
      <c r="I365" s="35" t="n">
        <v>15</v>
      </c>
      <c r="J365" s="36" t="n">
        <v>10.2</v>
      </c>
      <c r="K365" s="35" t="n">
        <v>7</v>
      </c>
      <c r="L365" t="inlineStr">
        <is>
          <t>No</t>
        </is>
      </c>
      <c r="M365" s="35" t="n">
        <v>101</v>
      </c>
      <c r="N365" t="inlineStr">
        <is>
          <t>No</t>
        </is>
      </c>
      <c r="O365" s="35" t="n">
        <v>45</v>
      </c>
      <c r="P365" s="37" t="n">
        <v>6.28</v>
      </c>
      <c r="Q365" t="inlineStr">
        <is>
          <t>Android</t>
        </is>
      </c>
      <c r="R365">
        <f>IF(AND(OR(Dashboard!$C$6="All",C365=Dashboard!$C$6),OR(Dashboard!$F$6="All",D365=Dashboard!$F$6),OR(Dashboard!$I$6="All",B365=Dashboard!$I$6)),1,0)</f>
        <v/>
      </c>
    </row>
    <row r="366">
      <c r="A366" t="inlineStr">
        <is>
          <t>SC80365</t>
        </is>
      </c>
      <c r="B366" t="inlineStr">
        <is>
          <t>Apr</t>
        </is>
      </c>
      <c r="C366" t="inlineStr">
        <is>
          <t>Sambhaji Nagar</t>
        </is>
      </c>
      <c r="D366" t="inlineStr">
        <is>
          <t>21-24</t>
        </is>
      </c>
      <c r="E366" s="35" t="n">
        <v>14</v>
      </c>
      <c r="F366" s="36" t="n">
        <v>15</v>
      </c>
      <c r="G366" s="35" t="n">
        <v>24</v>
      </c>
      <c r="H366" s="35" t="n">
        <v>15</v>
      </c>
      <c r="I366" s="35" t="n">
        <v>15</v>
      </c>
      <c r="J366" s="36" t="n">
        <v>4.8</v>
      </c>
      <c r="K366" s="35" t="n">
        <v>4</v>
      </c>
      <c r="L366" t="inlineStr">
        <is>
          <t>No</t>
        </is>
      </c>
      <c r="M366" s="35" t="n">
        <v>12</v>
      </c>
      <c r="N366" t="inlineStr">
        <is>
          <t>No</t>
        </is>
      </c>
      <c r="O366" s="35" t="n">
        <v>24</v>
      </c>
      <c r="P366" s="37" t="n">
        <v>2.52</v>
      </c>
      <c r="Q366" t="inlineStr">
        <is>
          <t>Android</t>
        </is>
      </c>
      <c r="R366">
        <f>IF(AND(OR(Dashboard!$C$6="All",C366=Dashboard!$C$6),OR(Dashboard!$F$6="All",D366=Dashboard!$F$6),OR(Dashboard!$I$6="All",B366=Dashboard!$I$6)),1,0)</f>
        <v/>
      </c>
    </row>
    <row r="367">
      <c r="A367" t="inlineStr">
        <is>
          <t>SC80366</t>
        </is>
      </c>
      <c r="B367" t="inlineStr">
        <is>
          <t>Mar</t>
        </is>
      </c>
      <c r="C367" t="inlineStr">
        <is>
          <t>Nashik</t>
        </is>
      </c>
      <c r="D367" t="inlineStr">
        <is>
          <t>25-34</t>
        </is>
      </c>
      <c r="E367" s="35" t="n">
        <v>13</v>
      </c>
      <c r="F367" s="36" t="n">
        <v>29.8</v>
      </c>
      <c r="G367" s="35" t="n">
        <v>0</v>
      </c>
      <c r="H367" s="35" t="n">
        <v>0</v>
      </c>
      <c r="I367" s="35" t="n">
        <v>16</v>
      </c>
      <c r="J367" s="36" t="n">
        <v>9.800000000000001</v>
      </c>
      <c r="K367" s="35" t="n">
        <v>0</v>
      </c>
      <c r="L367" t="inlineStr">
        <is>
          <t>No</t>
        </is>
      </c>
      <c r="M367" s="35" t="n">
        <v>2</v>
      </c>
      <c r="N367" t="inlineStr">
        <is>
          <t>No</t>
        </is>
      </c>
      <c r="O367" s="35" t="n">
        <v>39</v>
      </c>
      <c r="P367" s="37" t="n">
        <v>5.07</v>
      </c>
      <c r="Q367" t="inlineStr">
        <is>
          <t>Android</t>
        </is>
      </c>
      <c r="R367">
        <f>IF(AND(OR(Dashboard!$C$6="All",C367=Dashboard!$C$6),OR(Dashboard!$F$6="All",D367=Dashboard!$F$6),OR(Dashboard!$I$6="All",B367=Dashboard!$I$6)),1,0)</f>
        <v/>
      </c>
    </row>
    <row r="368">
      <c r="A368" t="inlineStr">
        <is>
          <t>SC80367</t>
        </is>
      </c>
      <c r="B368" t="inlineStr">
        <is>
          <t>Mar</t>
        </is>
      </c>
      <c r="C368" t="inlineStr">
        <is>
          <t>Solapur</t>
        </is>
      </c>
      <c r="D368" t="inlineStr">
        <is>
          <t>21-24</t>
        </is>
      </c>
      <c r="E368" s="35" t="n">
        <v>14</v>
      </c>
      <c r="F368" s="36" t="n">
        <v>55.8</v>
      </c>
      <c r="G368" s="35" t="n">
        <v>49</v>
      </c>
      <c r="H368" s="35" t="n">
        <v>37</v>
      </c>
      <c r="I368" s="35" t="n">
        <v>18</v>
      </c>
      <c r="J368" s="36" t="n">
        <v>19.8</v>
      </c>
      <c r="K368" s="35" t="n">
        <v>4</v>
      </c>
      <c r="L368" t="inlineStr">
        <is>
          <t>No</t>
        </is>
      </c>
      <c r="M368" s="35" t="n">
        <v>22</v>
      </c>
      <c r="N368" t="inlineStr">
        <is>
          <t>No</t>
        </is>
      </c>
      <c r="O368" s="35" t="n">
        <v>121</v>
      </c>
      <c r="P368" s="37" t="n">
        <v>22.41</v>
      </c>
      <c r="Q368" t="inlineStr">
        <is>
          <t>Android</t>
        </is>
      </c>
      <c r="R368">
        <f>IF(AND(OR(Dashboard!$C$6="All",C368=Dashboard!$C$6),OR(Dashboard!$F$6="All",D368=Dashboard!$F$6),OR(Dashboard!$I$6="All",B368=Dashboard!$I$6)),1,0)</f>
        <v/>
      </c>
    </row>
    <row r="369">
      <c r="A369" t="inlineStr">
        <is>
          <t>SC80368</t>
        </is>
      </c>
      <c r="B369" t="inlineStr">
        <is>
          <t>Feb</t>
        </is>
      </c>
      <c r="C369" t="inlineStr">
        <is>
          <t>Pune</t>
        </is>
      </c>
      <c r="D369" t="inlineStr">
        <is>
          <t>21-24</t>
        </is>
      </c>
      <c r="E369" s="35" t="n">
        <v>27</v>
      </c>
      <c r="F369" s="36" t="n">
        <v>31.1</v>
      </c>
      <c r="G369" s="35" t="n">
        <v>33</v>
      </c>
      <c r="H369" s="35" t="n">
        <v>26</v>
      </c>
      <c r="I369" s="35" t="n">
        <v>13</v>
      </c>
      <c r="J369" s="36" t="n">
        <v>6.7</v>
      </c>
      <c r="K369" s="35" t="n">
        <v>9</v>
      </c>
      <c r="L369" t="inlineStr">
        <is>
          <t>No</t>
        </is>
      </c>
      <c r="M369" s="35" t="n">
        <v>20</v>
      </c>
      <c r="N369" t="inlineStr">
        <is>
          <t>No</t>
        </is>
      </c>
      <c r="O369" s="35" t="n">
        <v>54</v>
      </c>
      <c r="P369" s="37" t="n">
        <v>8.210000000000001</v>
      </c>
      <c r="Q369" t="inlineStr">
        <is>
          <t>Android</t>
        </is>
      </c>
      <c r="R369">
        <f>IF(AND(OR(Dashboard!$C$6="All",C369=Dashboard!$C$6),OR(Dashboard!$F$6="All",D369=Dashboard!$F$6),OR(Dashboard!$I$6="All",B369=Dashboard!$I$6)),1,0)</f>
        <v/>
      </c>
    </row>
    <row r="370">
      <c r="A370" t="inlineStr">
        <is>
          <t>SC80369</t>
        </is>
      </c>
      <c r="B370" t="inlineStr">
        <is>
          <t>Feb</t>
        </is>
      </c>
      <c r="C370" t="inlineStr">
        <is>
          <t>Kolhapur</t>
        </is>
      </c>
      <c r="D370" t="inlineStr">
        <is>
          <t>25-34</t>
        </is>
      </c>
      <c r="E370" s="35" t="n">
        <v>18</v>
      </c>
      <c r="F370" s="36" t="n">
        <v>20.1</v>
      </c>
      <c r="G370" s="35" t="n">
        <v>18</v>
      </c>
      <c r="H370" s="35" t="n">
        <v>13</v>
      </c>
      <c r="I370" s="35" t="n">
        <v>8</v>
      </c>
      <c r="J370" s="36" t="n">
        <v>4.5</v>
      </c>
      <c r="K370" s="35" t="n">
        <v>1</v>
      </c>
      <c r="L370" t="inlineStr">
        <is>
          <t>Yes</t>
        </is>
      </c>
      <c r="M370" s="35" t="n">
        <v>6</v>
      </c>
      <c r="N370" t="inlineStr">
        <is>
          <t>Yes</t>
        </is>
      </c>
      <c r="O370" s="35" t="n">
        <v>12</v>
      </c>
      <c r="P370" s="37" t="n">
        <v>1.22</v>
      </c>
      <c r="Q370" t="inlineStr">
        <is>
          <t>Android</t>
        </is>
      </c>
      <c r="R370">
        <f>IF(AND(OR(Dashboard!$C$6="All",C370=Dashboard!$C$6),OR(Dashboard!$F$6="All",D370=Dashboard!$F$6),OR(Dashboard!$I$6="All",B370=Dashboard!$I$6)),1,0)</f>
        <v/>
      </c>
    </row>
    <row r="371">
      <c r="A371" t="inlineStr">
        <is>
          <t>SC80370</t>
        </is>
      </c>
      <c r="B371" t="inlineStr">
        <is>
          <t>May</t>
        </is>
      </c>
      <c r="C371" t="inlineStr">
        <is>
          <t>Kolhapur</t>
        </is>
      </c>
      <c r="D371" t="inlineStr">
        <is>
          <t>18-20</t>
        </is>
      </c>
      <c r="E371" s="35" t="n">
        <v>13</v>
      </c>
      <c r="F371" s="36" t="n">
        <v>40.8</v>
      </c>
      <c r="G371" s="35" t="n">
        <v>34</v>
      </c>
      <c r="H371" s="35" t="n">
        <v>28</v>
      </c>
      <c r="I371" s="35" t="n">
        <v>10</v>
      </c>
      <c r="J371" s="36" t="n">
        <v>15.6</v>
      </c>
      <c r="K371" s="35" t="n">
        <v>4</v>
      </c>
      <c r="L371" t="inlineStr">
        <is>
          <t>Yes</t>
        </is>
      </c>
      <c r="M371" s="35" t="n">
        <v>30</v>
      </c>
      <c r="N371" t="inlineStr">
        <is>
          <t>No</t>
        </is>
      </c>
      <c r="O371" s="35" t="n">
        <v>56</v>
      </c>
      <c r="P371" s="37" t="n">
        <v>6.35</v>
      </c>
      <c r="Q371" t="inlineStr">
        <is>
          <t>iOS</t>
        </is>
      </c>
      <c r="R371">
        <f>IF(AND(OR(Dashboard!$C$6="All",C371=Dashboard!$C$6),OR(Dashboard!$F$6="All",D371=Dashboard!$F$6),OR(Dashboard!$I$6="All",B371=Dashboard!$I$6)),1,0)</f>
        <v/>
      </c>
    </row>
    <row r="372">
      <c r="A372" t="inlineStr">
        <is>
          <t>SC80371</t>
        </is>
      </c>
      <c r="B372" t="inlineStr">
        <is>
          <t>Jun</t>
        </is>
      </c>
      <c r="C372" t="inlineStr">
        <is>
          <t>Nashik</t>
        </is>
      </c>
      <c r="D372" t="inlineStr">
        <is>
          <t>25-34</t>
        </is>
      </c>
      <c r="E372" s="35" t="n">
        <v>11</v>
      </c>
      <c r="F372" s="36" t="n">
        <v>28.9</v>
      </c>
      <c r="G372" s="35" t="n">
        <v>20</v>
      </c>
      <c r="H372" s="35" t="n">
        <v>18</v>
      </c>
      <c r="I372" s="35" t="n">
        <v>19</v>
      </c>
      <c r="J372" s="36" t="n">
        <v>10.3</v>
      </c>
      <c r="K372" s="35" t="n">
        <v>0</v>
      </c>
      <c r="L372" t="inlineStr">
        <is>
          <t>Yes</t>
        </is>
      </c>
      <c r="M372" s="35" t="n">
        <v>13</v>
      </c>
      <c r="N372" t="inlineStr">
        <is>
          <t>No</t>
        </is>
      </c>
      <c r="O372" s="35" t="n">
        <v>45</v>
      </c>
      <c r="P372" s="37" t="n">
        <v>5.94</v>
      </c>
      <c r="Q372" t="inlineStr">
        <is>
          <t>Android</t>
        </is>
      </c>
      <c r="R372">
        <f>IF(AND(OR(Dashboard!$C$6="All",C372=Dashboard!$C$6),OR(Dashboard!$F$6="All",D372=Dashboard!$F$6),OR(Dashboard!$I$6="All",B372=Dashboard!$I$6)),1,0)</f>
        <v/>
      </c>
    </row>
    <row r="373">
      <c r="A373" t="inlineStr">
        <is>
          <t>SC80372</t>
        </is>
      </c>
      <c r="B373" t="inlineStr">
        <is>
          <t>Feb</t>
        </is>
      </c>
      <c r="C373" t="inlineStr">
        <is>
          <t>Kolhapur</t>
        </is>
      </c>
      <c r="D373" t="inlineStr">
        <is>
          <t>18-20</t>
        </is>
      </c>
      <c r="E373" s="35" t="n">
        <v>15</v>
      </c>
      <c r="F373" s="36" t="n">
        <v>36.9</v>
      </c>
      <c r="G373" s="35" t="n">
        <v>27</v>
      </c>
      <c r="H373" s="35" t="n">
        <v>24</v>
      </c>
      <c r="I373" s="35" t="n">
        <v>23</v>
      </c>
      <c r="J373" s="36" t="n">
        <v>7.9</v>
      </c>
      <c r="K373" s="35" t="n">
        <v>3</v>
      </c>
      <c r="L373" t="inlineStr">
        <is>
          <t>Yes</t>
        </is>
      </c>
      <c r="M373" s="35" t="n">
        <v>17</v>
      </c>
      <c r="N373" t="inlineStr">
        <is>
          <t>No</t>
        </is>
      </c>
      <c r="O373" s="35" t="n">
        <v>77</v>
      </c>
      <c r="P373" s="37" t="n">
        <v>12.96</v>
      </c>
      <c r="Q373" t="inlineStr">
        <is>
          <t>iOS</t>
        </is>
      </c>
      <c r="R373">
        <f>IF(AND(OR(Dashboard!$C$6="All",C373=Dashboard!$C$6),OR(Dashboard!$F$6="All",D373=Dashboard!$F$6),OR(Dashboard!$I$6="All",B373=Dashboard!$I$6)),1,0)</f>
        <v/>
      </c>
    </row>
    <row r="374">
      <c r="A374" t="inlineStr">
        <is>
          <t>SC80373</t>
        </is>
      </c>
      <c r="B374" t="inlineStr">
        <is>
          <t>Jan</t>
        </is>
      </c>
      <c r="C374" t="inlineStr">
        <is>
          <t>Nagpur</t>
        </is>
      </c>
      <c r="D374" t="inlineStr">
        <is>
          <t>35+</t>
        </is>
      </c>
      <c r="E374" s="35" t="n">
        <v>9</v>
      </c>
      <c r="F374" s="36" t="n">
        <v>15.2</v>
      </c>
      <c r="G374" s="35" t="n">
        <v>15</v>
      </c>
      <c r="H374" s="35" t="n">
        <v>11</v>
      </c>
      <c r="I374" s="35" t="n">
        <v>19</v>
      </c>
      <c r="J374" s="36" t="n">
        <v>5.2</v>
      </c>
      <c r="K374" s="35" t="n">
        <v>9</v>
      </c>
      <c r="L374" t="inlineStr">
        <is>
          <t>No</t>
        </is>
      </c>
      <c r="M374" s="35" t="n">
        <v>17</v>
      </c>
      <c r="N374" t="inlineStr">
        <is>
          <t>Yes</t>
        </is>
      </c>
      <c r="O374" s="35" t="n">
        <v>9</v>
      </c>
      <c r="P374" s="37" t="n">
        <v>0.85</v>
      </c>
      <c r="Q374" t="inlineStr">
        <is>
          <t>Android</t>
        </is>
      </c>
      <c r="R374">
        <f>IF(AND(OR(Dashboard!$C$6="All",C374=Dashboard!$C$6),OR(Dashboard!$F$6="All",D374=Dashboard!$F$6),OR(Dashboard!$I$6="All",B374=Dashboard!$I$6)),1,0)</f>
        <v/>
      </c>
    </row>
    <row r="375">
      <c r="A375" t="inlineStr">
        <is>
          <t>SC80374</t>
        </is>
      </c>
      <c r="B375" t="inlineStr">
        <is>
          <t>Apr</t>
        </is>
      </c>
      <c r="C375" t="inlineStr">
        <is>
          <t>Sambhaji Nagar</t>
        </is>
      </c>
      <c r="D375" t="inlineStr">
        <is>
          <t>25-34</t>
        </is>
      </c>
      <c r="E375" s="35" t="n">
        <v>3</v>
      </c>
      <c r="F375" s="36" t="n">
        <v>24.1</v>
      </c>
      <c r="G375" s="35" t="n">
        <v>23</v>
      </c>
      <c r="H375" s="35" t="n">
        <v>20</v>
      </c>
      <c r="I375" s="35" t="n">
        <v>23</v>
      </c>
      <c r="J375" s="36" t="n">
        <v>7.3</v>
      </c>
      <c r="K375" s="35" t="n">
        <v>3</v>
      </c>
      <c r="L375" t="inlineStr">
        <is>
          <t>No</t>
        </is>
      </c>
      <c r="M375" s="35" t="n">
        <v>28</v>
      </c>
      <c r="N375" t="inlineStr">
        <is>
          <t>Yes</t>
        </is>
      </c>
      <c r="O375" s="35" t="n">
        <v>14</v>
      </c>
      <c r="P375" s="37" t="n">
        <v>1.7</v>
      </c>
      <c r="Q375" t="inlineStr">
        <is>
          <t>iOS</t>
        </is>
      </c>
      <c r="R375">
        <f>IF(AND(OR(Dashboard!$C$6="All",C375=Dashboard!$C$6),OR(Dashboard!$F$6="All",D375=Dashboard!$F$6),OR(Dashboard!$I$6="All",B375=Dashboard!$I$6)),1,0)</f>
        <v/>
      </c>
    </row>
    <row r="376">
      <c r="A376" t="inlineStr">
        <is>
          <t>SC80375</t>
        </is>
      </c>
      <c r="B376" t="inlineStr">
        <is>
          <t>Mar</t>
        </is>
      </c>
      <c r="C376" t="inlineStr">
        <is>
          <t>Pune</t>
        </is>
      </c>
      <c r="D376" t="inlineStr">
        <is>
          <t>21-24</t>
        </is>
      </c>
      <c r="E376" s="35" t="n">
        <v>13</v>
      </c>
      <c r="F376" s="36" t="n">
        <v>29.4</v>
      </c>
      <c r="G376" s="35" t="n">
        <v>49</v>
      </c>
      <c r="H376" s="35" t="n">
        <v>31</v>
      </c>
      <c r="I376" s="35" t="n">
        <v>21</v>
      </c>
      <c r="J376" s="36" t="n">
        <v>12.1</v>
      </c>
      <c r="K376" s="35" t="n">
        <v>7</v>
      </c>
      <c r="L376" t="inlineStr">
        <is>
          <t>Yes</t>
        </is>
      </c>
      <c r="M376" s="35" t="n">
        <v>0</v>
      </c>
      <c r="N376" t="inlineStr">
        <is>
          <t>No</t>
        </is>
      </c>
      <c r="O376" s="35" t="n">
        <v>60</v>
      </c>
      <c r="P376" s="37" t="n">
        <v>6.13</v>
      </c>
      <c r="Q376" t="inlineStr">
        <is>
          <t>Android</t>
        </is>
      </c>
      <c r="R376">
        <f>IF(AND(OR(Dashboard!$C$6="All",C376=Dashboard!$C$6),OR(Dashboard!$F$6="All",D376=Dashboard!$F$6),OR(Dashboard!$I$6="All",B376=Dashboard!$I$6)),1,0)</f>
        <v/>
      </c>
    </row>
    <row r="377">
      <c r="A377" t="inlineStr">
        <is>
          <t>SC80376</t>
        </is>
      </c>
      <c r="B377" t="inlineStr">
        <is>
          <t>Mar</t>
        </is>
      </c>
      <c r="C377" t="inlineStr">
        <is>
          <t>Solapur</t>
        </is>
      </c>
      <c r="D377" t="inlineStr">
        <is>
          <t>21-24</t>
        </is>
      </c>
      <c r="E377" s="35" t="n">
        <v>11</v>
      </c>
      <c r="F377" s="36" t="n">
        <v>20.8</v>
      </c>
      <c r="G377" s="35" t="n">
        <v>22</v>
      </c>
      <c r="H377" s="35" t="n">
        <v>18</v>
      </c>
      <c r="I377" s="35" t="n">
        <v>19</v>
      </c>
      <c r="J377" s="36" t="n">
        <v>9</v>
      </c>
      <c r="K377" s="35" t="n">
        <v>10</v>
      </c>
      <c r="L377" t="inlineStr">
        <is>
          <t>Yes</t>
        </is>
      </c>
      <c r="M377" s="35" t="n">
        <v>13</v>
      </c>
      <c r="N377" t="inlineStr">
        <is>
          <t>No</t>
        </is>
      </c>
      <c r="O377" s="35" t="n">
        <v>33</v>
      </c>
      <c r="P377" s="37" t="n">
        <v>6.24</v>
      </c>
      <c r="Q377" t="inlineStr">
        <is>
          <t>iOS</t>
        </is>
      </c>
      <c r="R377">
        <f>IF(AND(OR(Dashboard!$C$6="All",C377=Dashboard!$C$6),OR(Dashboard!$F$6="All",D377=Dashboard!$F$6),OR(Dashboard!$I$6="All",B377=Dashboard!$I$6)),1,0)</f>
        <v/>
      </c>
    </row>
    <row r="378">
      <c r="A378" t="inlineStr">
        <is>
          <t>SC80377</t>
        </is>
      </c>
      <c r="B378" t="inlineStr">
        <is>
          <t>Jun</t>
        </is>
      </c>
      <c r="C378" t="inlineStr">
        <is>
          <t>Nagpur</t>
        </is>
      </c>
      <c r="D378" t="inlineStr">
        <is>
          <t>18-20</t>
        </is>
      </c>
      <c r="E378" s="35" t="n">
        <v>26</v>
      </c>
      <c r="F378" s="36" t="n">
        <v>41.9</v>
      </c>
      <c r="G378" s="35" t="n">
        <v>35</v>
      </c>
      <c r="H378" s="35" t="n">
        <v>28</v>
      </c>
      <c r="I378" s="35" t="n">
        <v>20</v>
      </c>
      <c r="J378" s="36" t="n">
        <v>13.4</v>
      </c>
      <c r="K378" s="35" t="n">
        <v>2</v>
      </c>
      <c r="L378" t="inlineStr">
        <is>
          <t>No</t>
        </is>
      </c>
      <c r="M378" s="35" t="n">
        <v>6</v>
      </c>
      <c r="N378" t="inlineStr">
        <is>
          <t>Yes</t>
        </is>
      </c>
      <c r="O378" s="35" t="n">
        <v>25</v>
      </c>
      <c r="P378" s="37" t="n">
        <v>4.53</v>
      </c>
      <c r="Q378" t="inlineStr">
        <is>
          <t>Android</t>
        </is>
      </c>
      <c r="R378">
        <f>IF(AND(OR(Dashboard!$C$6="All",C378=Dashboard!$C$6),OR(Dashboard!$F$6="All",D378=Dashboard!$F$6),OR(Dashboard!$I$6="All",B378=Dashboard!$I$6)),1,0)</f>
        <v/>
      </c>
    </row>
    <row r="379">
      <c r="A379" t="inlineStr">
        <is>
          <t>SC80378</t>
        </is>
      </c>
      <c r="B379" t="inlineStr">
        <is>
          <t>Jun</t>
        </is>
      </c>
      <c r="C379" t="inlineStr">
        <is>
          <t>Pune</t>
        </is>
      </c>
      <c r="D379" t="inlineStr">
        <is>
          <t>18-20</t>
        </is>
      </c>
      <c r="E379" s="35" t="n">
        <v>14</v>
      </c>
      <c r="F379" s="36" t="n">
        <v>33.8</v>
      </c>
      <c r="G379" s="35" t="n">
        <v>22</v>
      </c>
      <c r="H379" s="35" t="n">
        <v>15</v>
      </c>
      <c r="I379" s="35" t="n">
        <v>18</v>
      </c>
      <c r="J379" s="36" t="n">
        <v>15.2</v>
      </c>
      <c r="K379" s="35" t="n">
        <v>5</v>
      </c>
      <c r="L379" t="inlineStr">
        <is>
          <t>No</t>
        </is>
      </c>
      <c r="M379" s="35" t="n">
        <v>37</v>
      </c>
      <c r="N379" t="inlineStr">
        <is>
          <t>No</t>
        </is>
      </c>
      <c r="O379" s="35" t="n">
        <v>45</v>
      </c>
      <c r="P379" s="37" t="n">
        <v>5.3</v>
      </c>
      <c r="Q379" t="inlineStr">
        <is>
          <t>Android</t>
        </is>
      </c>
      <c r="R379">
        <f>IF(AND(OR(Dashboard!$C$6="All",C379=Dashboard!$C$6),OR(Dashboard!$F$6="All",D379=Dashboard!$F$6),OR(Dashboard!$I$6="All",B379=Dashboard!$I$6)),1,0)</f>
        <v/>
      </c>
    </row>
    <row r="380">
      <c r="A380" t="inlineStr">
        <is>
          <t>SC80379</t>
        </is>
      </c>
      <c r="B380" t="inlineStr">
        <is>
          <t>Apr</t>
        </is>
      </c>
      <c r="C380" t="inlineStr">
        <is>
          <t>Kolhapur</t>
        </is>
      </c>
      <c r="D380" t="inlineStr">
        <is>
          <t>25-34</t>
        </is>
      </c>
      <c r="E380" s="35" t="n">
        <v>10</v>
      </c>
      <c r="F380" s="36" t="n">
        <v>16.3</v>
      </c>
      <c r="G380" s="35" t="n">
        <v>6</v>
      </c>
      <c r="H380" s="35" t="n">
        <v>3</v>
      </c>
      <c r="I380" s="35" t="n">
        <v>4</v>
      </c>
      <c r="J380" s="36" t="n">
        <v>5.6</v>
      </c>
      <c r="K380" s="35" t="n">
        <v>0</v>
      </c>
      <c r="L380" t="inlineStr">
        <is>
          <t>No</t>
        </is>
      </c>
      <c r="M380" s="35" t="n">
        <v>17</v>
      </c>
      <c r="N380" t="inlineStr">
        <is>
          <t>No</t>
        </is>
      </c>
      <c r="O380" s="35" t="n">
        <v>26</v>
      </c>
      <c r="P380" s="37" t="n">
        <v>4.01</v>
      </c>
      <c r="Q380" t="inlineStr">
        <is>
          <t>iOS</t>
        </is>
      </c>
      <c r="R380">
        <f>IF(AND(OR(Dashboard!$C$6="All",C380=Dashboard!$C$6),OR(Dashboard!$F$6="All",D380=Dashboard!$F$6),OR(Dashboard!$I$6="All",B380=Dashboard!$I$6)),1,0)</f>
        <v/>
      </c>
    </row>
    <row r="381">
      <c r="A381" t="inlineStr">
        <is>
          <t>SC80380</t>
        </is>
      </c>
      <c r="B381" t="inlineStr">
        <is>
          <t>Jun</t>
        </is>
      </c>
      <c r="C381" t="inlineStr">
        <is>
          <t>Kolhapur</t>
        </is>
      </c>
      <c r="D381" t="inlineStr">
        <is>
          <t>18-20</t>
        </is>
      </c>
      <c r="E381" s="35" t="n">
        <v>14</v>
      </c>
      <c r="F381" s="36" t="n">
        <v>38.5</v>
      </c>
      <c r="G381" s="35" t="n">
        <v>30</v>
      </c>
      <c r="H381" s="35" t="n">
        <v>26</v>
      </c>
      <c r="I381" s="35" t="n">
        <v>13</v>
      </c>
      <c r="J381" s="36" t="n">
        <v>14.4</v>
      </c>
      <c r="K381" s="35" t="n">
        <v>7</v>
      </c>
      <c r="L381" t="inlineStr">
        <is>
          <t>No</t>
        </is>
      </c>
      <c r="M381" s="35" t="n">
        <v>79</v>
      </c>
      <c r="N381" t="inlineStr">
        <is>
          <t>No</t>
        </is>
      </c>
      <c r="O381" s="35" t="n">
        <v>84</v>
      </c>
      <c r="P381" s="37" t="n">
        <v>10.85</v>
      </c>
      <c r="Q381" t="inlineStr">
        <is>
          <t>Android</t>
        </is>
      </c>
      <c r="R381">
        <f>IF(AND(OR(Dashboard!$C$6="All",C381=Dashboard!$C$6),OR(Dashboard!$F$6="All",D381=Dashboard!$F$6),OR(Dashboard!$I$6="All",B381=Dashboard!$I$6)),1,0)</f>
        <v/>
      </c>
    </row>
    <row r="382">
      <c r="A382" t="inlineStr">
        <is>
          <t>SC80381</t>
        </is>
      </c>
      <c r="B382" t="inlineStr">
        <is>
          <t>Feb</t>
        </is>
      </c>
      <c r="C382" t="inlineStr">
        <is>
          <t>Nashik</t>
        </is>
      </c>
      <c r="D382" t="inlineStr">
        <is>
          <t>21-24</t>
        </is>
      </c>
      <c r="E382" s="35" t="n">
        <v>18</v>
      </c>
      <c r="F382" s="36" t="n">
        <v>22.8</v>
      </c>
      <c r="G382" s="35" t="n">
        <v>27</v>
      </c>
      <c r="H382" s="35" t="n">
        <v>22</v>
      </c>
      <c r="I382" s="35" t="n">
        <v>8</v>
      </c>
      <c r="J382" s="36" t="n">
        <v>9.300000000000001</v>
      </c>
      <c r="K382" s="35" t="n">
        <v>3</v>
      </c>
      <c r="L382" t="inlineStr">
        <is>
          <t>No</t>
        </is>
      </c>
      <c r="M382" s="35" t="n">
        <v>19</v>
      </c>
      <c r="N382" t="inlineStr">
        <is>
          <t>No</t>
        </is>
      </c>
      <c r="O382" s="35" t="n">
        <v>49</v>
      </c>
      <c r="P382" s="37" t="n">
        <v>4.74</v>
      </c>
      <c r="Q382" t="inlineStr">
        <is>
          <t>Android</t>
        </is>
      </c>
      <c r="R382">
        <f>IF(AND(OR(Dashboard!$C$6="All",C382=Dashboard!$C$6),OR(Dashboard!$F$6="All",D382=Dashboard!$F$6),OR(Dashboard!$I$6="All",B382=Dashboard!$I$6)),1,0)</f>
        <v/>
      </c>
    </row>
    <row r="383">
      <c r="A383" t="inlineStr">
        <is>
          <t>SC80382</t>
        </is>
      </c>
      <c r="B383" t="inlineStr">
        <is>
          <t>Jun</t>
        </is>
      </c>
      <c r="C383" t="inlineStr">
        <is>
          <t>Kolhapur</t>
        </is>
      </c>
      <c r="D383" t="inlineStr">
        <is>
          <t>18-20</t>
        </is>
      </c>
      <c r="E383" s="35" t="n">
        <v>12</v>
      </c>
      <c r="F383" s="36" t="n">
        <v>32</v>
      </c>
      <c r="G383" s="35" t="n">
        <v>21</v>
      </c>
      <c r="H383" s="35" t="n">
        <v>14</v>
      </c>
      <c r="I383" s="35" t="n">
        <v>6</v>
      </c>
      <c r="J383" s="36" t="n">
        <v>10.2</v>
      </c>
      <c r="K383" s="35" t="n">
        <v>5</v>
      </c>
      <c r="L383" t="inlineStr">
        <is>
          <t>No</t>
        </is>
      </c>
      <c r="M383" s="35" t="n">
        <v>119</v>
      </c>
      <c r="N383" t="inlineStr">
        <is>
          <t>No</t>
        </is>
      </c>
      <c r="O383" s="35" t="n">
        <v>66</v>
      </c>
      <c r="P383" s="37" t="n">
        <v>7.27</v>
      </c>
      <c r="Q383" t="inlineStr">
        <is>
          <t>Android</t>
        </is>
      </c>
      <c r="R383">
        <f>IF(AND(OR(Dashboard!$C$6="All",C383=Dashboard!$C$6),OR(Dashboard!$F$6="All",D383=Dashboard!$F$6),OR(Dashboard!$I$6="All",B383=Dashboard!$I$6)),1,0)</f>
        <v/>
      </c>
    </row>
    <row r="384">
      <c r="A384" t="inlineStr">
        <is>
          <t>SC80383</t>
        </is>
      </c>
      <c r="B384" t="inlineStr">
        <is>
          <t>Feb</t>
        </is>
      </c>
      <c r="C384" t="inlineStr">
        <is>
          <t>Sambhaji Nagar</t>
        </is>
      </c>
      <c r="D384" t="inlineStr">
        <is>
          <t>25-34</t>
        </is>
      </c>
      <c r="E384" s="35" t="n">
        <v>10</v>
      </c>
      <c r="F384" s="36" t="n">
        <v>22.4</v>
      </c>
      <c r="G384" s="35" t="n">
        <v>18</v>
      </c>
      <c r="H384" s="35" t="n">
        <v>14</v>
      </c>
      <c r="I384" s="35" t="n">
        <v>22</v>
      </c>
      <c r="J384" s="36" t="n">
        <v>9</v>
      </c>
      <c r="K384" s="35" t="n">
        <v>0</v>
      </c>
      <c r="L384" t="inlineStr">
        <is>
          <t>No</t>
        </is>
      </c>
      <c r="M384" s="35" t="n">
        <v>18</v>
      </c>
      <c r="N384" t="inlineStr">
        <is>
          <t>No</t>
        </is>
      </c>
      <c r="O384" s="35" t="n">
        <v>45</v>
      </c>
      <c r="P384" s="37" t="n">
        <v>8.85</v>
      </c>
      <c r="Q384" t="inlineStr">
        <is>
          <t>Android</t>
        </is>
      </c>
      <c r="R384">
        <f>IF(AND(OR(Dashboard!$C$6="All",C384=Dashboard!$C$6),OR(Dashboard!$F$6="All",D384=Dashboard!$F$6),OR(Dashboard!$I$6="All",B384=Dashboard!$I$6)),1,0)</f>
        <v/>
      </c>
    </row>
    <row r="385">
      <c r="A385" t="inlineStr">
        <is>
          <t>SC80384</t>
        </is>
      </c>
      <c r="B385" t="inlineStr">
        <is>
          <t>May</t>
        </is>
      </c>
      <c r="C385" t="inlineStr">
        <is>
          <t>Pune</t>
        </is>
      </c>
      <c r="D385" t="inlineStr">
        <is>
          <t>25-34</t>
        </is>
      </c>
      <c r="E385" s="35" t="n">
        <v>7</v>
      </c>
      <c r="F385" s="36" t="n">
        <v>17.6</v>
      </c>
      <c r="G385" s="35" t="n">
        <v>5</v>
      </c>
      <c r="H385" s="35" t="n">
        <v>4</v>
      </c>
      <c r="I385" s="35" t="n">
        <v>21</v>
      </c>
      <c r="J385" s="36" t="n">
        <v>5.7</v>
      </c>
      <c r="K385" s="35" t="n">
        <v>3</v>
      </c>
      <c r="L385" t="inlineStr">
        <is>
          <t>No</t>
        </is>
      </c>
      <c r="M385" s="35" t="n">
        <v>12</v>
      </c>
      <c r="N385" t="inlineStr">
        <is>
          <t>Yes</t>
        </is>
      </c>
      <c r="O385" s="35" t="n">
        <v>10</v>
      </c>
      <c r="P385" s="37" t="n">
        <v>1.33</v>
      </c>
      <c r="Q385" t="inlineStr">
        <is>
          <t>Android</t>
        </is>
      </c>
      <c r="R385">
        <f>IF(AND(OR(Dashboard!$C$6="All",C385=Dashboard!$C$6),OR(Dashboard!$F$6="All",D385=Dashboard!$F$6),OR(Dashboard!$I$6="All",B385=Dashboard!$I$6)),1,0)</f>
        <v/>
      </c>
    </row>
    <row r="386">
      <c r="A386" t="inlineStr">
        <is>
          <t>SC80385</t>
        </is>
      </c>
      <c r="B386" t="inlineStr">
        <is>
          <t>Apr</t>
        </is>
      </c>
      <c r="C386" t="inlineStr">
        <is>
          <t>Pune</t>
        </is>
      </c>
      <c r="D386" t="inlineStr">
        <is>
          <t>25-34</t>
        </is>
      </c>
      <c r="E386" s="35" t="n">
        <v>14</v>
      </c>
      <c r="F386" s="36" t="n">
        <v>3</v>
      </c>
      <c r="G386" s="35" t="n">
        <v>15</v>
      </c>
      <c r="H386" s="35" t="n">
        <v>11</v>
      </c>
      <c r="I386" s="35" t="n">
        <v>6</v>
      </c>
      <c r="J386" s="36" t="n">
        <v>1.3</v>
      </c>
      <c r="K386" s="35" t="n">
        <v>0</v>
      </c>
      <c r="L386" t="inlineStr">
        <is>
          <t>No</t>
        </is>
      </c>
      <c r="M386" s="35" t="n">
        <v>14</v>
      </c>
      <c r="N386" t="inlineStr">
        <is>
          <t>No</t>
        </is>
      </c>
      <c r="O386" s="35" t="n">
        <v>5</v>
      </c>
      <c r="P386" s="37" t="n">
        <v>0.48</v>
      </c>
      <c r="Q386" t="inlineStr">
        <is>
          <t>Android</t>
        </is>
      </c>
      <c r="R386">
        <f>IF(AND(OR(Dashboard!$C$6="All",C386=Dashboard!$C$6),OR(Dashboard!$F$6="All",D386=Dashboard!$F$6),OR(Dashboard!$I$6="All",B386=Dashboard!$I$6)),1,0)</f>
        <v/>
      </c>
    </row>
    <row r="387">
      <c r="A387" t="inlineStr">
        <is>
          <t>SC80386</t>
        </is>
      </c>
      <c r="B387" t="inlineStr">
        <is>
          <t>May</t>
        </is>
      </c>
      <c r="C387" t="inlineStr">
        <is>
          <t>Pune</t>
        </is>
      </c>
      <c r="D387" t="inlineStr">
        <is>
          <t>35+</t>
        </is>
      </c>
      <c r="E387" s="35" t="n">
        <v>10</v>
      </c>
      <c r="F387" s="36" t="n">
        <v>5.6</v>
      </c>
      <c r="G387" s="35" t="n">
        <v>27</v>
      </c>
      <c r="H387" s="35" t="n">
        <v>25</v>
      </c>
      <c r="I387" s="35" t="n">
        <v>14</v>
      </c>
      <c r="J387" s="36" t="n">
        <v>2.2</v>
      </c>
      <c r="K387" s="35" t="n">
        <v>3</v>
      </c>
      <c r="L387" t="inlineStr">
        <is>
          <t>No</t>
        </is>
      </c>
      <c r="M387" s="35" t="n">
        <v>53</v>
      </c>
      <c r="N387" t="inlineStr">
        <is>
          <t>No</t>
        </is>
      </c>
      <c r="O387" s="35" t="n">
        <v>6</v>
      </c>
      <c r="P387" s="37" t="n">
        <v>0.6899999999999999</v>
      </c>
      <c r="Q387" t="inlineStr">
        <is>
          <t>iOS</t>
        </is>
      </c>
      <c r="R387">
        <f>IF(AND(OR(Dashboard!$C$6="All",C387=Dashboard!$C$6),OR(Dashboard!$F$6="All",D387=Dashboard!$F$6),OR(Dashboard!$I$6="All",B387=Dashboard!$I$6)),1,0)</f>
        <v/>
      </c>
    </row>
    <row r="388">
      <c r="A388" t="inlineStr">
        <is>
          <t>SC80387</t>
        </is>
      </c>
      <c r="B388" t="inlineStr">
        <is>
          <t>Apr</t>
        </is>
      </c>
      <c r="C388" t="inlineStr">
        <is>
          <t>Kolhapur</t>
        </is>
      </c>
      <c r="D388" t="inlineStr">
        <is>
          <t>25-34</t>
        </is>
      </c>
      <c r="E388" s="35" t="n">
        <v>7</v>
      </c>
      <c r="F388" s="36" t="n">
        <v>18.1</v>
      </c>
      <c r="G388" s="35" t="n">
        <v>21</v>
      </c>
      <c r="H388" s="35" t="n">
        <v>15</v>
      </c>
      <c r="I388" s="35" t="n">
        <v>13</v>
      </c>
      <c r="J388" s="36" t="n">
        <v>4.1</v>
      </c>
      <c r="K388" s="35" t="n">
        <v>0</v>
      </c>
      <c r="L388" t="inlineStr">
        <is>
          <t>No</t>
        </is>
      </c>
      <c r="M388" s="35" t="n">
        <v>45</v>
      </c>
      <c r="N388" t="inlineStr">
        <is>
          <t>No</t>
        </is>
      </c>
      <c r="O388" s="35" t="n">
        <v>32</v>
      </c>
      <c r="P388" s="37" t="n">
        <v>5.05</v>
      </c>
      <c r="Q388" t="inlineStr">
        <is>
          <t>Android</t>
        </is>
      </c>
      <c r="R388">
        <f>IF(AND(OR(Dashboard!$C$6="All",C388=Dashboard!$C$6),OR(Dashboard!$F$6="All",D388=Dashboard!$F$6),OR(Dashboard!$I$6="All",B388=Dashboard!$I$6)),1,0)</f>
        <v/>
      </c>
    </row>
    <row r="389">
      <c r="A389" t="inlineStr">
        <is>
          <t>SC80388</t>
        </is>
      </c>
      <c r="B389" t="inlineStr">
        <is>
          <t>Feb</t>
        </is>
      </c>
      <c r="C389" t="inlineStr">
        <is>
          <t>Nashik</t>
        </is>
      </c>
      <c r="D389" t="inlineStr">
        <is>
          <t>35+</t>
        </is>
      </c>
      <c r="E389" s="35" t="n">
        <v>12</v>
      </c>
      <c r="F389" s="36" t="n">
        <v>27.6</v>
      </c>
      <c r="G389" s="35" t="n">
        <v>18</v>
      </c>
      <c r="H389" s="35" t="n">
        <v>11</v>
      </c>
      <c r="I389" s="35" t="n">
        <v>18</v>
      </c>
      <c r="J389" s="36" t="n">
        <v>8.6</v>
      </c>
      <c r="K389" s="35" t="n">
        <v>1</v>
      </c>
      <c r="L389" t="inlineStr">
        <is>
          <t>Yes</t>
        </is>
      </c>
      <c r="M389" s="35" t="n">
        <v>5</v>
      </c>
      <c r="N389" t="inlineStr">
        <is>
          <t>No</t>
        </is>
      </c>
      <c r="O389" s="35" t="n">
        <v>38</v>
      </c>
      <c r="P389" s="37" t="n">
        <v>5.48</v>
      </c>
      <c r="Q389" t="inlineStr">
        <is>
          <t>Android</t>
        </is>
      </c>
      <c r="R389">
        <f>IF(AND(OR(Dashboard!$C$6="All",C389=Dashboard!$C$6),OR(Dashboard!$F$6="All",D389=Dashboard!$F$6),OR(Dashboard!$I$6="All",B389=Dashboard!$I$6)),1,0)</f>
        <v/>
      </c>
    </row>
    <row r="390">
      <c r="A390" t="inlineStr">
        <is>
          <t>SC80389</t>
        </is>
      </c>
      <c r="B390" t="inlineStr">
        <is>
          <t>May</t>
        </is>
      </c>
      <c r="C390" t="inlineStr">
        <is>
          <t>Pune</t>
        </is>
      </c>
      <c r="D390" t="inlineStr">
        <is>
          <t>25-34</t>
        </is>
      </c>
      <c r="E390" s="35" t="n">
        <v>3</v>
      </c>
      <c r="F390" s="36" t="n">
        <v>39.7</v>
      </c>
      <c r="G390" s="35" t="n">
        <v>9</v>
      </c>
      <c r="H390" s="35" t="n">
        <v>7</v>
      </c>
      <c r="I390" s="35" t="n">
        <v>15</v>
      </c>
      <c r="J390" s="36" t="n">
        <v>14.8</v>
      </c>
      <c r="K390" s="35" t="n">
        <v>3</v>
      </c>
      <c r="L390" t="inlineStr">
        <is>
          <t>No</t>
        </is>
      </c>
      <c r="M390" s="35" t="n">
        <v>236</v>
      </c>
      <c r="N390" t="inlineStr">
        <is>
          <t>No</t>
        </is>
      </c>
      <c r="O390" s="35" t="n">
        <v>68</v>
      </c>
      <c r="P390" s="37" t="n">
        <v>10.81</v>
      </c>
      <c r="Q390" t="inlineStr">
        <is>
          <t>Android</t>
        </is>
      </c>
      <c r="R390">
        <f>IF(AND(OR(Dashboard!$C$6="All",C390=Dashboard!$C$6),OR(Dashboard!$F$6="All",D390=Dashboard!$F$6),OR(Dashboard!$I$6="All",B390=Dashboard!$I$6)),1,0)</f>
        <v/>
      </c>
    </row>
    <row r="391">
      <c r="A391" t="inlineStr">
        <is>
          <t>SC80390</t>
        </is>
      </c>
      <c r="B391" t="inlineStr">
        <is>
          <t>Apr</t>
        </is>
      </c>
      <c r="C391" t="inlineStr">
        <is>
          <t>Pune</t>
        </is>
      </c>
      <c r="D391" t="inlineStr">
        <is>
          <t>35+</t>
        </is>
      </c>
      <c r="E391" s="35" t="n">
        <v>1</v>
      </c>
      <c r="F391" s="36" t="n">
        <v>11.4</v>
      </c>
      <c r="G391" s="35" t="n">
        <v>32</v>
      </c>
      <c r="H391" s="35" t="n">
        <v>21</v>
      </c>
      <c r="I391" s="35" t="n">
        <v>21</v>
      </c>
      <c r="J391" s="36" t="n">
        <v>3.9</v>
      </c>
      <c r="K391" s="35" t="n">
        <v>4</v>
      </c>
      <c r="L391" t="inlineStr">
        <is>
          <t>No</t>
        </is>
      </c>
      <c r="M391" s="35" t="n">
        <v>61</v>
      </c>
      <c r="N391" t="inlineStr">
        <is>
          <t>No</t>
        </is>
      </c>
      <c r="O391" s="35" t="n">
        <v>16</v>
      </c>
      <c r="P391" s="37" t="n">
        <v>1.33</v>
      </c>
      <c r="Q391" t="inlineStr">
        <is>
          <t>iOS</t>
        </is>
      </c>
      <c r="R391">
        <f>IF(AND(OR(Dashboard!$C$6="All",C391=Dashboard!$C$6),OR(Dashboard!$F$6="All",D391=Dashboard!$F$6),OR(Dashboard!$I$6="All",B391=Dashboard!$I$6)),1,0)</f>
        <v/>
      </c>
    </row>
    <row r="392">
      <c r="A392" t="inlineStr">
        <is>
          <t>SC80391</t>
        </is>
      </c>
      <c r="B392" t="inlineStr">
        <is>
          <t>Apr</t>
        </is>
      </c>
      <c r="C392" t="inlineStr">
        <is>
          <t>Kolhapur</t>
        </is>
      </c>
      <c r="D392" t="inlineStr">
        <is>
          <t>25-34</t>
        </is>
      </c>
      <c r="E392" s="35" t="n">
        <v>14</v>
      </c>
      <c r="F392" s="36" t="n">
        <v>17.4</v>
      </c>
      <c r="G392" s="35" t="n">
        <v>13</v>
      </c>
      <c r="H392" s="35" t="n">
        <v>10</v>
      </c>
      <c r="I392" s="35" t="n">
        <v>26</v>
      </c>
      <c r="J392" s="36" t="n">
        <v>3.7</v>
      </c>
      <c r="K392" s="35" t="n">
        <v>6</v>
      </c>
      <c r="L392" t="inlineStr">
        <is>
          <t>No</t>
        </is>
      </c>
      <c r="M392" s="35" t="n">
        <v>40</v>
      </c>
      <c r="N392" t="inlineStr">
        <is>
          <t>No</t>
        </is>
      </c>
      <c r="O392" s="35" t="n">
        <v>34</v>
      </c>
      <c r="P392" s="37" t="n">
        <v>4.11</v>
      </c>
      <c r="Q392" t="inlineStr">
        <is>
          <t>Android</t>
        </is>
      </c>
      <c r="R392">
        <f>IF(AND(OR(Dashboard!$C$6="All",C392=Dashboard!$C$6),OR(Dashboard!$F$6="All",D392=Dashboard!$F$6),OR(Dashboard!$I$6="All",B392=Dashboard!$I$6)),1,0)</f>
        <v/>
      </c>
    </row>
    <row r="393">
      <c r="A393" t="inlineStr">
        <is>
          <t>SC80392</t>
        </is>
      </c>
      <c r="B393" t="inlineStr">
        <is>
          <t>Apr</t>
        </is>
      </c>
      <c r="C393" t="inlineStr">
        <is>
          <t>Solapur</t>
        </is>
      </c>
      <c r="D393" t="inlineStr">
        <is>
          <t>25-34</t>
        </is>
      </c>
      <c r="E393" s="35" t="n">
        <v>1</v>
      </c>
      <c r="F393" s="36" t="n">
        <v>22</v>
      </c>
      <c r="G393" s="35" t="n">
        <v>4</v>
      </c>
      <c r="H393" s="35" t="n">
        <v>3</v>
      </c>
      <c r="I393" s="35" t="n">
        <v>12</v>
      </c>
      <c r="J393" s="36" t="n">
        <v>4.3</v>
      </c>
      <c r="K393" s="35" t="n">
        <v>7</v>
      </c>
      <c r="L393" t="inlineStr">
        <is>
          <t>Yes</t>
        </is>
      </c>
      <c r="M393" s="35" t="n">
        <v>99</v>
      </c>
      <c r="N393" t="inlineStr">
        <is>
          <t>Yes</t>
        </is>
      </c>
      <c r="O393" s="35" t="n">
        <v>13</v>
      </c>
      <c r="P393" s="37" t="n">
        <v>1.34</v>
      </c>
      <c r="Q393" t="inlineStr">
        <is>
          <t>Android</t>
        </is>
      </c>
      <c r="R393">
        <f>IF(AND(OR(Dashboard!$C$6="All",C393=Dashboard!$C$6),OR(Dashboard!$F$6="All",D393=Dashboard!$F$6),OR(Dashboard!$I$6="All",B393=Dashboard!$I$6)),1,0)</f>
        <v/>
      </c>
    </row>
    <row r="394">
      <c r="A394" t="inlineStr">
        <is>
          <t>SC80393</t>
        </is>
      </c>
      <c r="B394" t="inlineStr">
        <is>
          <t>Jun</t>
        </is>
      </c>
      <c r="C394" t="inlineStr">
        <is>
          <t>Kolhapur</t>
        </is>
      </c>
      <c r="D394" t="inlineStr">
        <is>
          <t>35+</t>
        </is>
      </c>
      <c r="E394" s="35" t="n">
        <v>7</v>
      </c>
      <c r="F394" s="36" t="n">
        <v>22.3</v>
      </c>
      <c r="G394" s="35" t="n">
        <v>11</v>
      </c>
      <c r="H394" s="35" t="n">
        <v>7</v>
      </c>
      <c r="I394" s="35" t="n">
        <v>18</v>
      </c>
      <c r="J394" s="36" t="n">
        <v>4.6</v>
      </c>
      <c r="K394" s="35" t="n">
        <v>0</v>
      </c>
      <c r="L394" t="inlineStr">
        <is>
          <t>Yes</t>
        </is>
      </c>
      <c r="M394" s="35" t="n">
        <v>163</v>
      </c>
      <c r="N394" t="inlineStr">
        <is>
          <t>No</t>
        </is>
      </c>
      <c r="O394" s="35" t="n">
        <v>38</v>
      </c>
      <c r="P394" s="37" t="n">
        <v>4.41</v>
      </c>
      <c r="Q394" t="inlineStr">
        <is>
          <t>Android</t>
        </is>
      </c>
      <c r="R394">
        <f>IF(AND(OR(Dashboard!$C$6="All",C394=Dashboard!$C$6),OR(Dashboard!$F$6="All",D394=Dashboard!$F$6),OR(Dashboard!$I$6="All",B394=Dashboard!$I$6)),1,0)</f>
        <v/>
      </c>
    </row>
    <row r="395">
      <c r="A395" t="inlineStr">
        <is>
          <t>SC80394</t>
        </is>
      </c>
      <c r="B395" t="inlineStr">
        <is>
          <t>Jun</t>
        </is>
      </c>
      <c r="C395" t="inlineStr">
        <is>
          <t>Solapur</t>
        </is>
      </c>
      <c r="D395" t="inlineStr">
        <is>
          <t>35+</t>
        </is>
      </c>
      <c r="E395" s="35" t="n">
        <v>6</v>
      </c>
      <c r="F395" s="36" t="n">
        <v>32.5</v>
      </c>
      <c r="G395" s="35" t="n">
        <v>0</v>
      </c>
      <c r="H395" s="35" t="n">
        <v>0</v>
      </c>
      <c r="I395" s="35" t="n">
        <v>19</v>
      </c>
      <c r="J395" s="36" t="n">
        <v>11.7</v>
      </c>
      <c r="K395" s="35" t="n">
        <v>0</v>
      </c>
      <c r="L395" t="inlineStr">
        <is>
          <t>Yes</t>
        </is>
      </c>
      <c r="M395" s="35" t="n">
        <v>33</v>
      </c>
      <c r="N395" t="inlineStr">
        <is>
          <t>No</t>
        </is>
      </c>
      <c r="O395" s="35" t="n">
        <v>65</v>
      </c>
      <c r="P395" s="37" t="n">
        <v>6.29</v>
      </c>
      <c r="Q395" t="inlineStr">
        <is>
          <t>Android</t>
        </is>
      </c>
      <c r="R395">
        <f>IF(AND(OR(Dashboard!$C$6="All",C395=Dashboard!$C$6),OR(Dashboard!$F$6="All",D395=Dashboard!$F$6),OR(Dashboard!$I$6="All",B395=Dashboard!$I$6)),1,0)</f>
        <v/>
      </c>
    </row>
    <row r="396">
      <c r="A396" t="inlineStr">
        <is>
          <t>SC80395</t>
        </is>
      </c>
      <c r="B396" t="inlineStr">
        <is>
          <t>Jun</t>
        </is>
      </c>
      <c r="C396" t="inlineStr">
        <is>
          <t>Kolhapur</t>
        </is>
      </c>
      <c r="D396" t="inlineStr">
        <is>
          <t>25-34</t>
        </is>
      </c>
      <c r="E396" s="35" t="n">
        <v>4</v>
      </c>
      <c r="F396" s="36" t="n">
        <v>25.1</v>
      </c>
      <c r="G396" s="35" t="n">
        <v>23</v>
      </c>
      <c r="H396" s="35" t="n">
        <v>21</v>
      </c>
      <c r="I396" s="35" t="n">
        <v>29</v>
      </c>
      <c r="J396" s="36" t="n">
        <v>9.6</v>
      </c>
      <c r="K396" s="35" t="n">
        <v>2</v>
      </c>
      <c r="L396" t="inlineStr">
        <is>
          <t>No</t>
        </is>
      </c>
      <c r="M396" s="35" t="n">
        <v>44</v>
      </c>
      <c r="N396" t="inlineStr">
        <is>
          <t>No</t>
        </is>
      </c>
      <c r="O396" s="35" t="n">
        <v>33</v>
      </c>
      <c r="P396" s="37" t="n">
        <v>6.08</v>
      </c>
      <c r="Q396" t="inlineStr">
        <is>
          <t>Android</t>
        </is>
      </c>
      <c r="R396">
        <f>IF(AND(OR(Dashboard!$C$6="All",C396=Dashboard!$C$6),OR(Dashboard!$F$6="All",D396=Dashboard!$F$6),OR(Dashboard!$I$6="All",B396=Dashboard!$I$6)),1,0)</f>
        <v/>
      </c>
    </row>
    <row r="397">
      <c r="A397" t="inlineStr">
        <is>
          <t>SC80396</t>
        </is>
      </c>
      <c r="B397" t="inlineStr">
        <is>
          <t>Jun</t>
        </is>
      </c>
      <c r="C397" t="inlineStr">
        <is>
          <t>Nagpur</t>
        </is>
      </c>
      <c r="D397" t="inlineStr">
        <is>
          <t>21-24</t>
        </is>
      </c>
      <c r="E397" s="35" t="n">
        <v>19</v>
      </c>
      <c r="F397" s="36" t="n">
        <v>52.3</v>
      </c>
      <c r="G397" s="35" t="n">
        <v>26</v>
      </c>
      <c r="H397" s="35" t="n">
        <v>19</v>
      </c>
      <c r="I397" s="35" t="n">
        <v>11</v>
      </c>
      <c r="J397" s="36" t="n">
        <v>16.1</v>
      </c>
      <c r="K397" s="35" t="n">
        <v>7</v>
      </c>
      <c r="L397" t="inlineStr">
        <is>
          <t>No</t>
        </is>
      </c>
      <c r="M397" s="35" t="n">
        <v>13</v>
      </c>
      <c r="N397" t="inlineStr">
        <is>
          <t>No</t>
        </is>
      </c>
      <c r="O397" s="35" t="n">
        <v>101</v>
      </c>
      <c r="P397" s="37" t="n">
        <v>18.43</v>
      </c>
      <c r="Q397" t="inlineStr">
        <is>
          <t>Android</t>
        </is>
      </c>
      <c r="R397">
        <f>IF(AND(OR(Dashboard!$C$6="All",C397=Dashboard!$C$6),OR(Dashboard!$F$6="All",D397=Dashboard!$F$6),OR(Dashboard!$I$6="All",B397=Dashboard!$I$6)),1,0)</f>
        <v/>
      </c>
    </row>
    <row r="398">
      <c r="A398" t="inlineStr">
        <is>
          <t>SC80397</t>
        </is>
      </c>
      <c r="B398" t="inlineStr">
        <is>
          <t>Mar</t>
        </is>
      </c>
      <c r="C398" t="inlineStr">
        <is>
          <t>Nashik</t>
        </is>
      </c>
      <c r="D398" t="inlineStr">
        <is>
          <t>25-34</t>
        </is>
      </c>
      <c r="E398" s="35" t="n">
        <v>13</v>
      </c>
      <c r="F398" s="36" t="n">
        <v>29.4</v>
      </c>
      <c r="G398" s="35" t="n">
        <v>23</v>
      </c>
      <c r="H398" s="35" t="n">
        <v>18</v>
      </c>
      <c r="I398" s="35" t="n">
        <v>18</v>
      </c>
      <c r="J398" s="36" t="n">
        <v>13.2</v>
      </c>
      <c r="K398" s="35" t="n">
        <v>0</v>
      </c>
      <c r="L398" t="inlineStr">
        <is>
          <t>No</t>
        </is>
      </c>
      <c r="M398" s="35" t="n">
        <v>26</v>
      </c>
      <c r="N398" t="inlineStr">
        <is>
          <t>No</t>
        </is>
      </c>
      <c r="O398" s="35" t="n">
        <v>44</v>
      </c>
      <c r="P398" s="37" t="n">
        <v>7.42</v>
      </c>
      <c r="Q398" t="inlineStr">
        <is>
          <t>Android</t>
        </is>
      </c>
      <c r="R398">
        <f>IF(AND(OR(Dashboard!$C$6="All",C398=Dashboard!$C$6),OR(Dashboard!$F$6="All",D398=Dashboard!$F$6),OR(Dashboard!$I$6="All",B398=Dashboard!$I$6)),1,0)</f>
        <v/>
      </c>
    </row>
    <row r="399">
      <c r="A399" t="inlineStr">
        <is>
          <t>SC80398</t>
        </is>
      </c>
      <c r="B399" t="inlineStr">
        <is>
          <t>May</t>
        </is>
      </c>
      <c r="C399" t="inlineStr">
        <is>
          <t>Nagpur</t>
        </is>
      </c>
      <c r="D399" t="inlineStr">
        <is>
          <t>21-24</t>
        </is>
      </c>
      <c r="E399" s="35" t="n">
        <v>22</v>
      </c>
      <c r="F399" s="36" t="n">
        <v>34.5</v>
      </c>
      <c r="G399" s="35" t="n">
        <v>27</v>
      </c>
      <c r="H399" s="35" t="n">
        <v>24</v>
      </c>
      <c r="I399" s="35" t="n">
        <v>19</v>
      </c>
      <c r="J399" s="36" t="n">
        <v>5.3</v>
      </c>
      <c r="K399" s="35" t="n">
        <v>9</v>
      </c>
      <c r="L399" t="inlineStr">
        <is>
          <t>No</t>
        </is>
      </c>
      <c r="M399" s="35" t="n">
        <v>25</v>
      </c>
      <c r="N399" t="inlineStr">
        <is>
          <t>No</t>
        </is>
      </c>
      <c r="O399" s="35" t="n">
        <v>65</v>
      </c>
      <c r="P399" s="37" t="n">
        <v>11.02</v>
      </c>
      <c r="Q399" t="inlineStr">
        <is>
          <t>Android</t>
        </is>
      </c>
      <c r="R399">
        <f>IF(AND(OR(Dashboard!$C$6="All",C399=Dashboard!$C$6),OR(Dashboard!$F$6="All",D399=Dashboard!$F$6),OR(Dashboard!$I$6="All",B399=Dashboard!$I$6)),1,0)</f>
        <v/>
      </c>
    </row>
    <row r="400">
      <c r="A400" t="inlineStr">
        <is>
          <t>SC80399</t>
        </is>
      </c>
      <c r="B400" t="inlineStr">
        <is>
          <t>Jun</t>
        </is>
      </c>
      <c r="C400" t="inlineStr">
        <is>
          <t>Pune</t>
        </is>
      </c>
      <c r="D400" t="inlineStr">
        <is>
          <t>21-24</t>
        </is>
      </c>
      <c r="E400" s="35" t="n">
        <v>17</v>
      </c>
      <c r="F400" s="36" t="n">
        <v>28</v>
      </c>
      <c r="G400" s="35" t="n">
        <v>19</v>
      </c>
      <c r="H400" s="35" t="n">
        <v>16</v>
      </c>
      <c r="I400" s="35" t="n">
        <v>21</v>
      </c>
      <c r="J400" s="36" t="n">
        <v>8.300000000000001</v>
      </c>
      <c r="K400" s="35" t="n">
        <v>4</v>
      </c>
      <c r="L400" t="inlineStr">
        <is>
          <t>Yes</t>
        </is>
      </c>
      <c r="M400" s="35" t="n">
        <v>24</v>
      </c>
      <c r="N400" t="inlineStr">
        <is>
          <t>No</t>
        </is>
      </c>
      <c r="O400" s="35" t="n">
        <v>49</v>
      </c>
      <c r="P400" s="37" t="n">
        <v>8.369999999999999</v>
      </c>
      <c r="Q400" t="inlineStr">
        <is>
          <t>Android</t>
        </is>
      </c>
      <c r="R400">
        <f>IF(AND(OR(Dashboard!$C$6="All",C400=Dashboard!$C$6),OR(Dashboard!$F$6="All",D400=Dashboard!$F$6),OR(Dashboard!$I$6="All",B400=Dashboard!$I$6)),1,0)</f>
        <v/>
      </c>
    </row>
    <row r="401">
      <c r="A401" t="inlineStr">
        <is>
          <t>SC80400</t>
        </is>
      </c>
      <c r="B401" t="inlineStr">
        <is>
          <t>Jan</t>
        </is>
      </c>
      <c r="C401" t="inlineStr">
        <is>
          <t>Sambhaji Nagar</t>
        </is>
      </c>
      <c r="D401" t="inlineStr">
        <is>
          <t>21-24</t>
        </is>
      </c>
      <c r="E401" s="35" t="n">
        <v>17</v>
      </c>
      <c r="F401" s="36" t="n">
        <v>39.4</v>
      </c>
      <c r="G401" s="35" t="n">
        <v>20</v>
      </c>
      <c r="H401" s="35" t="n">
        <v>14</v>
      </c>
      <c r="I401" s="35" t="n">
        <v>10</v>
      </c>
      <c r="J401" s="36" t="n">
        <v>10.7</v>
      </c>
      <c r="K401" s="35" t="n">
        <v>4</v>
      </c>
      <c r="L401" t="inlineStr">
        <is>
          <t>No</t>
        </is>
      </c>
      <c r="M401" s="35" t="n">
        <v>19</v>
      </c>
      <c r="N401" t="inlineStr">
        <is>
          <t>No</t>
        </is>
      </c>
      <c r="O401" s="35" t="n">
        <v>86</v>
      </c>
      <c r="P401" s="37" t="n">
        <v>7.57</v>
      </c>
      <c r="Q401" t="inlineStr">
        <is>
          <t>Android</t>
        </is>
      </c>
      <c r="R401">
        <f>IF(AND(OR(Dashboard!$C$6="All",C401=Dashboard!$C$6),OR(Dashboard!$F$6="All",D401=Dashboard!$F$6),OR(Dashboard!$I$6="All",B401=Dashboard!$I$6)),1,0)</f>
        <v/>
      </c>
    </row>
    <row r="402">
      <c r="A402" t="inlineStr">
        <is>
          <t>SC80401</t>
        </is>
      </c>
      <c r="B402" t="inlineStr">
        <is>
          <t>Jan</t>
        </is>
      </c>
      <c r="C402" t="inlineStr">
        <is>
          <t>Kolhapur</t>
        </is>
      </c>
      <c r="D402" t="inlineStr">
        <is>
          <t>25-34</t>
        </is>
      </c>
      <c r="E402" s="35" t="n">
        <v>5</v>
      </c>
      <c r="F402" s="36" t="n">
        <v>9.5</v>
      </c>
      <c r="G402" s="35" t="n">
        <v>18</v>
      </c>
      <c r="H402" s="35" t="n">
        <v>17</v>
      </c>
      <c r="I402" s="35" t="n">
        <v>20</v>
      </c>
      <c r="J402" s="36" t="n">
        <v>3.2</v>
      </c>
      <c r="K402" s="35" t="n">
        <v>5</v>
      </c>
      <c r="L402" t="inlineStr">
        <is>
          <t>No</t>
        </is>
      </c>
      <c r="M402" s="35" t="n">
        <v>19</v>
      </c>
      <c r="N402" t="inlineStr">
        <is>
          <t>No</t>
        </is>
      </c>
      <c r="O402" s="35" t="n">
        <v>16</v>
      </c>
      <c r="P402" s="37" t="n">
        <v>1.29</v>
      </c>
      <c r="Q402" t="inlineStr">
        <is>
          <t>Android</t>
        </is>
      </c>
      <c r="R402">
        <f>IF(AND(OR(Dashboard!$C$6="All",C402=Dashboard!$C$6),OR(Dashboard!$F$6="All",D402=Dashboard!$F$6),OR(Dashboard!$I$6="All",B402=Dashboard!$I$6)),1,0)</f>
        <v/>
      </c>
    </row>
    <row r="403">
      <c r="A403" t="inlineStr">
        <is>
          <t>SC80402</t>
        </is>
      </c>
      <c r="B403" t="inlineStr">
        <is>
          <t>Jan</t>
        </is>
      </c>
      <c r="C403" t="inlineStr">
        <is>
          <t>Nagpur</t>
        </is>
      </c>
      <c r="D403" t="inlineStr">
        <is>
          <t>25-34</t>
        </is>
      </c>
      <c r="E403" s="35" t="n">
        <v>10</v>
      </c>
      <c r="F403" s="36" t="n">
        <v>13.1</v>
      </c>
      <c r="G403" s="35" t="n">
        <v>31</v>
      </c>
      <c r="H403" s="35" t="n">
        <v>20</v>
      </c>
      <c r="I403" s="35" t="n">
        <v>12</v>
      </c>
      <c r="J403" s="36" t="n">
        <v>3.7</v>
      </c>
      <c r="K403" s="35" t="n">
        <v>2</v>
      </c>
      <c r="L403" t="inlineStr">
        <is>
          <t>No</t>
        </is>
      </c>
      <c r="M403" s="35" t="n">
        <v>35</v>
      </c>
      <c r="N403" t="inlineStr">
        <is>
          <t>No</t>
        </is>
      </c>
      <c r="O403" s="35" t="n">
        <v>15</v>
      </c>
      <c r="P403" s="37" t="n">
        <v>2.02</v>
      </c>
      <c r="Q403" t="inlineStr">
        <is>
          <t>Android</t>
        </is>
      </c>
      <c r="R403">
        <f>IF(AND(OR(Dashboard!$C$6="All",C403=Dashboard!$C$6),OR(Dashboard!$F$6="All",D403=Dashboard!$F$6),OR(Dashboard!$I$6="All",B403=Dashboard!$I$6)),1,0)</f>
        <v/>
      </c>
    </row>
    <row r="404">
      <c r="A404" t="inlineStr">
        <is>
          <t>SC80403</t>
        </is>
      </c>
      <c r="B404" t="inlineStr">
        <is>
          <t>Jan</t>
        </is>
      </c>
      <c r="C404" t="inlineStr">
        <is>
          <t>Nagpur</t>
        </is>
      </c>
      <c r="D404" t="inlineStr">
        <is>
          <t>18-20</t>
        </is>
      </c>
      <c r="E404" s="35" t="n">
        <v>17</v>
      </c>
      <c r="F404" s="36" t="n">
        <v>35.5</v>
      </c>
      <c r="G404" s="35" t="n">
        <v>48</v>
      </c>
      <c r="H404" s="35" t="n">
        <v>36</v>
      </c>
      <c r="I404" s="35" t="n">
        <v>14</v>
      </c>
      <c r="J404" s="36" t="n">
        <v>15.6</v>
      </c>
      <c r="K404" s="35" t="n">
        <v>5</v>
      </c>
      <c r="L404" t="inlineStr">
        <is>
          <t>Yes</t>
        </is>
      </c>
      <c r="M404" s="35" t="n">
        <v>41</v>
      </c>
      <c r="N404" t="inlineStr">
        <is>
          <t>No</t>
        </is>
      </c>
      <c r="O404" s="35" t="n">
        <v>77</v>
      </c>
      <c r="P404" s="37" t="n">
        <v>8.02</v>
      </c>
      <c r="Q404" t="inlineStr">
        <is>
          <t>Android</t>
        </is>
      </c>
      <c r="R404">
        <f>IF(AND(OR(Dashboard!$C$6="All",C404=Dashboard!$C$6),OR(Dashboard!$F$6="All",D404=Dashboard!$F$6),OR(Dashboard!$I$6="All",B404=Dashboard!$I$6)),1,0)</f>
        <v/>
      </c>
    </row>
    <row r="405">
      <c r="A405" t="inlineStr">
        <is>
          <t>SC80404</t>
        </is>
      </c>
      <c r="B405" t="inlineStr">
        <is>
          <t>Jun</t>
        </is>
      </c>
      <c r="C405" t="inlineStr">
        <is>
          <t>Pune</t>
        </is>
      </c>
      <c r="D405" t="inlineStr">
        <is>
          <t>25-34</t>
        </is>
      </c>
      <c r="E405" s="35" t="n">
        <v>14</v>
      </c>
      <c r="F405" s="36" t="n">
        <v>39.3</v>
      </c>
      <c r="G405" s="35" t="n">
        <v>23</v>
      </c>
      <c r="H405" s="35" t="n">
        <v>21</v>
      </c>
      <c r="I405" s="35" t="n">
        <v>17</v>
      </c>
      <c r="J405" s="36" t="n">
        <v>8.9</v>
      </c>
      <c r="K405" s="35" t="n">
        <v>0</v>
      </c>
      <c r="L405" t="inlineStr">
        <is>
          <t>No</t>
        </is>
      </c>
      <c r="M405" s="35" t="n">
        <v>47</v>
      </c>
      <c r="N405" t="inlineStr">
        <is>
          <t>No</t>
        </is>
      </c>
      <c r="O405" s="35" t="n">
        <v>69</v>
      </c>
      <c r="P405" s="37" t="n">
        <v>10.35</v>
      </c>
      <c r="Q405" t="inlineStr">
        <is>
          <t>iOS</t>
        </is>
      </c>
      <c r="R405">
        <f>IF(AND(OR(Dashboard!$C$6="All",C405=Dashboard!$C$6),OR(Dashboard!$F$6="All",D405=Dashboard!$F$6),OR(Dashboard!$I$6="All",B405=Dashboard!$I$6)),1,0)</f>
        <v/>
      </c>
    </row>
    <row r="406">
      <c r="A406" t="inlineStr">
        <is>
          <t>SC80405</t>
        </is>
      </c>
      <c r="B406" t="inlineStr">
        <is>
          <t>Feb</t>
        </is>
      </c>
      <c r="C406" t="inlineStr">
        <is>
          <t>Pune</t>
        </is>
      </c>
      <c r="D406" t="inlineStr">
        <is>
          <t>18-20</t>
        </is>
      </c>
      <c r="E406" s="35" t="n">
        <v>20</v>
      </c>
      <c r="F406" s="36" t="n">
        <v>23.8</v>
      </c>
      <c r="G406" s="35" t="n">
        <v>30</v>
      </c>
      <c r="H406" s="35" t="n">
        <v>19</v>
      </c>
      <c r="I406" s="35" t="n">
        <v>16</v>
      </c>
      <c r="J406" s="36" t="n">
        <v>9.800000000000001</v>
      </c>
      <c r="K406" s="35" t="n">
        <v>6</v>
      </c>
      <c r="L406" t="inlineStr">
        <is>
          <t>Yes</t>
        </is>
      </c>
      <c r="M406" s="35" t="n">
        <v>32</v>
      </c>
      <c r="N406" t="inlineStr">
        <is>
          <t>No</t>
        </is>
      </c>
      <c r="O406" s="35" t="n">
        <v>35</v>
      </c>
      <c r="P406" s="37" t="n">
        <v>5.74</v>
      </c>
      <c r="Q406" t="inlineStr">
        <is>
          <t>Android</t>
        </is>
      </c>
      <c r="R406">
        <f>IF(AND(OR(Dashboard!$C$6="All",C406=Dashboard!$C$6),OR(Dashboard!$F$6="All",D406=Dashboard!$F$6),OR(Dashboard!$I$6="All",B406=Dashboard!$I$6)),1,0)</f>
        <v/>
      </c>
    </row>
    <row r="407">
      <c r="A407" t="inlineStr">
        <is>
          <t>SC80406</t>
        </is>
      </c>
      <c r="B407" t="inlineStr">
        <is>
          <t>May</t>
        </is>
      </c>
      <c r="C407" t="inlineStr">
        <is>
          <t>Sambhaji Nagar</t>
        </is>
      </c>
      <c r="D407" t="inlineStr">
        <is>
          <t>18-20</t>
        </is>
      </c>
      <c r="E407" s="35" t="n">
        <v>19</v>
      </c>
      <c r="F407" s="36" t="n">
        <v>30.9</v>
      </c>
      <c r="G407" s="35" t="n">
        <v>22</v>
      </c>
      <c r="H407" s="35" t="n">
        <v>19</v>
      </c>
      <c r="I407" s="35" t="n">
        <v>11</v>
      </c>
      <c r="J407" s="36" t="n">
        <v>5.3</v>
      </c>
      <c r="K407" s="35" t="n">
        <v>3</v>
      </c>
      <c r="L407" t="inlineStr">
        <is>
          <t>No</t>
        </is>
      </c>
      <c r="M407" s="35" t="n">
        <v>17</v>
      </c>
      <c r="N407" t="inlineStr">
        <is>
          <t>No</t>
        </is>
      </c>
      <c r="O407" s="35" t="n">
        <v>40</v>
      </c>
      <c r="P407" s="37" t="n">
        <v>4.51</v>
      </c>
      <c r="Q407" t="inlineStr">
        <is>
          <t>Android</t>
        </is>
      </c>
      <c r="R407">
        <f>IF(AND(OR(Dashboard!$C$6="All",C407=Dashboard!$C$6),OR(Dashboard!$F$6="All",D407=Dashboard!$F$6),OR(Dashboard!$I$6="All",B407=Dashboard!$I$6)),1,0)</f>
        <v/>
      </c>
    </row>
    <row r="408">
      <c r="A408" t="inlineStr">
        <is>
          <t>SC80407</t>
        </is>
      </c>
      <c r="B408" t="inlineStr">
        <is>
          <t>Apr</t>
        </is>
      </c>
      <c r="C408" t="inlineStr">
        <is>
          <t>Nashik</t>
        </is>
      </c>
      <c r="D408" t="inlineStr">
        <is>
          <t>18-20</t>
        </is>
      </c>
      <c r="E408" s="35" t="n">
        <v>15</v>
      </c>
      <c r="F408" s="36" t="n">
        <v>33.3</v>
      </c>
      <c r="G408" s="35" t="n">
        <v>40</v>
      </c>
      <c r="H408" s="35" t="n">
        <v>33</v>
      </c>
      <c r="I408" s="35" t="n">
        <v>24</v>
      </c>
      <c r="J408" s="36" t="n">
        <v>12.1</v>
      </c>
      <c r="K408" s="35" t="n">
        <v>4</v>
      </c>
      <c r="L408" t="inlineStr">
        <is>
          <t>Yes</t>
        </is>
      </c>
      <c r="M408" s="35" t="n">
        <v>13</v>
      </c>
      <c r="N408" t="inlineStr">
        <is>
          <t>No</t>
        </is>
      </c>
      <c r="O408" s="35" t="n">
        <v>64</v>
      </c>
      <c r="P408" s="37" t="n">
        <v>10.75</v>
      </c>
      <c r="Q408" t="inlineStr">
        <is>
          <t>Android</t>
        </is>
      </c>
      <c r="R408">
        <f>IF(AND(OR(Dashboard!$C$6="All",C408=Dashboard!$C$6),OR(Dashboard!$F$6="All",D408=Dashboard!$F$6),OR(Dashboard!$I$6="All",B408=Dashboard!$I$6)),1,0)</f>
        <v/>
      </c>
    </row>
    <row r="409">
      <c r="A409" t="inlineStr">
        <is>
          <t>SC80408</t>
        </is>
      </c>
      <c r="B409" t="inlineStr">
        <is>
          <t>Jan</t>
        </is>
      </c>
      <c r="C409" t="inlineStr">
        <is>
          <t>Nashik</t>
        </is>
      </c>
      <c r="D409" t="inlineStr">
        <is>
          <t>21-24</t>
        </is>
      </c>
      <c r="E409" s="35" t="n">
        <v>16</v>
      </c>
      <c r="F409" s="36" t="n">
        <v>29.6</v>
      </c>
      <c r="G409" s="35" t="n">
        <v>43</v>
      </c>
      <c r="H409" s="35" t="n">
        <v>39</v>
      </c>
      <c r="I409" s="35" t="n">
        <v>10</v>
      </c>
      <c r="J409" s="36" t="n">
        <v>11.8</v>
      </c>
      <c r="K409" s="35" t="n">
        <v>9</v>
      </c>
      <c r="L409" t="inlineStr">
        <is>
          <t>Yes</t>
        </is>
      </c>
      <c r="M409" s="35" t="n">
        <v>168</v>
      </c>
      <c r="N409" t="inlineStr">
        <is>
          <t>No</t>
        </is>
      </c>
      <c r="O409" s="35" t="n">
        <v>61</v>
      </c>
      <c r="P409" s="37" t="n">
        <v>7.82</v>
      </c>
      <c r="Q409" t="inlineStr">
        <is>
          <t>iOS</t>
        </is>
      </c>
      <c r="R409">
        <f>IF(AND(OR(Dashboard!$C$6="All",C409=Dashboard!$C$6),OR(Dashboard!$F$6="All",D409=Dashboard!$F$6),OR(Dashboard!$I$6="All",B409=Dashboard!$I$6)),1,0)</f>
        <v/>
      </c>
    </row>
    <row r="410">
      <c r="A410" t="inlineStr">
        <is>
          <t>SC80409</t>
        </is>
      </c>
      <c r="B410" t="inlineStr">
        <is>
          <t>Feb</t>
        </is>
      </c>
      <c r="C410" t="inlineStr">
        <is>
          <t>Pune</t>
        </is>
      </c>
      <c r="D410" t="inlineStr">
        <is>
          <t>25-34</t>
        </is>
      </c>
      <c r="E410" s="35" t="n">
        <v>17</v>
      </c>
      <c r="F410" s="36" t="n">
        <v>12.1</v>
      </c>
      <c r="G410" s="35" t="n">
        <v>8</v>
      </c>
      <c r="H410" s="35" t="n">
        <v>7</v>
      </c>
      <c r="I410" s="35" t="n">
        <v>18</v>
      </c>
      <c r="J410" s="36" t="n">
        <v>4.5</v>
      </c>
      <c r="K410" s="35" t="n">
        <v>5</v>
      </c>
      <c r="L410" t="inlineStr">
        <is>
          <t>No</t>
        </is>
      </c>
      <c r="M410" s="35" t="n">
        <v>9</v>
      </c>
      <c r="N410" t="inlineStr">
        <is>
          <t>No</t>
        </is>
      </c>
      <c r="O410" s="35" t="n">
        <v>17</v>
      </c>
      <c r="P410" s="37" t="n">
        <v>3.39</v>
      </c>
      <c r="Q410" t="inlineStr">
        <is>
          <t>Android</t>
        </is>
      </c>
      <c r="R410">
        <f>IF(AND(OR(Dashboard!$C$6="All",C410=Dashboard!$C$6),OR(Dashboard!$F$6="All",D410=Dashboard!$F$6),OR(Dashboard!$I$6="All",B410=Dashboard!$I$6)),1,0)</f>
        <v/>
      </c>
    </row>
    <row r="411">
      <c r="A411" t="inlineStr">
        <is>
          <t>SC80410</t>
        </is>
      </c>
      <c r="B411" t="inlineStr">
        <is>
          <t>Apr</t>
        </is>
      </c>
      <c r="C411" t="inlineStr">
        <is>
          <t>Pune</t>
        </is>
      </c>
      <c r="D411" t="inlineStr">
        <is>
          <t>35+</t>
        </is>
      </c>
      <c r="E411" s="35" t="n">
        <v>21</v>
      </c>
      <c r="F411" s="36" t="n">
        <v>25</v>
      </c>
      <c r="G411" s="35" t="n">
        <v>27</v>
      </c>
      <c r="H411" s="35" t="n">
        <v>24</v>
      </c>
      <c r="I411" s="35" t="n">
        <v>23</v>
      </c>
      <c r="J411" s="36" t="n">
        <v>10.8</v>
      </c>
      <c r="K411" s="35" t="n">
        <v>1</v>
      </c>
      <c r="L411" t="inlineStr">
        <is>
          <t>No</t>
        </is>
      </c>
      <c r="M411" s="35" t="n">
        <v>12</v>
      </c>
      <c r="N411" t="inlineStr">
        <is>
          <t>No</t>
        </is>
      </c>
      <c r="O411" s="35" t="n">
        <v>30</v>
      </c>
      <c r="P411" s="37" t="n">
        <v>3.13</v>
      </c>
      <c r="Q411" t="inlineStr">
        <is>
          <t>Android</t>
        </is>
      </c>
      <c r="R411">
        <f>IF(AND(OR(Dashboard!$C$6="All",C411=Dashboard!$C$6),OR(Dashboard!$F$6="All",D411=Dashboard!$F$6),OR(Dashboard!$I$6="All",B411=Dashboard!$I$6)),1,0)</f>
        <v/>
      </c>
    </row>
    <row r="412">
      <c r="A412" t="inlineStr">
        <is>
          <t>SC80411</t>
        </is>
      </c>
      <c r="B412" t="inlineStr">
        <is>
          <t>Jan</t>
        </is>
      </c>
      <c r="C412" t="inlineStr">
        <is>
          <t>Sambhaji Nagar</t>
        </is>
      </c>
      <c r="D412" t="inlineStr">
        <is>
          <t>21-24</t>
        </is>
      </c>
      <c r="E412" s="35" t="n">
        <v>16</v>
      </c>
      <c r="F412" s="36" t="n">
        <v>38.7</v>
      </c>
      <c r="G412" s="35" t="n">
        <v>32</v>
      </c>
      <c r="H412" s="35" t="n">
        <v>29</v>
      </c>
      <c r="I412" s="35" t="n">
        <v>27</v>
      </c>
      <c r="J412" s="36" t="n">
        <v>9.1</v>
      </c>
      <c r="K412" s="35" t="n">
        <v>4</v>
      </c>
      <c r="L412" t="inlineStr">
        <is>
          <t>No</t>
        </is>
      </c>
      <c r="M412" s="35" t="n">
        <v>64</v>
      </c>
      <c r="N412" t="inlineStr">
        <is>
          <t>No</t>
        </is>
      </c>
      <c r="O412" s="35" t="n">
        <v>58</v>
      </c>
      <c r="P412" s="37" t="n">
        <v>6.63</v>
      </c>
      <c r="Q412" t="inlineStr">
        <is>
          <t>iOS</t>
        </is>
      </c>
      <c r="R412">
        <f>IF(AND(OR(Dashboard!$C$6="All",C412=Dashboard!$C$6),OR(Dashboard!$F$6="All",D412=Dashboard!$F$6),OR(Dashboard!$I$6="All",B412=Dashboard!$I$6)),1,0)</f>
        <v/>
      </c>
    </row>
    <row r="413">
      <c r="A413" t="inlineStr">
        <is>
          <t>SC80412</t>
        </is>
      </c>
      <c r="B413" t="inlineStr">
        <is>
          <t>May</t>
        </is>
      </c>
      <c r="C413" t="inlineStr">
        <is>
          <t>Solapur</t>
        </is>
      </c>
      <c r="D413" t="inlineStr">
        <is>
          <t>21-24</t>
        </is>
      </c>
      <c r="E413" s="35" t="n">
        <v>17</v>
      </c>
      <c r="F413" s="36" t="n">
        <v>24.6</v>
      </c>
      <c r="G413" s="35" t="n">
        <v>20</v>
      </c>
      <c r="H413" s="35" t="n">
        <v>17</v>
      </c>
      <c r="I413" s="35" t="n">
        <v>8</v>
      </c>
      <c r="J413" s="36" t="n">
        <v>7.4</v>
      </c>
      <c r="K413" s="35" t="n">
        <v>4</v>
      </c>
      <c r="L413" t="inlineStr">
        <is>
          <t>No</t>
        </is>
      </c>
      <c r="M413" s="35" t="n">
        <v>12</v>
      </c>
      <c r="N413" t="inlineStr">
        <is>
          <t>No</t>
        </is>
      </c>
      <c r="O413" s="35" t="n">
        <v>40</v>
      </c>
      <c r="P413" s="37" t="n">
        <v>6.05</v>
      </c>
      <c r="Q413" t="inlineStr">
        <is>
          <t>iOS</t>
        </is>
      </c>
      <c r="R413">
        <f>IF(AND(OR(Dashboard!$C$6="All",C413=Dashboard!$C$6),OR(Dashboard!$F$6="All",D413=Dashboard!$F$6),OR(Dashboard!$I$6="All",B413=Dashboard!$I$6)),1,0)</f>
        <v/>
      </c>
    </row>
    <row r="414">
      <c r="A414" t="inlineStr">
        <is>
          <t>SC80413</t>
        </is>
      </c>
      <c r="B414" t="inlineStr">
        <is>
          <t>Jun</t>
        </is>
      </c>
      <c r="C414" t="inlineStr">
        <is>
          <t>Nagpur</t>
        </is>
      </c>
      <c r="D414" t="inlineStr">
        <is>
          <t>18-20</t>
        </is>
      </c>
      <c r="E414" s="35" t="n">
        <v>20</v>
      </c>
      <c r="F414" s="36" t="n">
        <v>20</v>
      </c>
      <c r="G414" s="35" t="n">
        <v>59</v>
      </c>
      <c r="H414" s="35" t="n">
        <v>44</v>
      </c>
      <c r="I414" s="35" t="n">
        <v>16</v>
      </c>
      <c r="J414" s="36" t="n">
        <v>3.4</v>
      </c>
      <c r="K414" s="35" t="n">
        <v>10</v>
      </c>
      <c r="L414" t="inlineStr">
        <is>
          <t>Yes</t>
        </is>
      </c>
      <c r="M414" s="35" t="n">
        <v>14</v>
      </c>
      <c r="N414" t="inlineStr">
        <is>
          <t>No</t>
        </is>
      </c>
      <c r="O414" s="35" t="n">
        <v>26</v>
      </c>
      <c r="P414" s="37" t="n">
        <v>3.69</v>
      </c>
      <c r="Q414" t="inlineStr">
        <is>
          <t>Android</t>
        </is>
      </c>
      <c r="R414">
        <f>IF(AND(OR(Dashboard!$C$6="All",C414=Dashboard!$C$6),OR(Dashboard!$F$6="All",D414=Dashboard!$F$6),OR(Dashboard!$I$6="All",B414=Dashboard!$I$6)),1,0)</f>
        <v/>
      </c>
    </row>
    <row r="415">
      <c r="A415" t="inlineStr">
        <is>
          <t>SC80414</t>
        </is>
      </c>
      <c r="B415" t="inlineStr">
        <is>
          <t>Apr</t>
        </is>
      </c>
      <c r="C415" t="inlineStr">
        <is>
          <t>Kolhapur</t>
        </is>
      </c>
      <c r="D415" t="inlineStr">
        <is>
          <t>21-24</t>
        </is>
      </c>
      <c r="E415" s="35" t="n">
        <v>22</v>
      </c>
      <c r="F415" s="36" t="n">
        <v>24.8</v>
      </c>
      <c r="G415" s="35" t="n">
        <v>24</v>
      </c>
      <c r="H415" s="35" t="n">
        <v>20</v>
      </c>
      <c r="I415" s="35" t="n">
        <v>24</v>
      </c>
      <c r="J415" s="36" t="n">
        <v>5.8</v>
      </c>
      <c r="K415" s="35" t="n">
        <v>7</v>
      </c>
      <c r="L415" t="inlineStr">
        <is>
          <t>No</t>
        </is>
      </c>
      <c r="M415" s="35" t="n">
        <v>104</v>
      </c>
      <c r="N415" t="inlineStr">
        <is>
          <t>No</t>
        </is>
      </c>
      <c r="O415" s="35" t="n">
        <v>39</v>
      </c>
      <c r="P415" s="37" t="n">
        <v>4.63</v>
      </c>
      <c r="Q415" t="inlineStr">
        <is>
          <t>Android</t>
        </is>
      </c>
      <c r="R415">
        <f>IF(AND(OR(Dashboard!$C$6="All",C415=Dashboard!$C$6),OR(Dashboard!$F$6="All",D415=Dashboard!$F$6),OR(Dashboard!$I$6="All",B415=Dashboard!$I$6)),1,0)</f>
        <v/>
      </c>
    </row>
    <row r="416">
      <c r="A416" t="inlineStr">
        <is>
          <t>SC80415</t>
        </is>
      </c>
      <c r="B416" t="inlineStr">
        <is>
          <t>Mar</t>
        </is>
      </c>
      <c r="C416" t="inlineStr">
        <is>
          <t>Kolhapur</t>
        </is>
      </c>
      <c r="D416" t="inlineStr">
        <is>
          <t>18-20</t>
        </is>
      </c>
      <c r="E416" s="35" t="n">
        <v>18</v>
      </c>
      <c r="F416" s="36" t="n">
        <v>49</v>
      </c>
      <c r="G416" s="35" t="n">
        <v>31</v>
      </c>
      <c r="H416" s="35" t="n">
        <v>23</v>
      </c>
      <c r="I416" s="35" t="n">
        <v>6</v>
      </c>
      <c r="J416" s="36" t="n">
        <v>12.8</v>
      </c>
      <c r="K416" s="35" t="n">
        <v>6</v>
      </c>
      <c r="L416" t="inlineStr">
        <is>
          <t>No</t>
        </is>
      </c>
      <c r="M416" s="35" t="n">
        <v>2</v>
      </c>
      <c r="N416" t="inlineStr">
        <is>
          <t>No</t>
        </is>
      </c>
      <c r="O416" s="35" t="n">
        <v>102</v>
      </c>
      <c r="P416" s="37" t="n">
        <v>19.18</v>
      </c>
      <c r="Q416" t="inlineStr">
        <is>
          <t>iOS</t>
        </is>
      </c>
      <c r="R416">
        <f>IF(AND(OR(Dashboard!$C$6="All",C416=Dashboard!$C$6),OR(Dashboard!$F$6="All",D416=Dashboard!$F$6),OR(Dashboard!$I$6="All",B416=Dashboard!$I$6)),1,0)</f>
        <v/>
      </c>
    </row>
    <row r="417">
      <c r="A417" t="inlineStr">
        <is>
          <t>SC80416</t>
        </is>
      </c>
      <c r="B417" t="inlineStr">
        <is>
          <t>Feb</t>
        </is>
      </c>
      <c r="C417" t="inlineStr">
        <is>
          <t>Pune</t>
        </is>
      </c>
      <c r="D417" t="inlineStr">
        <is>
          <t>25-34</t>
        </is>
      </c>
      <c r="E417" s="35" t="n">
        <v>19</v>
      </c>
      <c r="F417" s="36" t="n">
        <v>9.4</v>
      </c>
      <c r="G417" s="35" t="n">
        <v>27</v>
      </c>
      <c r="H417" s="35" t="n">
        <v>22</v>
      </c>
      <c r="I417" s="35" t="n">
        <v>16</v>
      </c>
      <c r="J417" s="36" t="n">
        <v>2.3</v>
      </c>
      <c r="K417" s="35" t="n">
        <v>0</v>
      </c>
      <c r="L417" t="inlineStr">
        <is>
          <t>No</t>
        </is>
      </c>
      <c r="M417" s="35" t="n">
        <v>85</v>
      </c>
      <c r="N417" t="inlineStr">
        <is>
          <t>No</t>
        </is>
      </c>
      <c r="O417" s="35" t="n">
        <v>12</v>
      </c>
      <c r="P417" s="37" t="n">
        <v>1.15</v>
      </c>
      <c r="Q417" t="inlineStr">
        <is>
          <t>Android</t>
        </is>
      </c>
      <c r="R417">
        <f>IF(AND(OR(Dashboard!$C$6="All",C417=Dashboard!$C$6),OR(Dashboard!$F$6="All",D417=Dashboard!$F$6),OR(Dashboard!$I$6="All",B417=Dashboard!$I$6)),1,0)</f>
        <v/>
      </c>
    </row>
    <row r="418">
      <c r="A418" t="inlineStr">
        <is>
          <t>SC80417</t>
        </is>
      </c>
      <c r="B418" t="inlineStr">
        <is>
          <t>Feb</t>
        </is>
      </c>
      <c r="C418" t="inlineStr">
        <is>
          <t>Nashik</t>
        </is>
      </c>
      <c r="D418" t="inlineStr">
        <is>
          <t>18-20</t>
        </is>
      </c>
      <c r="E418" s="35" t="n">
        <v>19</v>
      </c>
      <c r="F418" s="36" t="n">
        <v>40.4</v>
      </c>
      <c r="G418" s="35" t="n">
        <v>50</v>
      </c>
      <c r="H418" s="35" t="n">
        <v>42</v>
      </c>
      <c r="I418" s="35" t="n">
        <v>6</v>
      </c>
      <c r="J418" s="36" t="n">
        <v>9.5</v>
      </c>
      <c r="K418" s="35" t="n">
        <v>4</v>
      </c>
      <c r="L418" t="inlineStr">
        <is>
          <t>No</t>
        </is>
      </c>
      <c r="M418" s="35" t="n">
        <v>40</v>
      </c>
      <c r="N418" t="inlineStr">
        <is>
          <t>No</t>
        </is>
      </c>
      <c r="O418" s="35" t="n">
        <v>85</v>
      </c>
      <c r="P418" s="37" t="n">
        <v>10.74</v>
      </c>
      <c r="Q418" t="inlineStr">
        <is>
          <t>Android</t>
        </is>
      </c>
      <c r="R418">
        <f>IF(AND(OR(Dashboard!$C$6="All",C418=Dashboard!$C$6),OR(Dashboard!$F$6="All",D418=Dashboard!$F$6),OR(Dashboard!$I$6="All",B418=Dashboard!$I$6)),1,0)</f>
        <v/>
      </c>
    </row>
    <row r="419">
      <c r="A419" t="inlineStr">
        <is>
          <t>SC80418</t>
        </is>
      </c>
      <c r="B419" t="inlineStr">
        <is>
          <t>Feb</t>
        </is>
      </c>
      <c r="C419" t="inlineStr">
        <is>
          <t>Sambhaji Nagar</t>
        </is>
      </c>
      <c r="D419" t="inlineStr">
        <is>
          <t>18-20</t>
        </is>
      </c>
      <c r="E419" s="35" t="n">
        <v>20</v>
      </c>
      <c r="F419" s="36" t="n">
        <v>11.7</v>
      </c>
      <c r="G419" s="35" t="n">
        <v>18</v>
      </c>
      <c r="H419" s="35" t="n">
        <v>13</v>
      </c>
      <c r="I419" s="35" t="n">
        <v>16</v>
      </c>
      <c r="J419" s="36" t="n">
        <v>2.7</v>
      </c>
      <c r="K419" s="35" t="n">
        <v>5</v>
      </c>
      <c r="L419" t="inlineStr">
        <is>
          <t>No</t>
        </is>
      </c>
      <c r="M419" s="35" t="n">
        <v>1</v>
      </c>
      <c r="N419" t="inlineStr">
        <is>
          <t>No</t>
        </is>
      </c>
      <c r="O419" s="35" t="n">
        <v>17</v>
      </c>
      <c r="P419" s="37" t="n">
        <v>2.91</v>
      </c>
      <c r="Q419" t="inlineStr">
        <is>
          <t>Android</t>
        </is>
      </c>
      <c r="R419">
        <f>IF(AND(OR(Dashboard!$C$6="All",C419=Dashboard!$C$6),OR(Dashboard!$F$6="All",D419=Dashboard!$F$6),OR(Dashboard!$I$6="All",B419=Dashboard!$I$6)),1,0)</f>
        <v/>
      </c>
    </row>
    <row r="420">
      <c r="A420" t="inlineStr">
        <is>
          <t>SC80419</t>
        </is>
      </c>
      <c r="B420" t="inlineStr">
        <is>
          <t>Feb</t>
        </is>
      </c>
      <c r="C420" t="inlineStr">
        <is>
          <t>Nashik</t>
        </is>
      </c>
      <c r="D420" t="inlineStr">
        <is>
          <t>18-20</t>
        </is>
      </c>
      <c r="E420" s="35" t="n">
        <v>17</v>
      </c>
      <c r="F420" s="36" t="n">
        <v>46.3</v>
      </c>
      <c r="G420" s="35" t="n">
        <v>43</v>
      </c>
      <c r="H420" s="35" t="n">
        <v>31</v>
      </c>
      <c r="I420" s="35" t="n">
        <v>11</v>
      </c>
      <c r="J420" s="36" t="n">
        <v>20.4</v>
      </c>
      <c r="K420" s="35" t="n">
        <v>6</v>
      </c>
      <c r="L420" t="inlineStr">
        <is>
          <t>No</t>
        </is>
      </c>
      <c r="M420" s="35" t="n">
        <v>4</v>
      </c>
      <c r="N420" t="inlineStr">
        <is>
          <t>No</t>
        </is>
      </c>
      <c r="O420" s="35" t="n">
        <v>71</v>
      </c>
      <c r="P420" s="37" t="n">
        <v>10.92</v>
      </c>
      <c r="Q420" t="inlineStr">
        <is>
          <t>iOS</t>
        </is>
      </c>
      <c r="R420">
        <f>IF(AND(OR(Dashboard!$C$6="All",C420=Dashboard!$C$6),OR(Dashboard!$F$6="All",D420=Dashboard!$F$6),OR(Dashboard!$I$6="All",B420=Dashboard!$I$6)),1,0)</f>
        <v/>
      </c>
    </row>
    <row r="421">
      <c r="A421" t="inlineStr">
        <is>
          <t>SC80420</t>
        </is>
      </c>
      <c r="B421" t="inlineStr">
        <is>
          <t>May</t>
        </is>
      </c>
      <c r="C421" t="inlineStr">
        <is>
          <t>Pune</t>
        </is>
      </c>
      <c r="D421" t="inlineStr">
        <is>
          <t>18-20</t>
        </is>
      </c>
      <c r="E421" s="35" t="n">
        <v>21</v>
      </c>
      <c r="F421" s="36" t="n">
        <v>39.2</v>
      </c>
      <c r="G421" s="35" t="n">
        <v>28</v>
      </c>
      <c r="H421" s="35" t="n">
        <v>23</v>
      </c>
      <c r="I421" s="35" t="n">
        <v>17</v>
      </c>
      <c r="J421" s="36" t="n">
        <v>17.6</v>
      </c>
      <c r="K421" s="35" t="n">
        <v>1</v>
      </c>
      <c r="L421" t="inlineStr">
        <is>
          <t>No</t>
        </is>
      </c>
      <c r="M421" s="35" t="n">
        <v>0</v>
      </c>
      <c r="N421" t="inlineStr">
        <is>
          <t>No</t>
        </is>
      </c>
      <c r="O421" s="35" t="n">
        <v>70</v>
      </c>
      <c r="P421" s="37" t="n">
        <v>10.97</v>
      </c>
      <c r="Q421" t="inlineStr">
        <is>
          <t>Android</t>
        </is>
      </c>
      <c r="R421">
        <f>IF(AND(OR(Dashboard!$C$6="All",C421=Dashboard!$C$6),OR(Dashboard!$F$6="All",D421=Dashboard!$F$6),OR(Dashboard!$I$6="All",B421=Dashboard!$I$6)),1,0)</f>
        <v/>
      </c>
    </row>
    <row r="422">
      <c r="A422" t="inlineStr">
        <is>
          <t>SC80421</t>
        </is>
      </c>
      <c r="B422" t="inlineStr">
        <is>
          <t>Mar</t>
        </is>
      </c>
      <c r="C422" t="inlineStr">
        <is>
          <t>Kolhapur</t>
        </is>
      </c>
      <c r="D422" t="inlineStr">
        <is>
          <t>18-20</t>
        </is>
      </c>
      <c r="E422" s="35" t="n">
        <v>11</v>
      </c>
      <c r="F422" s="36" t="n">
        <v>33.2</v>
      </c>
      <c r="G422" s="35" t="n">
        <v>46</v>
      </c>
      <c r="H422" s="35" t="n">
        <v>33</v>
      </c>
      <c r="I422" s="35" t="n">
        <v>30</v>
      </c>
      <c r="J422" s="36" t="n">
        <v>5.6</v>
      </c>
      <c r="K422" s="35" t="n">
        <v>7</v>
      </c>
      <c r="L422" t="inlineStr">
        <is>
          <t>Yes</t>
        </is>
      </c>
      <c r="M422" s="35" t="n">
        <v>64</v>
      </c>
      <c r="N422" t="inlineStr">
        <is>
          <t>No</t>
        </is>
      </c>
      <c r="O422" s="35" t="n">
        <v>68</v>
      </c>
      <c r="P422" s="37" t="n">
        <v>10.96</v>
      </c>
      <c r="Q422" t="inlineStr">
        <is>
          <t>Android</t>
        </is>
      </c>
      <c r="R422">
        <f>IF(AND(OR(Dashboard!$C$6="All",C422=Dashboard!$C$6),OR(Dashboard!$F$6="All",D422=Dashboard!$F$6),OR(Dashboard!$I$6="All",B422=Dashboard!$I$6)),1,0)</f>
        <v/>
      </c>
    </row>
    <row r="423">
      <c r="A423" t="inlineStr">
        <is>
          <t>SC80422</t>
        </is>
      </c>
      <c r="B423" t="inlineStr">
        <is>
          <t>Feb</t>
        </is>
      </c>
      <c r="C423" t="inlineStr">
        <is>
          <t>Kolhapur</t>
        </is>
      </c>
      <c r="D423" t="inlineStr">
        <is>
          <t>21-24</t>
        </is>
      </c>
      <c r="E423" s="35" t="n">
        <v>10</v>
      </c>
      <c r="F423" s="36" t="n">
        <v>20.7</v>
      </c>
      <c r="G423" s="35" t="n">
        <v>59</v>
      </c>
      <c r="H423" s="35" t="n">
        <v>44</v>
      </c>
      <c r="I423" s="35" t="n">
        <v>14</v>
      </c>
      <c r="J423" s="36" t="n">
        <v>4.2</v>
      </c>
      <c r="K423" s="35" t="n">
        <v>9</v>
      </c>
      <c r="L423" t="inlineStr">
        <is>
          <t>No</t>
        </is>
      </c>
      <c r="M423" s="35" t="n">
        <v>62</v>
      </c>
      <c r="N423" t="inlineStr">
        <is>
          <t>No</t>
        </is>
      </c>
      <c r="O423" s="35" t="n">
        <v>33</v>
      </c>
      <c r="P423" s="37" t="n">
        <v>6.24</v>
      </c>
      <c r="Q423" t="inlineStr">
        <is>
          <t>Android</t>
        </is>
      </c>
      <c r="R423">
        <f>IF(AND(OR(Dashboard!$C$6="All",C423=Dashboard!$C$6),OR(Dashboard!$F$6="All",D423=Dashboard!$F$6),OR(Dashboard!$I$6="All",B423=Dashboard!$I$6)),1,0)</f>
        <v/>
      </c>
    </row>
    <row r="424">
      <c r="A424" t="inlineStr">
        <is>
          <t>SC80423</t>
        </is>
      </c>
      <c r="B424" t="inlineStr">
        <is>
          <t>Mar</t>
        </is>
      </c>
      <c r="C424" t="inlineStr">
        <is>
          <t>Nagpur</t>
        </is>
      </c>
      <c r="D424" t="inlineStr">
        <is>
          <t>25-34</t>
        </is>
      </c>
      <c r="E424" s="35" t="n">
        <v>7</v>
      </c>
      <c r="F424" s="36" t="n">
        <v>24.4</v>
      </c>
      <c r="G424" s="35" t="n">
        <v>11</v>
      </c>
      <c r="H424" s="35" t="n">
        <v>8</v>
      </c>
      <c r="I424" s="35" t="n">
        <v>2</v>
      </c>
      <c r="J424" s="36" t="n">
        <v>9.5</v>
      </c>
      <c r="K424" s="35" t="n">
        <v>0</v>
      </c>
      <c r="L424" t="inlineStr">
        <is>
          <t>No</t>
        </is>
      </c>
      <c r="M424" s="35" t="n">
        <v>23</v>
      </c>
      <c r="N424" t="inlineStr">
        <is>
          <t>No</t>
        </is>
      </c>
      <c r="O424" s="35" t="n">
        <v>38</v>
      </c>
      <c r="P424" s="37" t="n">
        <v>3.58</v>
      </c>
      <c r="Q424" t="inlineStr">
        <is>
          <t>Android</t>
        </is>
      </c>
      <c r="R424">
        <f>IF(AND(OR(Dashboard!$C$6="All",C424=Dashboard!$C$6),OR(Dashboard!$F$6="All",D424=Dashboard!$F$6),OR(Dashboard!$I$6="All",B424=Dashboard!$I$6)),1,0)</f>
        <v/>
      </c>
    </row>
    <row r="425">
      <c r="A425" t="inlineStr">
        <is>
          <t>SC80424</t>
        </is>
      </c>
      <c r="B425" t="inlineStr">
        <is>
          <t>Jan</t>
        </is>
      </c>
      <c r="C425" t="inlineStr">
        <is>
          <t>Nashik</t>
        </is>
      </c>
      <c r="D425" t="inlineStr">
        <is>
          <t>21-24</t>
        </is>
      </c>
      <c r="E425" s="35" t="n">
        <v>27</v>
      </c>
      <c r="F425" s="36" t="n">
        <v>37.3</v>
      </c>
      <c r="G425" s="35" t="n">
        <v>27</v>
      </c>
      <c r="H425" s="35" t="n">
        <v>19</v>
      </c>
      <c r="I425" s="35" t="n">
        <v>16</v>
      </c>
      <c r="J425" s="36" t="n">
        <v>10.1</v>
      </c>
      <c r="K425" s="35" t="n">
        <v>0</v>
      </c>
      <c r="L425" t="inlineStr">
        <is>
          <t>No</t>
        </is>
      </c>
      <c r="M425" s="35" t="n">
        <v>42</v>
      </c>
      <c r="N425" t="inlineStr">
        <is>
          <t>No</t>
        </is>
      </c>
      <c r="O425" s="35" t="n">
        <v>76</v>
      </c>
      <c r="P425" s="37" t="n">
        <v>12.1</v>
      </c>
      <c r="Q425" t="inlineStr">
        <is>
          <t>iOS</t>
        </is>
      </c>
      <c r="R425">
        <f>IF(AND(OR(Dashboard!$C$6="All",C425=Dashboard!$C$6),OR(Dashboard!$F$6="All",D425=Dashboard!$F$6),OR(Dashboard!$I$6="All",B425=Dashboard!$I$6)),1,0)</f>
        <v/>
      </c>
    </row>
    <row r="426">
      <c r="A426" t="inlineStr">
        <is>
          <t>SC80425</t>
        </is>
      </c>
      <c r="B426" t="inlineStr">
        <is>
          <t>Feb</t>
        </is>
      </c>
      <c r="C426" t="inlineStr">
        <is>
          <t>Pune</t>
        </is>
      </c>
      <c r="D426" t="inlineStr">
        <is>
          <t>21-24</t>
        </is>
      </c>
      <c r="E426" s="35" t="n">
        <v>19</v>
      </c>
      <c r="F426" s="36" t="n">
        <v>44.2</v>
      </c>
      <c r="G426" s="35" t="n">
        <v>37</v>
      </c>
      <c r="H426" s="35" t="n">
        <v>24</v>
      </c>
      <c r="I426" s="35" t="n">
        <v>7</v>
      </c>
      <c r="J426" s="36" t="n">
        <v>13.4</v>
      </c>
      <c r="K426" s="35" t="n">
        <v>5</v>
      </c>
      <c r="L426" t="inlineStr">
        <is>
          <t>Yes</t>
        </is>
      </c>
      <c r="M426" s="35" t="n">
        <v>81</v>
      </c>
      <c r="N426" t="inlineStr">
        <is>
          <t>No</t>
        </is>
      </c>
      <c r="O426" s="35" t="n">
        <v>89</v>
      </c>
      <c r="P426" s="37" t="n">
        <v>10.84</v>
      </c>
      <c r="Q426" t="inlineStr">
        <is>
          <t>Android</t>
        </is>
      </c>
      <c r="R426">
        <f>IF(AND(OR(Dashboard!$C$6="All",C426=Dashboard!$C$6),OR(Dashboard!$F$6="All",D426=Dashboard!$F$6),OR(Dashboard!$I$6="All",B426=Dashboard!$I$6)),1,0)</f>
        <v/>
      </c>
    </row>
    <row r="427">
      <c r="A427" t="inlineStr">
        <is>
          <t>SC80426</t>
        </is>
      </c>
      <c r="B427" t="inlineStr">
        <is>
          <t>Jan</t>
        </is>
      </c>
      <c r="C427" t="inlineStr">
        <is>
          <t>Pune</t>
        </is>
      </c>
      <c r="D427" t="inlineStr">
        <is>
          <t>25-34</t>
        </is>
      </c>
      <c r="E427" s="35" t="n">
        <v>9</v>
      </c>
      <c r="F427" s="36" t="n">
        <v>33.8</v>
      </c>
      <c r="G427" s="35" t="n">
        <v>15</v>
      </c>
      <c r="H427" s="35" t="n">
        <v>12</v>
      </c>
      <c r="I427" s="35" t="n">
        <v>12</v>
      </c>
      <c r="J427" s="36" t="n">
        <v>12.3</v>
      </c>
      <c r="K427" s="35" t="n">
        <v>0</v>
      </c>
      <c r="L427" t="inlineStr">
        <is>
          <t>Yes</t>
        </is>
      </c>
      <c r="M427" s="35" t="n">
        <v>15</v>
      </c>
      <c r="N427" t="inlineStr">
        <is>
          <t>No</t>
        </is>
      </c>
      <c r="O427" s="35" t="n">
        <v>63</v>
      </c>
      <c r="P427" s="37" t="n">
        <v>8.720000000000001</v>
      </c>
      <c r="Q427" t="inlineStr">
        <is>
          <t>Android</t>
        </is>
      </c>
      <c r="R427">
        <f>IF(AND(OR(Dashboard!$C$6="All",C427=Dashboard!$C$6),OR(Dashboard!$F$6="All",D427=Dashboard!$F$6),OR(Dashboard!$I$6="All",B427=Dashboard!$I$6)),1,0)</f>
        <v/>
      </c>
    </row>
    <row r="428">
      <c r="A428" t="inlineStr">
        <is>
          <t>SC80427</t>
        </is>
      </c>
      <c r="B428" t="inlineStr">
        <is>
          <t>Apr</t>
        </is>
      </c>
      <c r="C428" t="inlineStr">
        <is>
          <t>Nagpur</t>
        </is>
      </c>
      <c r="D428" t="inlineStr">
        <is>
          <t>21-24</t>
        </is>
      </c>
      <c r="E428" s="35" t="n">
        <v>22</v>
      </c>
      <c r="F428" s="36" t="n">
        <v>44.7</v>
      </c>
      <c r="G428" s="35" t="n">
        <v>34</v>
      </c>
      <c r="H428" s="35" t="n">
        <v>24</v>
      </c>
      <c r="I428" s="35" t="n">
        <v>5</v>
      </c>
      <c r="J428" s="36" t="n">
        <v>11.1</v>
      </c>
      <c r="K428" s="35" t="n">
        <v>2</v>
      </c>
      <c r="L428" t="inlineStr">
        <is>
          <t>Yes</t>
        </is>
      </c>
      <c r="M428" s="35" t="n">
        <v>50</v>
      </c>
      <c r="N428" t="inlineStr">
        <is>
          <t>No</t>
        </is>
      </c>
      <c r="O428" s="35" t="n">
        <v>75</v>
      </c>
      <c r="P428" s="37" t="n">
        <v>13.57</v>
      </c>
      <c r="Q428" t="inlineStr">
        <is>
          <t>Android</t>
        </is>
      </c>
      <c r="R428">
        <f>IF(AND(OR(Dashboard!$C$6="All",C428=Dashboard!$C$6),OR(Dashboard!$F$6="All",D428=Dashboard!$F$6),OR(Dashboard!$I$6="All",B428=Dashboard!$I$6)),1,0)</f>
        <v/>
      </c>
    </row>
    <row r="429">
      <c r="A429" t="inlineStr">
        <is>
          <t>SC80428</t>
        </is>
      </c>
      <c r="B429" t="inlineStr">
        <is>
          <t>Jun</t>
        </is>
      </c>
      <c r="C429" t="inlineStr">
        <is>
          <t>Nashik</t>
        </is>
      </c>
      <c r="D429" t="inlineStr">
        <is>
          <t>18-20</t>
        </is>
      </c>
      <c r="E429" s="35" t="n">
        <v>20</v>
      </c>
      <c r="F429" s="36" t="n">
        <v>43.2</v>
      </c>
      <c r="G429" s="35" t="n">
        <v>52</v>
      </c>
      <c r="H429" s="35" t="n">
        <v>45</v>
      </c>
      <c r="I429" s="35" t="n">
        <v>17</v>
      </c>
      <c r="J429" s="36" t="n">
        <v>15</v>
      </c>
      <c r="K429" s="35" t="n">
        <v>2</v>
      </c>
      <c r="L429" t="inlineStr">
        <is>
          <t>Yes</t>
        </is>
      </c>
      <c r="M429" s="35" t="n">
        <v>18</v>
      </c>
      <c r="N429" t="inlineStr">
        <is>
          <t>No</t>
        </is>
      </c>
      <c r="O429" s="35" t="n">
        <v>81</v>
      </c>
      <c r="P429" s="37" t="n">
        <v>8.59</v>
      </c>
      <c r="Q429" t="inlineStr">
        <is>
          <t>Android</t>
        </is>
      </c>
      <c r="R429">
        <f>IF(AND(OR(Dashboard!$C$6="All",C429=Dashboard!$C$6),OR(Dashboard!$F$6="All",D429=Dashboard!$F$6),OR(Dashboard!$I$6="All",B429=Dashboard!$I$6)),1,0)</f>
        <v/>
      </c>
    </row>
    <row r="430">
      <c r="A430" t="inlineStr">
        <is>
          <t>SC80429</t>
        </is>
      </c>
      <c r="B430" t="inlineStr">
        <is>
          <t>Apr</t>
        </is>
      </c>
      <c r="C430" t="inlineStr">
        <is>
          <t>Kolhapur</t>
        </is>
      </c>
      <c r="D430" t="inlineStr">
        <is>
          <t>25-34</t>
        </is>
      </c>
      <c r="E430" s="35" t="n">
        <v>7</v>
      </c>
      <c r="F430" s="36" t="n">
        <v>5.9</v>
      </c>
      <c r="G430" s="35" t="n">
        <v>0</v>
      </c>
      <c r="H430" s="35" t="n">
        <v>0</v>
      </c>
      <c r="I430" s="35" t="n">
        <v>2</v>
      </c>
      <c r="J430" s="36" t="n">
        <v>2.1</v>
      </c>
      <c r="K430" s="35" t="n">
        <v>0</v>
      </c>
      <c r="L430" t="inlineStr">
        <is>
          <t>No</t>
        </is>
      </c>
      <c r="M430" s="35" t="n">
        <v>40</v>
      </c>
      <c r="N430" t="inlineStr">
        <is>
          <t>No</t>
        </is>
      </c>
      <c r="O430" s="35" t="n">
        <v>11</v>
      </c>
      <c r="P430" s="37" t="n">
        <v>0.95</v>
      </c>
      <c r="Q430" t="inlineStr">
        <is>
          <t>Android</t>
        </is>
      </c>
      <c r="R430">
        <f>IF(AND(OR(Dashboard!$C$6="All",C430=Dashboard!$C$6),OR(Dashboard!$F$6="All",D430=Dashboard!$F$6),OR(Dashboard!$I$6="All",B430=Dashboard!$I$6)),1,0)</f>
        <v/>
      </c>
    </row>
    <row r="431">
      <c r="A431" t="inlineStr">
        <is>
          <t>SC80430</t>
        </is>
      </c>
      <c r="B431" t="inlineStr">
        <is>
          <t>Apr</t>
        </is>
      </c>
      <c r="C431" t="inlineStr">
        <is>
          <t>Kolhapur</t>
        </is>
      </c>
      <c r="D431" t="inlineStr">
        <is>
          <t>25-34</t>
        </is>
      </c>
      <c r="E431" s="35" t="n">
        <v>9</v>
      </c>
      <c r="F431" s="36" t="n">
        <v>29.4</v>
      </c>
      <c r="G431" s="35" t="n">
        <v>0</v>
      </c>
      <c r="H431" s="35" t="n">
        <v>0</v>
      </c>
      <c r="I431" s="35" t="n">
        <v>2</v>
      </c>
      <c r="J431" s="36" t="n">
        <v>7.1</v>
      </c>
      <c r="K431" s="35" t="n">
        <v>5</v>
      </c>
      <c r="L431" t="inlineStr">
        <is>
          <t>No</t>
        </is>
      </c>
      <c r="M431" s="35" t="n">
        <v>16</v>
      </c>
      <c r="N431" t="inlineStr">
        <is>
          <t>No</t>
        </is>
      </c>
      <c r="O431" s="35" t="n">
        <v>45</v>
      </c>
      <c r="P431" s="37" t="n">
        <v>3.65</v>
      </c>
      <c r="Q431" t="inlineStr">
        <is>
          <t>Android</t>
        </is>
      </c>
      <c r="R431">
        <f>IF(AND(OR(Dashboard!$C$6="All",C431=Dashboard!$C$6),OR(Dashboard!$F$6="All",D431=Dashboard!$F$6),OR(Dashboard!$I$6="All",B431=Dashboard!$I$6)),1,0)</f>
        <v/>
      </c>
    </row>
    <row r="432">
      <c r="A432" t="inlineStr">
        <is>
          <t>SC80431</t>
        </is>
      </c>
      <c r="B432" t="inlineStr">
        <is>
          <t>May</t>
        </is>
      </c>
      <c r="C432" t="inlineStr">
        <is>
          <t>Solapur</t>
        </is>
      </c>
      <c r="D432" t="inlineStr">
        <is>
          <t>35+</t>
        </is>
      </c>
      <c r="E432" s="35" t="n">
        <v>6</v>
      </c>
      <c r="F432" s="36" t="n">
        <v>14.3</v>
      </c>
      <c r="G432" s="35" t="n">
        <v>11</v>
      </c>
      <c r="H432" s="35" t="n">
        <v>9</v>
      </c>
      <c r="I432" s="35" t="n">
        <v>19</v>
      </c>
      <c r="J432" s="36" t="n">
        <v>3.5</v>
      </c>
      <c r="K432" s="35" t="n">
        <v>1</v>
      </c>
      <c r="L432" t="inlineStr">
        <is>
          <t>Yes</t>
        </is>
      </c>
      <c r="M432" s="35" t="n">
        <v>3</v>
      </c>
      <c r="N432" t="inlineStr">
        <is>
          <t>No</t>
        </is>
      </c>
      <c r="O432" s="35" t="n">
        <v>22</v>
      </c>
      <c r="P432" s="37" t="n">
        <v>2.02</v>
      </c>
      <c r="Q432" t="inlineStr">
        <is>
          <t>Android</t>
        </is>
      </c>
      <c r="R432">
        <f>IF(AND(OR(Dashboard!$C$6="All",C432=Dashboard!$C$6),OR(Dashboard!$F$6="All",D432=Dashboard!$F$6),OR(Dashboard!$I$6="All",B432=Dashboard!$I$6)),1,0)</f>
        <v/>
      </c>
    </row>
    <row r="433">
      <c r="A433" t="inlineStr">
        <is>
          <t>SC80432</t>
        </is>
      </c>
      <c r="B433" t="inlineStr">
        <is>
          <t>Feb</t>
        </is>
      </c>
      <c r="C433" t="inlineStr">
        <is>
          <t>Sambhaji Nagar</t>
        </is>
      </c>
      <c r="D433" t="inlineStr">
        <is>
          <t>25-34</t>
        </is>
      </c>
      <c r="E433" s="35" t="n">
        <v>21</v>
      </c>
      <c r="F433" s="36" t="n">
        <v>18.3</v>
      </c>
      <c r="G433" s="35" t="n">
        <v>13</v>
      </c>
      <c r="H433" s="35" t="n">
        <v>11</v>
      </c>
      <c r="I433" s="35" t="n">
        <v>14</v>
      </c>
      <c r="J433" s="36" t="n">
        <v>4.2</v>
      </c>
      <c r="K433" s="35" t="n">
        <v>3</v>
      </c>
      <c r="L433" t="inlineStr">
        <is>
          <t>No</t>
        </is>
      </c>
      <c r="M433" s="35" t="n">
        <v>24</v>
      </c>
      <c r="N433" t="inlineStr">
        <is>
          <t>No</t>
        </is>
      </c>
      <c r="O433" s="35" t="n">
        <v>28</v>
      </c>
      <c r="P433" s="37" t="n">
        <v>4.52</v>
      </c>
      <c r="Q433" t="inlineStr">
        <is>
          <t>iOS</t>
        </is>
      </c>
      <c r="R433">
        <f>IF(AND(OR(Dashboard!$C$6="All",C433=Dashboard!$C$6),OR(Dashboard!$F$6="All",D433=Dashboard!$F$6),OR(Dashboard!$I$6="All",B433=Dashboard!$I$6)),1,0)</f>
        <v/>
      </c>
    </row>
    <row r="434">
      <c r="A434" t="inlineStr">
        <is>
          <t>SC80433</t>
        </is>
      </c>
      <c r="B434" t="inlineStr">
        <is>
          <t>Jan</t>
        </is>
      </c>
      <c r="C434" t="inlineStr">
        <is>
          <t>Nagpur</t>
        </is>
      </c>
      <c r="D434" t="inlineStr">
        <is>
          <t>18-20</t>
        </is>
      </c>
      <c r="E434" s="35" t="n">
        <v>21</v>
      </c>
      <c r="F434" s="36" t="n">
        <v>26</v>
      </c>
      <c r="G434" s="35" t="n">
        <v>29</v>
      </c>
      <c r="H434" s="35" t="n">
        <v>19</v>
      </c>
      <c r="I434" s="35" t="n">
        <v>25</v>
      </c>
      <c r="J434" s="36" t="n">
        <v>10.1</v>
      </c>
      <c r="K434" s="35" t="n">
        <v>2</v>
      </c>
      <c r="L434" t="inlineStr">
        <is>
          <t>No</t>
        </is>
      </c>
      <c r="M434" s="35" t="n">
        <v>2</v>
      </c>
      <c r="N434" t="inlineStr">
        <is>
          <t>No</t>
        </is>
      </c>
      <c r="O434" s="35" t="n">
        <v>56</v>
      </c>
      <c r="P434" s="37" t="n">
        <v>6.27</v>
      </c>
      <c r="Q434" t="inlineStr">
        <is>
          <t>Android</t>
        </is>
      </c>
      <c r="R434">
        <f>IF(AND(OR(Dashboard!$C$6="All",C434=Dashboard!$C$6),OR(Dashboard!$F$6="All",D434=Dashboard!$F$6),OR(Dashboard!$I$6="All",B434=Dashboard!$I$6)),1,0)</f>
        <v/>
      </c>
    </row>
    <row r="435">
      <c r="A435" t="inlineStr">
        <is>
          <t>SC80434</t>
        </is>
      </c>
      <c r="B435" t="inlineStr">
        <is>
          <t>Jun</t>
        </is>
      </c>
      <c r="C435" t="inlineStr">
        <is>
          <t>Solapur</t>
        </is>
      </c>
      <c r="D435" t="inlineStr">
        <is>
          <t>35+</t>
        </is>
      </c>
      <c r="E435" s="35" t="n">
        <v>7</v>
      </c>
      <c r="F435" s="36" t="n">
        <v>10</v>
      </c>
      <c r="G435" s="35" t="n">
        <v>9</v>
      </c>
      <c r="H435" s="35" t="n">
        <v>7</v>
      </c>
      <c r="I435" s="35" t="n">
        <v>13</v>
      </c>
      <c r="J435" s="36" t="n">
        <v>4.4</v>
      </c>
      <c r="K435" s="35" t="n">
        <v>6</v>
      </c>
      <c r="L435" t="inlineStr">
        <is>
          <t>No</t>
        </is>
      </c>
      <c r="M435" s="35" t="n">
        <v>7</v>
      </c>
      <c r="N435" t="inlineStr">
        <is>
          <t>No</t>
        </is>
      </c>
      <c r="O435" s="35" t="n">
        <v>16</v>
      </c>
      <c r="P435" s="37" t="n">
        <v>1.45</v>
      </c>
      <c r="Q435" t="inlineStr">
        <is>
          <t>Android</t>
        </is>
      </c>
      <c r="R435">
        <f>IF(AND(OR(Dashboard!$C$6="All",C435=Dashboard!$C$6),OR(Dashboard!$F$6="All",D435=Dashboard!$F$6),OR(Dashboard!$I$6="All",B435=Dashboard!$I$6)),1,0)</f>
        <v/>
      </c>
    </row>
    <row r="436">
      <c r="A436" t="inlineStr">
        <is>
          <t>SC80435</t>
        </is>
      </c>
      <c r="B436" t="inlineStr">
        <is>
          <t>May</t>
        </is>
      </c>
      <c r="C436" t="inlineStr">
        <is>
          <t>Kolhapur</t>
        </is>
      </c>
      <c r="D436" t="inlineStr">
        <is>
          <t>21-24</t>
        </is>
      </c>
      <c r="E436" s="35" t="n">
        <v>13</v>
      </c>
      <c r="F436" s="36" t="n">
        <v>40.3</v>
      </c>
      <c r="G436" s="35" t="n">
        <v>30</v>
      </c>
      <c r="H436" s="35" t="n">
        <v>27</v>
      </c>
      <c r="I436" s="35" t="n">
        <v>17</v>
      </c>
      <c r="J436" s="36" t="n">
        <v>8.9</v>
      </c>
      <c r="K436" s="35" t="n">
        <v>6</v>
      </c>
      <c r="L436" t="inlineStr">
        <is>
          <t>No</t>
        </is>
      </c>
      <c r="M436" s="35" t="n">
        <v>19</v>
      </c>
      <c r="N436" t="inlineStr">
        <is>
          <t>No</t>
        </is>
      </c>
      <c r="O436" s="35" t="n">
        <v>66</v>
      </c>
      <c r="P436" s="37" t="n">
        <v>9.94</v>
      </c>
      <c r="Q436" t="inlineStr">
        <is>
          <t>Android</t>
        </is>
      </c>
      <c r="R436">
        <f>IF(AND(OR(Dashboard!$C$6="All",C436=Dashboard!$C$6),OR(Dashboard!$F$6="All",D436=Dashboard!$F$6),OR(Dashboard!$I$6="All",B436=Dashboard!$I$6)),1,0)</f>
        <v/>
      </c>
    </row>
    <row r="437">
      <c r="A437" t="inlineStr">
        <is>
          <t>SC80436</t>
        </is>
      </c>
      <c r="B437" t="inlineStr">
        <is>
          <t>Feb</t>
        </is>
      </c>
      <c r="C437" t="inlineStr">
        <is>
          <t>Kolhapur</t>
        </is>
      </c>
      <c r="D437" t="inlineStr">
        <is>
          <t>21-24</t>
        </is>
      </c>
      <c r="E437" s="35" t="n">
        <v>13</v>
      </c>
      <c r="F437" s="36" t="n">
        <v>37.7</v>
      </c>
      <c r="G437" s="35" t="n">
        <v>46</v>
      </c>
      <c r="H437" s="35" t="n">
        <v>30</v>
      </c>
      <c r="I437" s="35" t="n">
        <v>17</v>
      </c>
      <c r="J437" s="36" t="n">
        <v>10.6</v>
      </c>
      <c r="K437" s="35" t="n">
        <v>4</v>
      </c>
      <c r="L437" t="inlineStr">
        <is>
          <t>No</t>
        </is>
      </c>
      <c r="M437" s="35" t="n">
        <v>31</v>
      </c>
      <c r="N437" t="inlineStr">
        <is>
          <t>No</t>
        </is>
      </c>
      <c r="O437" s="35" t="n">
        <v>77</v>
      </c>
      <c r="P437" s="37" t="n">
        <v>12.47</v>
      </c>
      <c r="Q437" t="inlineStr">
        <is>
          <t>Android</t>
        </is>
      </c>
      <c r="R437">
        <f>IF(AND(OR(Dashboard!$C$6="All",C437=Dashboard!$C$6),OR(Dashboard!$F$6="All",D437=Dashboard!$F$6),OR(Dashboard!$I$6="All",B437=Dashboard!$I$6)),1,0)</f>
        <v/>
      </c>
    </row>
    <row r="438">
      <c r="A438" t="inlineStr">
        <is>
          <t>SC80437</t>
        </is>
      </c>
      <c r="B438" t="inlineStr">
        <is>
          <t>May</t>
        </is>
      </c>
      <c r="C438" t="inlineStr">
        <is>
          <t>Nagpur</t>
        </is>
      </c>
      <c r="D438" t="inlineStr">
        <is>
          <t>21-24</t>
        </is>
      </c>
      <c r="E438" s="35" t="n">
        <v>15</v>
      </c>
      <c r="F438" s="36" t="n">
        <v>43.7</v>
      </c>
      <c r="G438" s="35" t="n">
        <v>37</v>
      </c>
      <c r="H438" s="35" t="n">
        <v>26</v>
      </c>
      <c r="I438" s="35" t="n">
        <v>9</v>
      </c>
      <c r="J438" s="36" t="n">
        <v>8.4</v>
      </c>
      <c r="K438" s="35" t="n">
        <v>3</v>
      </c>
      <c r="L438" t="inlineStr">
        <is>
          <t>No</t>
        </is>
      </c>
      <c r="M438" s="35" t="n">
        <v>6</v>
      </c>
      <c r="N438" t="inlineStr">
        <is>
          <t>No</t>
        </is>
      </c>
      <c r="O438" s="35" t="n">
        <v>82</v>
      </c>
      <c r="P438" s="37" t="n">
        <v>14.06</v>
      </c>
      <c r="Q438" t="inlineStr">
        <is>
          <t>Android</t>
        </is>
      </c>
      <c r="R438">
        <f>IF(AND(OR(Dashboard!$C$6="All",C438=Dashboard!$C$6),OR(Dashboard!$F$6="All",D438=Dashboard!$F$6),OR(Dashboard!$I$6="All",B438=Dashboard!$I$6)),1,0)</f>
        <v/>
      </c>
    </row>
    <row r="439">
      <c r="A439" t="inlineStr">
        <is>
          <t>SC80438</t>
        </is>
      </c>
      <c r="B439" t="inlineStr">
        <is>
          <t>Mar</t>
        </is>
      </c>
      <c r="C439" t="inlineStr">
        <is>
          <t>Sambhaji Nagar</t>
        </is>
      </c>
      <c r="D439" t="inlineStr">
        <is>
          <t>25-34</t>
        </is>
      </c>
      <c r="E439" s="35" t="n">
        <v>5</v>
      </c>
      <c r="F439" s="36" t="n">
        <v>10.5</v>
      </c>
      <c r="G439" s="35" t="n">
        <v>16</v>
      </c>
      <c r="H439" s="35" t="n">
        <v>13</v>
      </c>
      <c r="I439" s="35" t="n">
        <v>10</v>
      </c>
      <c r="J439" s="36" t="n">
        <v>4.2</v>
      </c>
      <c r="K439" s="35" t="n">
        <v>0</v>
      </c>
      <c r="L439" t="inlineStr">
        <is>
          <t>No</t>
        </is>
      </c>
      <c r="M439" s="35" t="n">
        <v>2</v>
      </c>
      <c r="N439" t="inlineStr">
        <is>
          <t>No</t>
        </is>
      </c>
      <c r="O439" s="35" t="n">
        <v>21</v>
      </c>
      <c r="P439" s="37" t="n">
        <v>4.03</v>
      </c>
      <c r="Q439" t="inlineStr">
        <is>
          <t>iOS</t>
        </is>
      </c>
      <c r="R439">
        <f>IF(AND(OR(Dashboard!$C$6="All",C439=Dashboard!$C$6),OR(Dashboard!$F$6="All",D439=Dashboard!$F$6),OR(Dashboard!$I$6="All",B439=Dashboard!$I$6)),1,0)</f>
        <v/>
      </c>
    </row>
    <row r="440">
      <c r="A440" t="inlineStr">
        <is>
          <t>SC80439</t>
        </is>
      </c>
      <c r="B440" t="inlineStr">
        <is>
          <t>Apr</t>
        </is>
      </c>
      <c r="C440" t="inlineStr">
        <is>
          <t>Kolhapur</t>
        </is>
      </c>
      <c r="D440" t="inlineStr">
        <is>
          <t>21-24</t>
        </is>
      </c>
      <c r="E440" s="35" t="n">
        <v>20</v>
      </c>
      <c r="F440" s="36" t="n">
        <v>36.7</v>
      </c>
      <c r="G440" s="35" t="n">
        <v>42</v>
      </c>
      <c r="H440" s="35" t="n">
        <v>27</v>
      </c>
      <c r="I440" s="35" t="n">
        <v>23</v>
      </c>
      <c r="J440" s="36" t="n">
        <v>11.4</v>
      </c>
      <c r="K440" s="35" t="n">
        <v>9</v>
      </c>
      <c r="L440" t="inlineStr">
        <is>
          <t>No</t>
        </is>
      </c>
      <c r="M440" s="35" t="n">
        <v>104</v>
      </c>
      <c r="N440" t="inlineStr">
        <is>
          <t>No</t>
        </is>
      </c>
      <c r="O440" s="35" t="n">
        <v>62</v>
      </c>
      <c r="P440" s="37" t="n">
        <v>10.12</v>
      </c>
      <c r="Q440" t="inlineStr">
        <is>
          <t>Android</t>
        </is>
      </c>
      <c r="R440">
        <f>IF(AND(OR(Dashboard!$C$6="All",C440=Dashboard!$C$6),OR(Dashboard!$F$6="All",D440=Dashboard!$F$6),OR(Dashboard!$I$6="All",B440=Dashboard!$I$6)),1,0)</f>
        <v/>
      </c>
    </row>
    <row r="441">
      <c r="A441" t="inlineStr">
        <is>
          <t>SC80440</t>
        </is>
      </c>
      <c r="B441" t="inlineStr">
        <is>
          <t>Jun</t>
        </is>
      </c>
      <c r="C441" t="inlineStr">
        <is>
          <t>Pune</t>
        </is>
      </c>
      <c r="D441" t="inlineStr">
        <is>
          <t>25-34</t>
        </is>
      </c>
      <c r="E441" s="35" t="n">
        <v>5</v>
      </c>
      <c r="F441" s="36" t="n">
        <v>37.5</v>
      </c>
      <c r="G441" s="35" t="n">
        <v>4</v>
      </c>
      <c r="H441" s="35" t="n">
        <v>2</v>
      </c>
      <c r="I441" s="35" t="n">
        <v>23</v>
      </c>
      <c r="J441" s="36" t="n">
        <v>9.4</v>
      </c>
      <c r="K441" s="35" t="n">
        <v>7</v>
      </c>
      <c r="L441" t="inlineStr">
        <is>
          <t>No</t>
        </is>
      </c>
      <c r="M441" s="35" t="n">
        <v>46</v>
      </c>
      <c r="N441" t="inlineStr">
        <is>
          <t>No</t>
        </is>
      </c>
      <c r="O441" s="35" t="n">
        <v>53</v>
      </c>
      <c r="P441" s="37" t="n">
        <v>8.369999999999999</v>
      </c>
      <c r="Q441" t="inlineStr">
        <is>
          <t>iOS</t>
        </is>
      </c>
      <c r="R441">
        <f>IF(AND(OR(Dashboard!$C$6="All",C441=Dashboard!$C$6),OR(Dashboard!$F$6="All",D441=Dashboard!$F$6),OR(Dashboard!$I$6="All",B441=Dashboard!$I$6)),1,0)</f>
        <v/>
      </c>
    </row>
    <row r="442">
      <c r="A442" t="inlineStr">
        <is>
          <t>SC80441</t>
        </is>
      </c>
      <c r="B442" t="inlineStr">
        <is>
          <t>Apr</t>
        </is>
      </c>
      <c r="C442" t="inlineStr">
        <is>
          <t>Sambhaji Nagar</t>
        </is>
      </c>
      <c r="D442" t="inlineStr">
        <is>
          <t>18-20</t>
        </is>
      </c>
      <c r="E442" s="35" t="n">
        <v>17</v>
      </c>
      <c r="F442" s="36" t="n">
        <v>35.7</v>
      </c>
      <c r="G442" s="35" t="n">
        <v>38</v>
      </c>
      <c r="H442" s="35" t="n">
        <v>29</v>
      </c>
      <c r="I442" s="35" t="n">
        <v>12</v>
      </c>
      <c r="J442" s="36" t="n">
        <v>13.5</v>
      </c>
      <c r="K442" s="35" t="n">
        <v>9</v>
      </c>
      <c r="L442" t="inlineStr">
        <is>
          <t>No</t>
        </is>
      </c>
      <c r="M442" s="35" t="n">
        <v>84</v>
      </c>
      <c r="N442" t="inlineStr">
        <is>
          <t>No</t>
        </is>
      </c>
      <c r="O442" s="35" t="n">
        <v>62</v>
      </c>
      <c r="P442" s="37" t="n">
        <v>4.97</v>
      </c>
      <c r="Q442" t="inlineStr">
        <is>
          <t>iOS</t>
        </is>
      </c>
      <c r="R442">
        <f>IF(AND(OR(Dashboard!$C$6="All",C442=Dashboard!$C$6),OR(Dashboard!$F$6="All",D442=Dashboard!$F$6),OR(Dashboard!$I$6="All",B442=Dashboard!$I$6)),1,0)</f>
        <v/>
      </c>
    </row>
    <row r="443">
      <c r="A443" t="inlineStr">
        <is>
          <t>SC80442</t>
        </is>
      </c>
      <c r="B443" t="inlineStr">
        <is>
          <t>Apr</t>
        </is>
      </c>
      <c r="C443" t="inlineStr">
        <is>
          <t>Solapur</t>
        </is>
      </c>
      <c r="D443" t="inlineStr">
        <is>
          <t>18-20</t>
        </is>
      </c>
      <c r="E443" s="35" t="n">
        <v>14</v>
      </c>
      <c r="F443" s="36" t="n">
        <v>38</v>
      </c>
      <c r="G443" s="35" t="n">
        <v>12</v>
      </c>
      <c r="H443" s="35" t="n">
        <v>11</v>
      </c>
      <c r="I443" s="35" t="n">
        <v>20</v>
      </c>
      <c r="J443" s="36" t="n">
        <v>10.9</v>
      </c>
      <c r="K443" s="35" t="n">
        <v>7</v>
      </c>
      <c r="L443" t="inlineStr">
        <is>
          <t>No</t>
        </is>
      </c>
      <c r="M443" s="35" t="n">
        <v>43</v>
      </c>
      <c r="N443" t="inlineStr">
        <is>
          <t>No</t>
        </is>
      </c>
      <c r="O443" s="35" t="n">
        <v>64</v>
      </c>
      <c r="P443" s="37" t="n">
        <v>10.88</v>
      </c>
      <c r="Q443" t="inlineStr">
        <is>
          <t>Android</t>
        </is>
      </c>
      <c r="R443">
        <f>IF(AND(OR(Dashboard!$C$6="All",C443=Dashboard!$C$6),OR(Dashboard!$F$6="All",D443=Dashboard!$F$6),OR(Dashboard!$I$6="All",B443=Dashboard!$I$6)),1,0)</f>
        <v/>
      </c>
    </row>
    <row r="444">
      <c r="A444" t="inlineStr">
        <is>
          <t>SC80443</t>
        </is>
      </c>
      <c r="B444" t="inlineStr">
        <is>
          <t>Jan</t>
        </is>
      </c>
      <c r="C444" t="inlineStr">
        <is>
          <t>Kolhapur</t>
        </is>
      </c>
      <c r="D444" t="inlineStr">
        <is>
          <t>18-20</t>
        </is>
      </c>
      <c r="E444" s="35" t="n">
        <v>28</v>
      </c>
      <c r="F444" s="36" t="n">
        <v>44.9</v>
      </c>
      <c r="G444" s="35" t="n">
        <v>19</v>
      </c>
      <c r="H444" s="35" t="n">
        <v>14</v>
      </c>
      <c r="I444" s="35" t="n">
        <v>19</v>
      </c>
      <c r="J444" s="36" t="n">
        <v>15.6</v>
      </c>
      <c r="K444" s="35" t="n">
        <v>8</v>
      </c>
      <c r="L444" t="inlineStr">
        <is>
          <t>No</t>
        </is>
      </c>
      <c r="M444" s="35" t="n">
        <v>27</v>
      </c>
      <c r="N444" t="inlineStr">
        <is>
          <t>No</t>
        </is>
      </c>
      <c r="O444" s="35" t="n">
        <v>57</v>
      </c>
      <c r="P444" s="37" t="n">
        <v>8.09</v>
      </c>
      <c r="Q444" t="inlineStr">
        <is>
          <t>iOS</t>
        </is>
      </c>
      <c r="R444">
        <f>IF(AND(OR(Dashboard!$C$6="All",C444=Dashboard!$C$6),OR(Dashboard!$F$6="All",D444=Dashboard!$F$6),OR(Dashboard!$I$6="All",B444=Dashboard!$I$6)),1,0)</f>
        <v/>
      </c>
    </row>
    <row r="445">
      <c r="A445" t="inlineStr">
        <is>
          <t>SC80444</t>
        </is>
      </c>
      <c r="B445" t="inlineStr">
        <is>
          <t>Apr</t>
        </is>
      </c>
      <c r="C445" t="inlineStr">
        <is>
          <t>Nashik</t>
        </is>
      </c>
      <c r="D445" t="inlineStr">
        <is>
          <t>21-24</t>
        </is>
      </c>
      <c r="E445" s="35" t="n">
        <v>8</v>
      </c>
      <c r="F445" s="36" t="n">
        <v>28.8</v>
      </c>
      <c r="G445" s="35" t="n">
        <v>23</v>
      </c>
      <c r="H445" s="35" t="n">
        <v>17</v>
      </c>
      <c r="I445" s="35" t="n">
        <v>19</v>
      </c>
      <c r="J445" s="36" t="n">
        <v>9.800000000000001</v>
      </c>
      <c r="K445" s="35" t="n">
        <v>3</v>
      </c>
      <c r="L445" t="inlineStr">
        <is>
          <t>Yes</t>
        </is>
      </c>
      <c r="M445" s="35" t="n">
        <v>9</v>
      </c>
      <c r="N445" t="inlineStr">
        <is>
          <t>No</t>
        </is>
      </c>
      <c r="O445" s="35" t="n">
        <v>48</v>
      </c>
      <c r="P445" s="37" t="n">
        <v>6.93</v>
      </c>
      <c r="Q445" t="inlineStr">
        <is>
          <t>iOS</t>
        </is>
      </c>
      <c r="R445">
        <f>IF(AND(OR(Dashboard!$C$6="All",C445=Dashboard!$C$6),OR(Dashboard!$F$6="All",D445=Dashboard!$F$6),OR(Dashboard!$I$6="All",B445=Dashboard!$I$6)),1,0)</f>
        <v/>
      </c>
    </row>
    <row r="446">
      <c r="A446" t="inlineStr">
        <is>
          <t>SC80445</t>
        </is>
      </c>
      <c r="B446" t="inlineStr">
        <is>
          <t>Mar</t>
        </is>
      </c>
      <c r="C446" t="inlineStr">
        <is>
          <t>Solapur</t>
        </is>
      </c>
      <c r="D446" t="inlineStr">
        <is>
          <t>18-20</t>
        </is>
      </c>
      <c r="E446" s="35" t="n">
        <v>19</v>
      </c>
      <c r="F446" s="36" t="n">
        <v>44.3</v>
      </c>
      <c r="G446" s="35" t="n">
        <v>26</v>
      </c>
      <c r="H446" s="35" t="n">
        <v>24</v>
      </c>
      <c r="I446" s="35" t="n">
        <v>11</v>
      </c>
      <c r="J446" s="36" t="n">
        <v>11.3</v>
      </c>
      <c r="K446" s="35" t="n">
        <v>2</v>
      </c>
      <c r="L446" t="inlineStr">
        <is>
          <t>No</t>
        </is>
      </c>
      <c r="M446" s="35" t="n">
        <v>103</v>
      </c>
      <c r="N446" t="inlineStr">
        <is>
          <t>No</t>
        </is>
      </c>
      <c r="O446" s="35" t="n">
        <v>68</v>
      </c>
      <c r="P446" s="37" t="n">
        <v>6.62</v>
      </c>
      <c r="Q446" t="inlineStr">
        <is>
          <t>Android</t>
        </is>
      </c>
      <c r="R446">
        <f>IF(AND(OR(Dashboard!$C$6="All",C446=Dashboard!$C$6),OR(Dashboard!$F$6="All",D446=Dashboard!$F$6),OR(Dashboard!$I$6="All",B446=Dashboard!$I$6)),1,0)</f>
        <v/>
      </c>
    </row>
    <row r="447">
      <c r="A447" t="inlineStr">
        <is>
          <t>SC80446</t>
        </is>
      </c>
      <c r="B447" t="inlineStr">
        <is>
          <t>Apr</t>
        </is>
      </c>
      <c r="C447" t="inlineStr">
        <is>
          <t>Nagpur</t>
        </is>
      </c>
      <c r="D447" t="inlineStr">
        <is>
          <t>21-24</t>
        </is>
      </c>
      <c r="E447" s="35" t="n">
        <v>20</v>
      </c>
      <c r="F447" s="36" t="n">
        <v>30.7</v>
      </c>
      <c r="G447" s="35" t="n">
        <v>8</v>
      </c>
      <c r="H447" s="35" t="n">
        <v>5</v>
      </c>
      <c r="I447" s="35" t="n">
        <v>12</v>
      </c>
      <c r="J447" s="36" t="n">
        <v>6.3</v>
      </c>
      <c r="K447" s="35" t="n">
        <v>1</v>
      </c>
      <c r="L447" t="inlineStr">
        <is>
          <t>No</t>
        </is>
      </c>
      <c r="M447" s="35" t="n">
        <v>48</v>
      </c>
      <c r="N447" t="inlineStr">
        <is>
          <t>No</t>
        </is>
      </c>
      <c r="O447" s="35" t="n">
        <v>38</v>
      </c>
      <c r="P447" s="37" t="n">
        <v>4.57</v>
      </c>
      <c r="Q447" t="inlineStr">
        <is>
          <t>Android</t>
        </is>
      </c>
      <c r="R447">
        <f>IF(AND(OR(Dashboard!$C$6="All",C447=Dashboard!$C$6),OR(Dashboard!$F$6="All",D447=Dashboard!$F$6),OR(Dashboard!$I$6="All",B447=Dashboard!$I$6)),1,0)</f>
        <v/>
      </c>
    </row>
    <row r="448">
      <c r="A448" t="inlineStr">
        <is>
          <t>SC80447</t>
        </is>
      </c>
      <c r="B448" t="inlineStr">
        <is>
          <t>Mar</t>
        </is>
      </c>
      <c r="C448" t="inlineStr">
        <is>
          <t>Sambhaji Nagar</t>
        </is>
      </c>
      <c r="D448" t="inlineStr">
        <is>
          <t>25-34</t>
        </is>
      </c>
      <c r="E448" s="35" t="n">
        <v>12</v>
      </c>
      <c r="F448" s="36" t="n">
        <v>24</v>
      </c>
      <c r="G448" s="35" t="n">
        <v>0</v>
      </c>
      <c r="H448" s="35" t="n">
        <v>0</v>
      </c>
      <c r="I448" s="35" t="n">
        <v>18</v>
      </c>
      <c r="J448" s="36" t="n">
        <v>9.699999999999999</v>
      </c>
      <c r="K448" s="35" t="n">
        <v>6</v>
      </c>
      <c r="L448" t="inlineStr">
        <is>
          <t>No</t>
        </is>
      </c>
      <c r="M448" s="35" t="n">
        <v>16</v>
      </c>
      <c r="N448" t="inlineStr">
        <is>
          <t>No</t>
        </is>
      </c>
      <c r="O448" s="35" t="n">
        <v>40</v>
      </c>
      <c r="P448" s="37" t="n">
        <v>4.9</v>
      </c>
      <c r="Q448" t="inlineStr">
        <is>
          <t>Android</t>
        </is>
      </c>
      <c r="R448">
        <f>IF(AND(OR(Dashboard!$C$6="All",C448=Dashboard!$C$6),OR(Dashboard!$F$6="All",D448=Dashboard!$F$6),OR(Dashboard!$I$6="All",B448=Dashboard!$I$6)),1,0)</f>
        <v/>
      </c>
    </row>
    <row r="449">
      <c r="A449" t="inlineStr">
        <is>
          <t>SC80448</t>
        </is>
      </c>
      <c r="B449" t="inlineStr">
        <is>
          <t>Mar</t>
        </is>
      </c>
      <c r="C449" t="inlineStr">
        <is>
          <t>Nagpur</t>
        </is>
      </c>
      <c r="D449" t="inlineStr">
        <is>
          <t>25-34</t>
        </is>
      </c>
      <c r="E449" s="35" t="n">
        <v>14</v>
      </c>
      <c r="F449" s="36" t="n">
        <v>10</v>
      </c>
      <c r="G449" s="35" t="n">
        <v>17</v>
      </c>
      <c r="H449" s="35" t="n">
        <v>13</v>
      </c>
      <c r="I449" s="35" t="n">
        <v>7</v>
      </c>
      <c r="J449" s="36" t="n">
        <v>4.1</v>
      </c>
      <c r="K449" s="35" t="n">
        <v>1</v>
      </c>
      <c r="L449" t="inlineStr">
        <is>
          <t>No</t>
        </is>
      </c>
      <c r="M449" s="35" t="n">
        <v>7</v>
      </c>
      <c r="N449" t="inlineStr">
        <is>
          <t>Yes</t>
        </is>
      </c>
      <c r="O449" s="35" t="n">
        <v>6</v>
      </c>
      <c r="P449" s="37" t="n">
        <v>1.14</v>
      </c>
      <c r="Q449" t="inlineStr">
        <is>
          <t>iOS</t>
        </is>
      </c>
      <c r="R449">
        <f>IF(AND(OR(Dashboard!$C$6="All",C449=Dashboard!$C$6),OR(Dashboard!$F$6="All",D449=Dashboard!$F$6),OR(Dashboard!$I$6="All",B449=Dashboard!$I$6)),1,0)</f>
        <v/>
      </c>
    </row>
    <row r="450">
      <c r="A450" t="inlineStr">
        <is>
          <t>SC80449</t>
        </is>
      </c>
      <c r="B450" t="inlineStr">
        <is>
          <t>Jun</t>
        </is>
      </c>
      <c r="C450" t="inlineStr">
        <is>
          <t>Pune</t>
        </is>
      </c>
      <c r="D450" t="inlineStr">
        <is>
          <t>21-24</t>
        </is>
      </c>
      <c r="E450" s="35" t="n">
        <v>21</v>
      </c>
      <c r="F450" s="36" t="n">
        <v>33.3</v>
      </c>
      <c r="G450" s="35" t="n">
        <v>40</v>
      </c>
      <c r="H450" s="35" t="n">
        <v>34</v>
      </c>
      <c r="I450" s="35" t="n">
        <v>21</v>
      </c>
      <c r="J450" s="36" t="n">
        <v>10.3</v>
      </c>
      <c r="K450" s="35" t="n">
        <v>4</v>
      </c>
      <c r="L450" t="inlineStr">
        <is>
          <t>Yes</t>
        </is>
      </c>
      <c r="M450" s="35" t="n">
        <v>8</v>
      </c>
      <c r="N450" t="inlineStr">
        <is>
          <t>No</t>
        </is>
      </c>
      <c r="O450" s="35" t="n">
        <v>63</v>
      </c>
      <c r="P450" s="37" t="n">
        <v>9.550000000000001</v>
      </c>
      <c r="Q450" t="inlineStr">
        <is>
          <t>Android</t>
        </is>
      </c>
      <c r="R450">
        <f>IF(AND(OR(Dashboard!$C$6="All",C450=Dashboard!$C$6),OR(Dashboard!$F$6="All",D450=Dashboard!$F$6),OR(Dashboard!$I$6="All",B450=Dashboard!$I$6)),1,0)</f>
        <v/>
      </c>
    </row>
    <row r="451">
      <c r="A451" t="inlineStr">
        <is>
          <t>SC80450</t>
        </is>
      </c>
      <c r="B451" t="inlineStr">
        <is>
          <t>May</t>
        </is>
      </c>
      <c r="C451" t="inlineStr">
        <is>
          <t>Pune</t>
        </is>
      </c>
      <c r="D451" t="inlineStr">
        <is>
          <t>25-34</t>
        </is>
      </c>
      <c r="E451" s="35" t="n">
        <v>11</v>
      </c>
      <c r="F451" s="36" t="n">
        <v>37.2</v>
      </c>
      <c r="G451" s="35" t="n">
        <v>20</v>
      </c>
      <c r="H451" s="35" t="n">
        <v>15</v>
      </c>
      <c r="I451" s="35" t="n">
        <v>14</v>
      </c>
      <c r="J451" s="36" t="n">
        <v>7.9</v>
      </c>
      <c r="K451" s="35" t="n">
        <v>0</v>
      </c>
      <c r="L451" t="inlineStr">
        <is>
          <t>No</t>
        </is>
      </c>
      <c r="M451" s="35" t="n">
        <v>39</v>
      </c>
      <c r="N451" t="inlineStr">
        <is>
          <t>No</t>
        </is>
      </c>
      <c r="O451" s="35" t="n">
        <v>74</v>
      </c>
      <c r="P451" s="37" t="n">
        <v>12.2</v>
      </c>
      <c r="Q451" t="inlineStr">
        <is>
          <t>Android</t>
        </is>
      </c>
      <c r="R451">
        <f>IF(AND(OR(Dashboard!$C$6="All",C451=Dashboard!$C$6),OR(Dashboard!$F$6="All",D451=Dashboard!$F$6),OR(Dashboard!$I$6="All",B451=Dashboard!$I$6)),1,0)</f>
        <v/>
      </c>
    </row>
    <row r="452">
      <c r="A452" t="inlineStr">
        <is>
          <t>SC80451</t>
        </is>
      </c>
      <c r="B452" t="inlineStr">
        <is>
          <t>May</t>
        </is>
      </c>
      <c r="C452" t="inlineStr">
        <is>
          <t>Nagpur</t>
        </is>
      </c>
      <c r="D452" t="inlineStr">
        <is>
          <t>25-34</t>
        </is>
      </c>
      <c r="E452" s="35" t="n">
        <v>6</v>
      </c>
      <c r="F452" s="36" t="n">
        <v>41</v>
      </c>
      <c r="G452" s="35" t="n">
        <v>15</v>
      </c>
      <c r="H452" s="35" t="n">
        <v>10</v>
      </c>
      <c r="I452" s="35" t="n">
        <v>10</v>
      </c>
      <c r="J452" s="36" t="n">
        <v>8.800000000000001</v>
      </c>
      <c r="K452" s="35" t="n">
        <v>3</v>
      </c>
      <c r="L452" t="inlineStr">
        <is>
          <t>No</t>
        </is>
      </c>
      <c r="M452" s="35" t="n">
        <v>0</v>
      </c>
      <c r="N452" t="inlineStr">
        <is>
          <t>No</t>
        </is>
      </c>
      <c r="O452" s="35" t="n">
        <v>72</v>
      </c>
      <c r="P452" s="37" t="n">
        <v>8.130000000000001</v>
      </c>
      <c r="Q452" t="inlineStr">
        <is>
          <t>Android</t>
        </is>
      </c>
      <c r="R452">
        <f>IF(AND(OR(Dashboard!$C$6="All",C452=Dashboard!$C$6),OR(Dashboard!$F$6="All",D452=Dashboard!$F$6),OR(Dashboard!$I$6="All",B452=Dashboard!$I$6)),1,0)</f>
        <v/>
      </c>
    </row>
    <row r="453">
      <c r="A453" t="inlineStr">
        <is>
          <t>SC80452</t>
        </is>
      </c>
      <c r="B453" t="inlineStr">
        <is>
          <t>Apr</t>
        </is>
      </c>
      <c r="C453" t="inlineStr">
        <is>
          <t>Solapur</t>
        </is>
      </c>
      <c r="D453" t="inlineStr">
        <is>
          <t>25-34</t>
        </is>
      </c>
      <c r="E453" s="35" t="n">
        <v>13</v>
      </c>
      <c r="F453" s="36" t="n">
        <v>4.3</v>
      </c>
      <c r="G453" s="35" t="n">
        <v>18</v>
      </c>
      <c r="H453" s="35" t="n">
        <v>16</v>
      </c>
      <c r="I453" s="35" t="n">
        <v>22</v>
      </c>
      <c r="J453" s="36" t="n">
        <v>0.8</v>
      </c>
      <c r="K453" s="35" t="n">
        <v>2</v>
      </c>
      <c r="L453" t="inlineStr">
        <is>
          <t>No</t>
        </is>
      </c>
      <c r="M453" s="35" t="n">
        <v>147</v>
      </c>
      <c r="N453" t="inlineStr">
        <is>
          <t>No</t>
        </is>
      </c>
      <c r="O453" s="35" t="n">
        <v>7</v>
      </c>
      <c r="P453" s="37" t="n">
        <v>1.18</v>
      </c>
      <c r="Q453" t="inlineStr">
        <is>
          <t>Android</t>
        </is>
      </c>
      <c r="R453">
        <f>IF(AND(OR(Dashboard!$C$6="All",C453=Dashboard!$C$6),OR(Dashboard!$F$6="All",D453=Dashboard!$F$6),OR(Dashboard!$I$6="All",B453=Dashboard!$I$6)),1,0)</f>
        <v/>
      </c>
    </row>
    <row r="454">
      <c r="A454" t="inlineStr">
        <is>
          <t>SC80453</t>
        </is>
      </c>
      <c r="B454" t="inlineStr">
        <is>
          <t>Mar</t>
        </is>
      </c>
      <c r="C454" t="inlineStr">
        <is>
          <t>Nagpur</t>
        </is>
      </c>
      <c r="D454" t="inlineStr">
        <is>
          <t>18-20</t>
        </is>
      </c>
      <c r="E454" s="35" t="n">
        <v>10</v>
      </c>
      <c r="F454" s="36" t="n">
        <v>60.2</v>
      </c>
      <c r="G454" s="35" t="n">
        <v>46</v>
      </c>
      <c r="H454" s="35" t="n">
        <v>37</v>
      </c>
      <c r="I454" s="35" t="n">
        <v>5</v>
      </c>
      <c r="J454" s="36" t="n">
        <v>10.6</v>
      </c>
      <c r="K454" s="35" t="n">
        <v>5</v>
      </c>
      <c r="L454" t="inlineStr">
        <is>
          <t>No</t>
        </is>
      </c>
      <c r="M454" s="35" t="n">
        <v>102</v>
      </c>
      <c r="N454" t="inlineStr">
        <is>
          <t>No</t>
        </is>
      </c>
      <c r="O454" s="35" t="n">
        <v>115</v>
      </c>
      <c r="P454" s="37" t="n">
        <v>22.14</v>
      </c>
      <c r="Q454" t="inlineStr">
        <is>
          <t>Android</t>
        </is>
      </c>
      <c r="R454">
        <f>IF(AND(OR(Dashboard!$C$6="All",C454=Dashboard!$C$6),OR(Dashboard!$F$6="All",D454=Dashboard!$F$6),OR(Dashboard!$I$6="All",B454=Dashboard!$I$6)),1,0)</f>
        <v/>
      </c>
    </row>
    <row r="455">
      <c r="A455" t="inlineStr">
        <is>
          <t>SC80454</t>
        </is>
      </c>
      <c r="B455" t="inlineStr">
        <is>
          <t>Jun</t>
        </is>
      </c>
      <c r="C455" t="inlineStr">
        <is>
          <t>Nagpur</t>
        </is>
      </c>
      <c r="D455" t="inlineStr">
        <is>
          <t>35+</t>
        </is>
      </c>
      <c r="E455" s="35" t="n">
        <v>13</v>
      </c>
      <c r="F455" s="36" t="n">
        <v>29.3</v>
      </c>
      <c r="G455" s="35" t="n">
        <v>13</v>
      </c>
      <c r="H455" s="35" t="n">
        <v>9</v>
      </c>
      <c r="I455" s="35" t="n">
        <v>17</v>
      </c>
      <c r="J455" s="36" t="n">
        <v>6.7</v>
      </c>
      <c r="K455" s="35" t="n">
        <v>0</v>
      </c>
      <c r="L455" t="inlineStr">
        <is>
          <t>No</t>
        </is>
      </c>
      <c r="M455" s="35" t="n">
        <v>53</v>
      </c>
      <c r="N455" t="inlineStr">
        <is>
          <t>No</t>
        </is>
      </c>
      <c r="O455" s="35" t="n">
        <v>43</v>
      </c>
      <c r="P455" s="37" t="n">
        <v>6.64</v>
      </c>
      <c r="Q455" t="inlineStr">
        <is>
          <t>Android</t>
        </is>
      </c>
      <c r="R455">
        <f>IF(AND(OR(Dashboard!$C$6="All",C455=Dashboard!$C$6),OR(Dashboard!$F$6="All",D455=Dashboard!$F$6),OR(Dashboard!$I$6="All",B455=Dashboard!$I$6)),1,0)</f>
        <v/>
      </c>
    </row>
    <row r="456">
      <c r="A456" t="inlineStr">
        <is>
          <t>SC80455</t>
        </is>
      </c>
      <c r="B456" t="inlineStr">
        <is>
          <t>Jun</t>
        </is>
      </c>
      <c r="C456" t="inlineStr">
        <is>
          <t>Kolhapur</t>
        </is>
      </c>
      <c r="D456" t="inlineStr">
        <is>
          <t>25-34</t>
        </is>
      </c>
      <c r="E456" s="35" t="n">
        <v>7</v>
      </c>
      <c r="F456" s="36" t="n">
        <v>21.2</v>
      </c>
      <c r="G456" s="35" t="n">
        <v>6</v>
      </c>
      <c r="H456" s="35" t="n">
        <v>5</v>
      </c>
      <c r="I456" s="35" t="n">
        <v>22</v>
      </c>
      <c r="J456" s="36" t="n">
        <v>8.4</v>
      </c>
      <c r="K456" s="35" t="n">
        <v>2</v>
      </c>
      <c r="L456" t="inlineStr">
        <is>
          <t>No</t>
        </is>
      </c>
      <c r="M456" s="35" t="n">
        <v>91</v>
      </c>
      <c r="N456" t="inlineStr">
        <is>
          <t>No</t>
        </is>
      </c>
      <c r="O456" s="35" t="n">
        <v>38</v>
      </c>
      <c r="P456" s="37" t="n">
        <v>6.95</v>
      </c>
      <c r="Q456" t="inlineStr">
        <is>
          <t>Android</t>
        </is>
      </c>
      <c r="R456">
        <f>IF(AND(OR(Dashboard!$C$6="All",C456=Dashboard!$C$6),OR(Dashboard!$F$6="All",D456=Dashboard!$F$6),OR(Dashboard!$I$6="All",B456=Dashboard!$I$6)),1,0)</f>
        <v/>
      </c>
    </row>
    <row r="457">
      <c r="A457" t="inlineStr">
        <is>
          <t>SC80456</t>
        </is>
      </c>
      <c r="B457" t="inlineStr">
        <is>
          <t>Mar</t>
        </is>
      </c>
      <c r="C457" t="inlineStr">
        <is>
          <t>Nagpur</t>
        </is>
      </c>
      <c r="D457" t="inlineStr">
        <is>
          <t>21-24</t>
        </is>
      </c>
      <c r="E457" s="35" t="n">
        <v>16</v>
      </c>
      <c r="F457" s="36" t="n">
        <v>28.8</v>
      </c>
      <c r="G457" s="35" t="n">
        <v>29</v>
      </c>
      <c r="H457" s="35" t="n">
        <v>22</v>
      </c>
      <c r="I457" s="35" t="n">
        <v>15</v>
      </c>
      <c r="J457" s="36" t="n">
        <v>12.2</v>
      </c>
      <c r="K457" s="35" t="n">
        <v>5</v>
      </c>
      <c r="L457" t="inlineStr">
        <is>
          <t>No</t>
        </is>
      </c>
      <c r="M457" s="35" t="n">
        <v>78</v>
      </c>
      <c r="N457" t="inlineStr">
        <is>
          <t>No</t>
        </is>
      </c>
      <c r="O457" s="35" t="n">
        <v>48</v>
      </c>
      <c r="P457" s="37" t="n">
        <v>7.21</v>
      </c>
      <c r="Q457" t="inlineStr">
        <is>
          <t>Android</t>
        </is>
      </c>
      <c r="R457">
        <f>IF(AND(OR(Dashboard!$C$6="All",C457=Dashboard!$C$6),OR(Dashboard!$F$6="All",D457=Dashboard!$F$6),OR(Dashboard!$I$6="All",B457=Dashboard!$I$6)),1,0)</f>
        <v/>
      </c>
    </row>
    <row r="458">
      <c r="A458" t="inlineStr">
        <is>
          <t>SC80457</t>
        </is>
      </c>
      <c r="B458" t="inlineStr">
        <is>
          <t>Mar</t>
        </is>
      </c>
      <c r="C458" t="inlineStr">
        <is>
          <t>Pune</t>
        </is>
      </c>
      <c r="D458" t="inlineStr">
        <is>
          <t>35+</t>
        </is>
      </c>
      <c r="E458" s="35" t="n">
        <v>6</v>
      </c>
      <c r="F458" s="36" t="n">
        <v>3</v>
      </c>
      <c r="G458" s="35" t="n">
        <v>10</v>
      </c>
      <c r="H458" s="35" t="n">
        <v>7</v>
      </c>
      <c r="I458" s="35" t="n">
        <v>25</v>
      </c>
      <c r="J458" s="36" t="n">
        <v>1</v>
      </c>
      <c r="K458" s="35" t="n">
        <v>1</v>
      </c>
      <c r="L458" t="inlineStr">
        <is>
          <t>No</t>
        </is>
      </c>
      <c r="M458" s="35" t="n">
        <v>50</v>
      </c>
      <c r="N458" t="inlineStr">
        <is>
          <t>No</t>
        </is>
      </c>
      <c r="O458" s="35" t="n">
        <v>5</v>
      </c>
      <c r="P458" s="37" t="n">
        <v>0.44</v>
      </c>
      <c r="Q458" t="inlineStr">
        <is>
          <t>Android</t>
        </is>
      </c>
      <c r="R458">
        <f>IF(AND(OR(Dashboard!$C$6="All",C458=Dashboard!$C$6),OR(Dashboard!$F$6="All",D458=Dashboard!$F$6),OR(Dashboard!$I$6="All",B458=Dashboard!$I$6)),1,0)</f>
        <v/>
      </c>
    </row>
    <row r="459">
      <c r="A459" t="inlineStr">
        <is>
          <t>SC80458</t>
        </is>
      </c>
      <c r="B459" t="inlineStr">
        <is>
          <t>Jun</t>
        </is>
      </c>
      <c r="C459" t="inlineStr">
        <is>
          <t>Sambhaji Nagar</t>
        </is>
      </c>
      <c r="D459" t="inlineStr">
        <is>
          <t>21-24</t>
        </is>
      </c>
      <c r="E459" s="35" t="n">
        <v>12</v>
      </c>
      <c r="F459" s="36" t="n">
        <v>18.8</v>
      </c>
      <c r="G459" s="35" t="n">
        <v>26</v>
      </c>
      <c r="H459" s="35" t="n">
        <v>22</v>
      </c>
      <c r="I459" s="35" t="n">
        <v>13</v>
      </c>
      <c r="J459" s="36" t="n">
        <v>8.300000000000001</v>
      </c>
      <c r="K459" s="35" t="n">
        <v>4</v>
      </c>
      <c r="L459" t="inlineStr">
        <is>
          <t>No</t>
        </is>
      </c>
      <c r="M459" s="35" t="n">
        <v>23</v>
      </c>
      <c r="N459" t="inlineStr">
        <is>
          <t>No</t>
        </is>
      </c>
      <c r="O459" s="35" t="n">
        <v>35</v>
      </c>
      <c r="P459" s="37" t="n">
        <v>5.25</v>
      </c>
      <c r="Q459" t="inlineStr">
        <is>
          <t>iOS</t>
        </is>
      </c>
      <c r="R459">
        <f>IF(AND(OR(Dashboard!$C$6="All",C459=Dashboard!$C$6),OR(Dashboard!$F$6="All",D459=Dashboard!$F$6),OR(Dashboard!$I$6="All",B459=Dashboard!$I$6)),1,0)</f>
        <v/>
      </c>
    </row>
    <row r="460">
      <c r="A460" t="inlineStr">
        <is>
          <t>SC80459</t>
        </is>
      </c>
      <c r="B460" t="inlineStr">
        <is>
          <t>Mar</t>
        </is>
      </c>
      <c r="C460" t="inlineStr">
        <is>
          <t>Sambhaji Nagar</t>
        </is>
      </c>
      <c r="D460" t="inlineStr">
        <is>
          <t>21-24</t>
        </is>
      </c>
      <c r="E460" s="35" t="n">
        <v>9</v>
      </c>
      <c r="F460" s="36" t="n">
        <v>53.1</v>
      </c>
      <c r="G460" s="35" t="n">
        <v>7</v>
      </c>
      <c r="H460" s="35" t="n">
        <v>4</v>
      </c>
      <c r="I460" s="35" t="n">
        <v>4</v>
      </c>
      <c r="J460" s="36" t="n">
        <v>17.8</v>
      </c>
      <c r="K460" s="35" t="n">
        <v>0</v>
      </c>
      <c r="L460" t="inlineStr">
        <is>
          <t>No</t>
        </is>
      </c>
      <c r="M460" s="35" t="n">
        <v>11</v>
      </c>
      <c r="N460" t="inlineStr">
        <is>
          <t>No</t>
        </is>
      </c>
      <c r="O460" s="35" t="n">
        <v>106</v>
      </c>
      <c r="P460" s="37" t="n">
        <v>12.55</v>
      </c>
      <c r="Q460" t="inlineStr">
        <is>
          <t>iOS</t>
        </is>
      </c>
      <c r="R460">
        <f>IF(AND(OR(Dashboard!$C$6="All",C460=Dashboard!$C$6),OR(Dashboard!$F$6="All",D460=Dashboard!$F$6),OR(Dashboard!$I$6="All",B460=Dashboard!$I$6)),1,0)</f>
        <v/>
      </c>
    </row>
    <row r="461">
      <c r="A461" t="inlineStr">
        <is>
          <t>SC80460</t>
        </is>
      </c>
      <c r="B461" t="inlineStr">
        <is>
          <t>May</t>
        </is>
      </c>
      <c r="C461" t="inlineStr">
        <is>
          <t>Sambhaji Nagar</t>
        </is>
      </c>
      <c r="D461" t="inlineStr">
        <is>
          <t>21-24</t>
        </is>
      </c>
      <c r="E461" s="35" t="n">
        <v>17</v>
      </c>
      <c r="F461" s="36" t="n">
        <v>37.2</v>
      </c>
      <c r="G461" s="35" t="n">
        <v>29</v>
      </c>
      <c r="H461" s="35" t="n">
        <v>20</v>
      </c>
      <c r="I461" s="35" t="n">
        <v>19</v>
      </c>
      <c r="J461" s="36" t="n">
        <v>10.8</v>
      </c>
      <c r="K461" s="35" t="n">
        <v>2</v>
      </c>
      <c r="L461" t="inlineStr">
        <is>
          <t>No</t>
        </is>
      </c>
      <c r="M461" s="35" t="n">
        <v>56</v>
      </c>
      <c r="N461" t="inlineStr">
        <is>
          <t>No</t>
        </is>
      </c>
      <c r="O461" s="35" t="n">
        <v>81</v>
      </c>
      <c r="P461" s="37" t="n">
        <v>14.77</v>
      </c>
      <c r="Q461" t="inlineStr">
        <is>
          <t>Android</t>
        </is>
      </c>
      <c r="R461">
        <f>IF(AND(OR(Dashboard!$C$6="All",C461=Dashboard!$C$6),OR(Dashboard!$F$6="All",D461=Dashboard!$F$6),OR(Dashboard!$I$6="All",B461=Dashboard!$I$6)),1,0)</f>
        <v/>
      </c>
    </row>
    <row r="462">
      <c r="A462" t="inlineStr">
        <is>
          <t>SC80461</t>
        </is>
      </c>
      <c r="B462" t="inlineStr">
        <is>
          <t>May</t>
        </is>
      </c>
      <c r="C462" t="inlineStr">
        <is>
          <t>Pune</t>
        </is>
      </c>
      <c r="D462" t="inlineStr">
        <is>
          <t>35+</t>
        </is>
      </c>
      <c r="E462" s="35" t="n">
        <v>8</v>
      </c>
      <c r="F462" s="36" t="n">
        <v>5.5</v>
      </c>
      <c r="G462" s="35" t="n">
        <v>36</v>
      </c>
      <c r="H462" s="35" t="n">
        <v>27</v>
      </c>
      <c r="I462" s="35" t="n">
        <v>15</v>
      </c>
      <c r="J462" s="36" t="n">
        <v>1.8</v>
      </c>
      <c r="K462" s="35" t="n">
        <v>1</v>
      </c>
      <c r="L462" t="inlineStr">
        <is>
          <t>No</t>
        </is>
      </c>
      <c r="M462" s="35" t="n">
        <v>33</v>
      </c>
      <c r="N462" t="inlineStr">
        <is>
          <t>Yes</t>
        </is>
      </c>
      <c r="O462" s="35" t="n">
        <v>3</v>
      </c>
      <c r="P462" s="37" t="n">
        <v>0.41</v>
      </c>
      <c r="Q462" t="inlineStr">
        <is>
          <t>Android</t>
        </is>
      </c>
      <c r="R462">
        <f>IF(AND(OR(Dashboard!$C$6="All",C462=Dashboard!$C$6),OR(Dashboard!$F$6="All",D462=Dashboard!$F$6),OR(Dashboard!$I$6="All",B462=Dashboard!$I$6)),1,0)</f>
        <v/>
      </c>
    </row>
    <row r="463">
      <c r="A463" t="inlineStr">
        <is>
          <t>SC80462</t>
        </is>
      </c>
      <c r="B463" t="inlineStr">
        <is>
          <t>Apr</t>
        </is>
      </c>
      <c r="C463" t="inlineStr">
        <is>
          <t>Kolhapur</t>
        </is>
      </c>
      <c r="D463" t="inlineStr">
        <is>
          <t>18-20</t>
        </is>
      </c>
      <c r="E463" s="35" t="n">
        <v>24</v>
      </c>
      <c r="F463" s="36" t="n">
        <v>58.7</v>
      </c>
      <c r="G463" s="35" t="n">
        <v>25</v>
      </c>
      <c r="H463" s="35" t="n">
        <v>23</v>
      </c>
      <c r="I463" s="35" t="n">
        <v>4</v>
      </c>
      <c r="J463" s="36" t="n">
        <v>11.5</v>
      </c>
      <c r="K463" s="35" t="n">
        <v>2</v>
      </c>
      <c r="L463" t="inlineStr">
        <is>
          <t>No</t>
        </is>
      </c>
      <c r="M463" s="35" t="n">
        <v>7</v>
      </c>
      <c r="N463" t="inlineStr">
        <is>
          <t>No</t>
        </is>
      </c>
      <c r="O463" s="35" t="n">
        <v>119</v>
      </c>
      <c r="P463" s="37" t="n">
        <v>13.08</v>
      </c>
      <c r="Q463" t="inlineStr">
        <is>
          <t>Android</t>
        </is>
      </c>
      <c r="R463">
        <f>IF(AND(OR(Dashboard!$C$6="All",C463=Dashboard!$C$6),OR(Dashboard!$F$6="All",D463=Dashboard!$F$6),OR(Dashboard!$I$6="All",B463=Dashboard!$I$6)),1,0)</f>
        <v/>
      </c>
    </row>
    <row r="464">
      <c r="A464" t="inlineStr">
        <is>
          <t>SC80463</t>
        </is>
      </c>
      <c r="B464" t="inlineStr">
        <is>
          <t>May</t>
        </is>
      </c>
      <c r="C464" t="inlineStr">
        <is>
          <t>Solapur</t>
        </is>
      </c>
      <c r="D464" t="inlineStr">
        <is>
          <t>25-34</t>
        </is>
      </c>
      <c r="E464" s="35" t="n">
        <v>12</v>
      </c>
      <c r="F464" s="36" t="n">
        <v>6</v>
      </c>
      <c r="G464" s="35" t="n">
        <v>4</v>
      </c>
      <c r="H464" s="35" t="n">
        <v>2</v>
      </c>
      <c r="I464" s="35" t="n">
        <v>13</v>
      </c>
      <c r="J464" s="36" t="n">
        <v>1.3</v>
      </c>
      <c r="K464" s="35" t="n">
        <v>0</v>
      </c>
      <c r="L464" t="inlineStr">
        <is>
          <t>No</t>
        </is>
      </c>
      <c r="M464" s="35" t="n">
        <v>17</v>
      </c>
      <c r="N464" t="inlineStr">
        <is>
          <t>No</t>
        </is>
      </c>
      <c r="O464" s="35" t="n">
        <v>10</v>
      </c>
      <c r="P464" s="37" t="n">
        <v>1.28</v>
      </c>
      <c r="Q464" t="inlineStr">
        <is>
          <t>Android</t>
        </is>
      </c>
      <c r="R464">
        <f>IF(AND(OR(Dashboard!$C$6="All",C464=Dashboard!$C$6),OR(Dashboard!$F$6="All",D464=Dashboard!$F$6),OR(Dashboard!$I$6="All",B464=Dashboard!$I$6)),1,0)</f>
        <v/>
      </c>
    </row>
    <row r="465">
      <c r="A465" t="inlineStr">
        <is>
          <t>SC80464</t>
        </is>
      </c>
      <c r="B465" t="inlineStr">
        <is>
          <t>Feb</t>
        </is>
      </c>
      <c r="C465" t="inlineStr">
        <is>
          <t>Nagpur</t>
        </is>
      </c>
      <c r="D465" t="inlineStr">
        <is>
          <t>18-20</t>
        </is>
      </c>
      <c r="E465" s="35" t="n">
        <v>17</v>
      </c>
      <c r="F465" s="36" t="n">
        <v>31.8</v>
      </c>
      <c r="G465" s="35" t="n">
        <v>35</v>
      </c>
      <c r="H465" s="35" t="n">
        <v>32</v>
      </c>
      <c r="I465" s="35" t="n">
        <v>9</v>
      </c>
      <c r="J465" s="36" t="n">
        <v>9.4</v>
      </c>
      <c r="K465" s="35" t="n">
        <v>8</v>
      </c>
      <c r="L465" t="inlineStr">
        <is>
          <t>No</t>
        </is>
      </c>
      <c r="M465" s="35" t="n">
        <v>58</v>
      </c>
      <c r="N465" t="inlineStr">
        <is>
          <t>No</t>
        </is>
      </c>
      <c r="O465" s="35" t="n">
        <v>56</v>
      </c>
      <c r="P465" s="37" t="n">
        <v>6.25</v>
      </c>
      <c r="Q465" t="inlineStr">
        <is>
          <t>Android</t>
        </is>
      </c>
      <c r="R465">
        <f>IF(AND(OR(Dashboard!$C$6="All",C465=Dashboard!$C$6),OR(Dashboard!$F$6="All",D465=Dashboard!$F$6),OR(Dashboard!$I$6="All",B465=Dashboard!$I$6)),1,0)</f>
        <v/>
      </c>
    </row>
    <row r="466">
      <c r="A466" t="inlineStr">
        <is>
          <t>SC80465</t>
        </is>
      </c>
      <c r="B466" t="inlineStr">
        <is>
          <t>Mar</t>
        </is>
      </c>
      <c r="C466" t="inlineStr">
        <is>
          <t>Pune</t>
        </is>
      </c>
      <c r="D466" t="inlineStr">
        <is>
          <t>25-34</t>
        </is>
      </c>
      <c r="E466" s="35" t="n">
        <v>17</v>
      </c>
      <c r="F466" s="36" t="n">
        <v>20.9</v>
      </c>
      <c r="G466" s="35" t="n">
        <v>30</v>
      </c>
      <c r="H466" s="35" t="n">
        <v>22</v>
      </c>
      <c r="I466" s="35" t="n">
        <v>17</v>
      </c>
      <c r="J466" s="36" t="n">
        <v>6</v>
      </c>
      <c r="K466" s="35" t="n">
        <v>0</v>
      </c>
      <c r="L466" t="inlineStr">
        <is>
          <t>No</t>
        </is>
      </c>
      <c r="M466" s="35" t="n">
        <v>21</v>
      </c>
      <c r="N466" t="inlineStr">
        <is>
          <t>No</t>
        </is>
      </c>
      <c r="O466" s="35" t="n">
        <v>35</v>
      </c>
      <c r="P466" s="37" t="n">
        <v>3.36</v>
      </c>
      <c r="Q466" t="inlineStr">
        <is>
          <t>Android</t>
        </is>
      </c>
      <c r="R466">
        <f>IF(AND(OR(Dashboard!$C$6="All",C466=Dashboard!$C$6),OR(Dashboard!$F$6="All",D466=Dashboard!$F$6),OR(Dashboard!$I$6="All",B466=Dashboard!$I$6)),1,0)</f>
        <v/>
      </c>
    </row>
    <row r="467">
      <c r="A467" t="inlineStr">
        <is>
          <t>SC80466</t>
        </is>
      </c>
      <c r="B467" t="inlineStr">
        <is>
          <t>Jun</t>
        </is>
      </c>
      <c r="C467" t="inlineStr">
        <is>
          <t>Nagpur</t>
        </is>
      </c>
      <c r="D467" t="inlineStr">
        <is>
          <t>35+</t>
        </is>
      </c>
      <c r="E467" s="35" t="n">
        <v>9</v>
      </c>
      <c r="F467" s="36" t="n">
        <v>23.7</v>
      </c>
      <c r="G467" s="35" t="n">
        <v>18</v>
      </c>
      <c r="H467" s="35" t="n">
        <v>14</v>
      </c>
      <c r="I467" s="35" t="n">
        <v>16</v>
      </c>
      <c r="J467" s="36" t="n">
        <v>5.3</v>
      </c>
      <c r="K467" s="35" t="n">
        <v>0</v>
      </c>
      <c r="L467" t="inlineStr">
        <is>
          <t>No</t>
        </is>
      </c>
      <c r="M467" s="35" t="n">
        <v>7</v>
      </c>
      <c r="N467" t="inlineStr">
        <is>
          <t>Yes</t>
        </is>
      </c>
      <c r="O467" s="35" t="n">
        <v>14</v>
      </c>
      <c r="P467" s="37" t="n">
        <v>1.17</v>
      </c>
      <c r="Q467" t="inlineStr">
        <is>
          <t>Android</t>
        </is>
      </c>
      <c r="R467">
        <f>IF(AND(OR(Dashboard!$C$6="All",C467=Dashboard!$C$6),OR(Dashboard!$F$6="All",D467=Dashboard!$F$6),OR(Dashboard!$I$6="All",B467=Dashboard!$I$6)),1,0)</f>
        <v/>
      </c>
    </row>
    <row r="468">
      <c r="A468" t="inlineStr">
        <is>
          <t>SC80467</t>
        </is>
      </c>
      <c r="B468" t="inlineStr">
        <is>
          <t>Mar</t>
        </is>
      </c>
      <c r="C468" t="inlineStr">
        <is>
          <t>Nashik</t>
        </is>
      </c>
      <c r="D468" t="inlineStr">
        <is>
          <t>21-24</t>
        </is>
      </c>
      <c r="E468" s="35" t="n">
        <v>16</v>
      </c>
      <c r="F468" s="36" t="n">
        <v>20.5</v>
      </c>
      <c r="G468" s="35" t="n">
        <v>40</v>
      </c>
      <c r="H468" s="35" t="n">
        <v>26</v>
      </c>
      <c r="I468" s="35" t="n">
        <v>23</v>
      </c>
      <c r="J468" s="36" t="n">
        <v>8.199999999999999</v>
      </c>
      <c r="K468" s="35" t="n">
        <v>4</v>
      </c>
      <c r="L468" t="inlineStr">
        <is>
          <t>No</t>
        </is>
      </c>
      <c r="M468" s="35" t="n">
        <v>9</v>
      </c>
      <c r="N468" t="inlineStr">
        <is>
          <t>No</t>
        </is>
      </c>
      <c r="O468" s="35" t="n">
        <v>40</v>
      </c>
      <c r="P468" s="37" t="n">
        <v>5.62</v>
      </c>
      <c r="Q468" t="inlineStr">
        <is>
          <t>Android</t>
        </is>
      </c>
      <c r="R468">
        <f>IF(AND(OR(Dashboard!$C$6="All",C468=Dashboard!$C$6),OR(Dashboard!$F$6="All",D468=Dashboard!$F$6),OR(Dashboard!$I$6="All",B468=Dashboard!$I$6)),1,0)</f>
        <v/>
      </c>
    </row>
    <row r="469">
      <c r="A469" t="inlineStr">
        <is>
          <t>SC80468</t>
        </is>
      </c>
      <c r="B469" t="inlineStr">
        <is>
          <t>Feb</t>
        </is>
      </c>
      <c r="C469" t="inlineStr">
        <is>
          <t>Nashik</t>
        </is>
      </c>
      <c r="D469" t="inlineStr">
        <is>
          <t>21-24</t>
        </is>
      </c>
      <c r="E469" s="35" t="n">
        <v>25</v>
      </c>
      <c r="F469" s="36" t="n">
        <v>34</v>
      </c>
      <c r="G469" s="35" t="n">
        <v>34</v>
      </c>
      <c r="H469" s="35" t="n">
        <v>30</v>
      </c>
      <c r="I469" s="35" t="n">
        <v>14</v>
      </c>
      <c r="J469" s="36" t="n">
        <v>14.2</v>
      </c>
      <c r="K469" s="35" t="n">
        <v>2</v>
      </c>
      <c r="L469" t="inlineStr">
        <is>
          <t>No</t>
        </is>
      </c>
      <c r="M469" s="35" t="n">
        <v>76</v>
      </c>
      <c r="N469" t="inlineStr">
        <is>
          <t>No</t>
        </is>
      </c>
      <c r="O469" s="35" t="n">
        <v>45</v>
      </c>
      <c r="P469" s="37" t="n">
        <v>6.57</v>
      </c>
      <c r="Q469" t="inlineStr">
        <is>
          <t>Android</t>
        </is>
      </c>
      <c r="R469">
        <f>IF(AND(OR(Dashboard!$C$6="All",C469=Dashboard!$C$6),OR(Dashboard!$F$6="All",D469=Dashboard!$F$6),OR(Dashboard!$I$6="All",B469=Dashboard!$I$6)),1,0)</f>
        <v/>
      </c>
    </row>
    <row r="470">
      <c r="A470" t="inlineStr">
        <is>
          <t>SC80469</t>
        </is>
      </c>
      <c r="B470" t="inlineStr">
        <is>
          <t>Feb</t>
        </is>
      </c>
      <c r="C470" t="inlineStr">
        <is>
          <t>Sambhaji Nagar</t>
        </is>
      </c>
      <c r="D470" t="inlineStr">
        <is>
          <t>25-34</t>
        </is>
      </c>
      <c r="E470" s="35" t="n">
        <v>10</v>
      </c>
      <c r="F470" s="36" t="n">
        <v>24.2</v>
      </c>
      <c r="G470" s="35" t="n">
        <v>13</v>
      </c>
      <c r="H470" s="35" t="n">
        <v>12</v>
      </c>
      <c r="I470" s="35" t="n">
        <v>6</v>
      </c>
      <c r="J470" s="36" t="n">
        <v>10.8</v>
      </c>
      <c r="K470" s="35" t="n">
        <v>0</v>
      </c>
      <c r="L470" t="inlineStr">
        <is>
          <t>No</t>
        </is>
      </c>
      <c r="M470" s="35" t="n">
        <v>4</v>
      </c>
      <c r="N470" t="inlineStr">
        <is>
          <t>No</t>
        </is>
      </c>
      <c r="O470" s="35" t="n">
        <v>38</v>
      </c>
      <c r="P470" s="37" t="n">
        <v>5.51</v>
      </c>
      <c r="Q470" t="inlineStr">
        <is>
          <t>Android</t>
        </is>
      </c>
      <c r="R470">
        <f>IF(AND(OR(Dashboard!$C$6="All",C470=Dashboard!$C$6),OR(Dashboard!$F$6="All",D470=Dashboard!$F$6),OR(Dashboard!$I$6="All",B470=Dashboard!$I$6)),1,0)</f>
        <v/>
      </c>
    </row>
    <row r="471">
      <c r="A471" t="inlineStr">
        <is>
          <t>SC80470</t>
        </is>
      </c>
      <c r="B471" t="inlineStr">
        <is>
          <t>Feb</t>
        </is>
      </c>
      <c r="C471" t="inlineStr">
        <is>
          <t>Nashik</t>
        </is>
      </c>
      <c r="D471" t="inlineStr">
        <is>
          <t>18-20</t>
        </is>
      </c>
      <c r="E471" s="35" t="n">
        <v>13</v>
      </c>
      <c r="F471" s="36" t="n">
        <v>29</v>
      </c>
      <c r="G471" s="35" t="n">
        <v>46</v>
      </c>
      <c r="H471" s="35" t="n">
        <v>33</v>
      </c>
      <c r="I471" s="35" t="n">
        <v>25</v>
      </c>
      <c r="J471" s="36" t="n">
        <v>7.8</v>
      </c>
      <c r="K471" s="35" t="n">
        <v>2</v>
      </c>
      <c r="L471" t="inlineStr">
        <is>
          <t>No</t>
        </is>
      </c>
      <c r="M471" s="35" t="n">
        <v>59</v>
      </c>
      <c r="N471" t="inlineStr">
        <is>
          <t>No</t>
        </is>
      </c>
      <c r="O471" s="35" t="n">
        <v>51</v>
      </c>
      <c r="P471" s="37" t="n">
        <v>9.08</v>
      </c>
      <c r="Q471" t="inlineStr">
        <is>
          <t>Android</t>
        </is>
      </c>
      <c r="R471">
        <f>IF(AND(OR(Dashboard!$C$6="All",C471=Dashboard!$C$6),OR(Dashboard!$F$6="All",D471=Dashboard!$F$6),OR(Dashboard!$I$6="All",B471=Dashboard!$I$6)),1,0)</f>
        <v/>
      </c>
    </row>
    <row r="472">
      <c r="A472" t="inlineStr">
        <is>
          <t>SC80471</t>
        </is>
      </c>
      <c r="B472" t="inlineStr">
        <is>
          <t>May</t>
        </is>
      </c>
      <c r="C472" t="inlineStr">
        <is>
          <t>Pune</t>
        </is>
      </c>
      <c r="D472" t="inlineStr">
        <is>
          <t>25-34</t>
        </is>
      </c>
      <c r="E472" s="35" t="n">
        <v>3</v>
      </c>
      <c r="F472" s="36" t="n">
        <v>29.2</v>
      </c>
      <c r="G472" s="35" t="n">
        <v>24</v>
      </c>
      <c r="H472" s="35" t="n">
        <v>21</v>
      </c>
      <c r="I472" s="35" t="n">
        <v>17</v>
      </c>
      <c r="J472" s="36" t="n">
        <v>8.1</v>
      </c>
      <c r="K472" s="35" t="n">
        <v>6</v>
      </c>
      <c r="L472" t="inlineStr">
        <is>
          <t>No</t>
        </is>
      </c>
      <c r="M472" s="35" t="n">
        <v>0</v>
      </c>
      <c r="N472" t="inlineStr">
        <is>
          <t>No</t>
        </is>
      </c>
      <c r="O472" s="35" t="n">
        <v>36</v>
      </c>
      <c r="P472" s="37" t="n">
        <v>4.34</v>
      </c>
      <c r="Q472" t="inlineStr">
        <is>
          <t>Android</t>
        </is>
      </c>
      <c r="R472">
        <f>IF(AND(OR(Dashboard!$C$6="All",C472=Dashboard!$C$6),OR(Dashboard!$F$6="All",D472=Dashboard!$F$6),OR(Dashboard!$I$6="All",B472=Dashboard!$I$6)),1,0)</f>
        <v/>
      </c>
    </row>
    <row r="473">
      <c r="A473" t="inlineStr">
        <is>
          <t>SC80472</t>
        </is>
      </c>
      <c r="B473" t="inlineStr">
        <is>
          <t>Jun</t>
        </is>
      </c>
      <c r="C473" t="inlineStr">
        <is>
          <t>Kolhapur</t>
        </is>
      </c>
      <c r="D473" t="inlineStr">
        <is>
          <t>25-34</t>
        </is>
      </c>
      <c r="E473" s="35" t="n">
        <v>6</v>
      </c>
      <c r="F473" s="36" t="n">
        <v>21</v>
      </c>
      <c r="G473" s="35" t="n">
        <v>6</v>
      </c>
      <c r="H473" s="35" t="n">
        <v>3</v>
      </c>
      <c r="I473" s="35" t="n">
        <v>12</v>
      </c>
      <c r="J473" s="36" t="n">
        <v>4.3</v>
      </c>
      <c r="K473" s="35" t="n">
        <v>0</v>
      </c>
      <c r="L473" t="inlineStr">
        <is>
          <t>No</t>
        </is>
      </c>
      <c r="M473" s="35" t="n">
        <v>16</v>
      </c>
      <c r="N473" t="inlineStr">
        <is>
          <t>No</t>
        </is>
      </c>
      <c r="O473" s="35" t="n">
        <v>44</v>
      </c>
      <c r="P473" s="37" t="n">
        <v>8.76</v>
      </c>
      <c r="Q473" t="inlineStr">
        <is>
          <t>Android</t>
        </is>
      </c>
      <c r="R473">
        <f>IF(AND(OR(Dashboard!$C$6="All",C473=Dashboard!$C$6),OR(Dashboard!$F$6="All",D473=Dashboard!$F$6),OR(Dashboard!$I$6="All",B473=Dashboard!$I$6)),1,0)</f>
        <v/>
      </c>
    </row>
    <row r="474">
      <c r="A474" t="inlineStr">
        <is>
          <t>SC80473</t>
        </is>
      </c>
      <c r="B474" t="inlineStr">
        <is>
          <t>Jun</t>
        </is>
      </c>
      <c r="C474" t="inlineStr">
        <is>
          <t>Pune</t>
        </is>
      </c>
      <c r="D474" t="inlineStr">
        <is>
          <t>21-24</t>
        </is>
      </c>
      <c r="E474" s="35" t="n">
        <v>19</v>
      </c>
      <c r="F474" s="36" t="n">
        <v>44.4</v>
      </c>
      <c r="G474" s="35" t="n">
        <v>40</v>
      </c>
      <c r="H474" s="35" t="n">
        <v>30</v>
      </c>
      <c r="I474" s="35" t="n">
        <v>13</v>
      </c>
      <c r="J474" s="36" t="n">
        <v>14.5</v>
      </c>
      <c r="K474" s="35" t="n">
        <v>3</v>
      </c>
      <c r="L474" t="inlineStr">
        <is>
          <t>No</t>
        </is>
      </c>
      <c r="M474" s="35" t="n">
        <v>12</v>
      </c>
      <c r="N474" t="inlineStr">
        <is>
          <t>No</t>
        </is>
      </c>
      <c r="O474" s="35" t="n">
        <v>61</v>
      </c>
      <c r="P474" s="37" t="n">
        <v>7.44</v>
      </c>
      <c r="Q474" t="inlineStr">
        <is>
          <t>Android</t>
        </is>
      </c>
      <c r="R474">
        <f>IF(AND(OR(Dashboard!$C$6="All",C474=Dashboard!$C$6),OR(Dashboard!$F$6="All",D474=Dashboard!$F$6),OR(Dashboard!$I$6="All",B474=Dashboard!$I$6)),1,0)</f>
        <v/>
      </c>
    </row>
    <row r="475">
      <c r="A475" t="inlineStr">
        <is>
          <t>SC80474</t>
        </is>
      </c>
      <c r="B475" t="inlineStr">
        <is>
          <t>Apr</t>
        </is>
      </c>
      <c r="C475" t="inlineStr">
        <is>
          <t>Nashik</t>
        </is>
      </c>
      <c r="D475" t="inlineStr">
        <is>
          <t>21-24</t>
        </is>
      </c>
      <c r="E475" s="35" t="n">
        <v>22</v>
      </c>
      <c r="F475" s="36" t="n">
        <v>28.7</v>
      </c>
      <c r="G475" s="35" t="n">
        <v>29</v>
      </c>
      <c r="H475" s="35" t="n">
        <v>22</v>
      </c>
      <c r="I475" s="35" t="n">
        <v>9</v>
      </c>
      <c r="J475" s="36" t="n">
        <v>9</v>
      </c>
      <c r="K475" s="35" t="n">
        <v>6</v>
      </c>
      <c r="L475" t="inlineStr">
        <is>
          <t>No</t>
        </is>
      </c>
      <c r="M475" s="35" t="n">
        <v>12</v>
      </c>
      <c r="N475" t="inlineStr">
        <is>
          <t>No</t>
        </is>
      </c>
      <c r="O475" s="35" t="n">
        <v>35</v>
      </c>
      <c r="P475" s="37" t="n">
        <v>3.59</v>
      </c>
      <c r="Q475" t="inlineStr">
        <is>
          <t>Android</t>
        </is>
      </c>
      <c r="R475">
        <f>IF(AND(OR(Dashboard!$C$6="All",C475=Dashboard!$C$6),OR(Dashboard!$F$6="All",D475=Dashboard!$F$6),OR(Dashboard!$I$6="All",B475=Dashboard!$I$6)),1,0)</f>
        <v/>
      </c>
    </row>
    <row r="476">
      <c r="A476" t="inlineStr">
        <is>
          <t>SC80475</t>
        </is>
      </c>
      <c r="B476" t="inlineStr">
        <is>
          <t>Jun</t>
        </is>
      </c>
      <c r="C476" t="inlineStr">
        <is>
          <t>Pune</t>
        </is>
      </c>
      <c r="D476" t="inlineStr">
        <is>
          <t>21-24</t>
        </is>
      </c>
      <c r="E476" s="35" t="n">
        <v>10</v>
      </c>
      <c r="F476" s="36" t="n">
        <v>39.5</v>
      </c>
      <c r="G476" s="35" t="n">
        <v>15</v>
      </c>
      <c r="H476" s="35" t="n">
        <v>12</v>
      </c>
      <c r="I476" s="35" t="n">
        <v>13</v>
      </c>
      <c r="J476" s="36" t="n">
        <v>15</v>
      </c>
      <c r="K476" s="35" t="n">
        <v>7</v>
      </c>
      <c r="L476" t="inlineStr">
        <is>
          <t>No</t>
        </is>
      </c>
      <c r="M476" s="35" t="n">
        <v>45</v>
      </c>
      <c r="N476" t="inlineStr">
        <is>
          <t>No</t>
        </is>
      </c>
      <c r="O476" s="35" t="n">
        <v>81</v>
      </c>
      <c r="P476" s="37" t="n">
        <v>13.41</v>
      </c>
      <c r="Q476" t="inlineStr">
        <is>
          <t>iOS</t>
        </is>
      </c>
      <c r="R476">
        <f>IF(AND(OR(Dashboard!$C$6="All",C476=Dashboard!$C$6),OR(Dashboard!$F$6="All",D476=Dashboard!$F$6),OR(Dashboard!$I$6="All",B476=Dashboard!$I$6)),1,0)</f>
        <v/>
      </c>
    </row>
    <row r="477">
      <c r="A477" t="inlineStr">
        <is>
          <t>SC80476</t>
        </is>
      </c>
      <c r="B477" t="inlineStr">
        <is>
          <t>Apr</t>
        </is>
      </c>
      <c r="C477" t="inlineStr">
        <is>
          <t>Solapur</t>
        </is>
      </c>
      <c r="D477" t="inlineStr">
        <is>
          <t>25-34</t>
        </is>
      </c>
      <c r="E477" s="35" t="n">
        <v>7</v>
      </c>
      <c r="F477" s="36" t="n">
        <v>11.7</v>
      </c>
      <c r="G477" s="35" t="n">
        <v>0</v>
      </c>
      <c r="H477" s="35" t="n">
        <v>0</v>
      </c>
      <c r="I477" s="35" t="n">
        <v>27</v>
      </c>
      <c r="J477" s="36" t="n">
        <v>3.5</v>
      </c>
      <c r="K477" s="35" t="n">
        <v>5</v>
      </c>
      <c r="L477" t="inlineStr">
        <is>
          <t>No</t>
        </is>
      </c>
      <c r="M477" s="35" t="n">
        <v>12</v>
      </c>
      <c r="N477" t="inlineStr">
        <is>
          <t>No</t>
        </is>
      </c>
      <c r="O477" s="35" t="n">
        <v>25</v>
      </c>
      <c r="P477" s="37" t="n">
        <v>2.1</v>
      </c>
      <c r="Q477" t="inlineStr">
        <is>
          <t>Android</t>
        </is>
      </c>
      <c r="R477">
        <f>IF(AND(OR(Dashboard!$C$6="All",C477=Dashboard!$C$6),OR(Dashboard!$F$6="All",D477=Dashboard!$F$6),OR(Dashboard!$I$6="All",B477=Dashboard!$I$6)),1,0)</f>
        <v/>
      </c>
    </row>
    <row r="478">
      <c r="A478" t="inlineStr">
        <is>
          <t>SC80477</t>
        </is>
      </c>
      <c r="B478" t="inlineStr">
        <is>
          <t>May</t>
        </is>
      </c>
      <c r="C478" t="inlineStr">
        <is>
          <t>Kolhapur</t>
        </is>
      </c>
      <c r="D478" t="inlineStr">
        <is>
          <t>25-34</t>
        </is>
      </c>
      <c r="E478" s="35" t="n">
        <v>14</v>
      </c>
      <c r="F478" s="36" t="n">
        <v>21.1</v>
      </c>
      <c r="G478" s="35" t="n">
        <v>26</v>
      </c>
      <c r="H478" s="35" t="n">
        <v>22</v>
      </c>
      <c r="I478" s="35" t="n">
        <v>14</v>
      </c>
      <c r="J478" s="36" t="n">
        <v>6.5</v>
      </c>
      <c r="K478" s="35" t="n">
        <v>7</v>
      </c>
      <c r="L478" t="inlineStr">
        <is>
          <t>No</t>
        </is>
      </c>
      <c r="M478" s="35" t="n">
        <v>53</v>
      </c>
      <c r="N478" t="inlineStr">
        <is>
          <t>No</t>
        </is>
      </c>
      <c r="O478" s="35" t="n">
        <v>39</v>
      </c>
      <c r="P478" s="37" t="n">
        <v>4.7</v>
      </c>
      <c r="Q478" t="inlineStr">
        <is>
          <t>Android</t>
        </is>
      </c>
      <c r="R478">
        <f>IF(AND(OR(Dashboard!$C$6="All",C478=Dashboard!$C$6),OR(Dashboard!$F$6="All",D478=Dashboard!$F$6),OR(Dashboard!$I$6="All",B478=Dashboard!$I$6)),1,0)</f>
        <v/>
      </c>
    </row>
    <row r="479">
      <c r="A479" t="inlineStr">
        <is>
          <t>SC80478</t>
        </is>
      </c>
      <c r="B479" t="inlineStr">
        <is>
          <t>Feb</t>
        </is>
      </c>
      <c r="C479" t="inlineStr">
        <is>
          <t>Sambhaji Nagar</t>
        </is>
      </c>
      <c r="D479" t="inlineStr">
        <is>
          <t>21-24</t>
        </is>
      </c>
      <c r="E479" s="35" t="n">
        <v>21</v>
      </c>
      <c r="F479" s="36" t="n">
        <v>11.5</v>
      </c>
      <c r="G479" s="35" t="n">
        <v>15</v>
      </c>
      <c r="H479" s="35" t="n">
        <v>12</v>
      </c>
      <c r="I479" s="35" t="n">
        <v>25</v>
      </c>
      <c r="J479" s="36" t="n">
        <v>3.8</v>
      </c>
      <c r="K479" s="35" t="n">
        <v>6</v>
      </c>
      <c r="L479" t="inlineStr">
        <is>
          <t>No</t>
        </is>
      </c>
      <c r="M479" s="35" t="n">
        <v>13</v>
      </c>
      <c r="N479" t="inlineStr">
        <is>
          <t>No</t>
        </is>
      </c>
      <c r="O479" s="35" t="n">
        <v>18</v>
      </c>
      <c r="P479" s="37" t="n">
        <v>2.93</v>
      </c>
      <c r="Q479" t="inlineStr">
        <is>
          <t>Android</t>
        </is>
      </c>
      <c r="R479">
        <f>IF(AND(OR(Dashboard!$C$6="All",C479=Dashboard!$C$6),OR(Dashboard!$F$6="All",D479=Dashboard!$F$6),OR(Dashboard!$I$6="All",B479=Dashboard!$I$6)),1,0)</f>
        <v/>
      </c>
    </row>
    <row r="480">
      <c r="A480" t="inlineStr">
        <is>
          <t>SC80479</t>
        </is>
      </c>
      <c r="B480" t="inlineStr">
        <is>
          <t>Jun</t>
        </is>
      </c>
      <c r="C480" t="inlineStr">
        <is>
          <t>Kolhapur</t>
        </is>
      </c>
      <c r="D480" t="inlineStr">
        <is>
          <t>21-24</t>
        </is>
      </c>
      <c r="E480" s="35" t="n">
        <v>17</v>
      </c>
      <c r="F480" s="36" t="n">
        <v>21.3</v>
      </c>
      <c r="G480" s="35" t="n">
        <v>29</v>
      </c>
      <c r="H480" s="35" t="n">
        <v>21</v>
      </c>
      <c r="I480" s="35" t="n">
        <v>23</v>
      </c>
      <c r="J480" s="36" t="n">
        <v>6.5</v>
      </c>
      <c r="K480" s="35" t="n">
        <v>2</v>
      </c>
      <c r="L480" t="inlineStr">
        <is>
          <t>No</t>
        </is>
      </c>
      <c r="M480" s="35" t="n">
        <v>7</v>
      </c>
      <c r="N480" t="inlineStr">
        <is>
          <t>No</t>
        </is>
      </c>
      <c r="O480" s="35" t="n">
        <v>42</v>
      </c>
      <c r="P480" s="37" t="n">
        <v>6.78</v>
      </c>
      <c r="Q480" t="inlineStr">
        <is>
          <t>iOS</t>
        </is>
      </c>
      <c r="R480">
        <f>IF(AND(OR(Dashboard!$C$6="All",C480=Dashboard!$C$6),OR(Dashboard!$F$6="All",D480=Dashboard!$F$6),OR(Dashboard!$I$6="All",B480=Dashboard!$I$6)),1,0)</f>
        <v/>
      </c>
    </row>
    <row r="481">
      <c r="A481" t="inlineStr">
        <is>
          <t>SC80480</t>
        </is>
      </c>
      <c r="B481" t="inlineStr">
        <is>
          <t>Feb</t>
        </is>
      </c>
      <c r="C481" t="inlineStr">
        <is>
          <t>Kolhapur</t>
        </is>
      </c>
      <c r="D481" t="inlineStr">
        <is>
          <t>25-34</t>
        </is>
      </c>
      <c r="E481" s="35" t="n">
        <v>1</v>
      </c>
      <c r="F481" s="36" t="n">
        <v>29.3</v>
      </c>
      <c r="G481" s="35" t="n">
        <v>6</v>
      </c>
      <c r="H481" s="35" t="n">
        <v>5</v>
      </c>
      <c r="I481" s="35" t="n">
        <v>16</v>
      </c>
      <c r="J481" s="36" t="n">
        <v>9.4</v>
      </c>
      <c r="K481" s="35" t="n">
        <v>0</v>
      </c>
      <c r="L481" t="inlineStr">
        <is>
          <t>No</t>
        </is>
      </c>
      <c r="M481" s="35" t="n">
        <v>15</v>
      </c>
      <c r="N481" t="inlineStr">
        <is>
          <t>No</t>
        </is>
      </c>
      <c r="O481" s="35" t="n">
        <v>57</v>
      </c>
      <c r="P481" s="37" t="n">
        <v>8.539999999999999</v>
      </c>
      <c r="Q481" t="inlineStr">
        <is>
          <t>iOS</t>
        </is>
      </c>
      <c r="R481">
        <f>IF(AND(OR(Dashboard!$C$6="All",C481=Dashboard!$C$6),OR(Dashboard!$F$6="All",D481=Dashboard!$F$6),OR(Dashboard!$I$6="All",B481=Dashboard!$I$6)),1,0)</f>
        <v/>
      </c>
    </row>
    <row r="482">
      <c r="A482" t="inlineStr">
        <is>
          <t>SC80481</t>
        </is>
      </c>
      <c r="B482" t="inlineStr">
        <is>
          <t>Feb</t>
        </is>
      </c>
      <c r="C482" t="inlineStr">
        <is>
          <t>Solapur</t>
        </is>
      </c>
      <c r="D482" t="inlineStr">
        <is>
          <t>18-20</t>
        </is>
      </c>
      <c r="E482" s="35" t="n">
        <v>15</v>
      </c>
      <c r="F482" s="36" t="n">
        <v>27.4</v>
      </c>
      <c r="G482" s="35" t="n">
        <v>50</v>
      </c>
      <c r="H482" s="35" t="n">
        <v>46</v>
      </c>
      <c r="I482" s="35" t="n">
        <v>13</v>
      </c>
      <c r="J482" s="36" t="n">
        <v>4.2</v>
      </c>
      <c r="K482" s="35" t="n">
        <v>6</v>
      </c>
      <c r="L482" t="inlineStr">
        <is>
          <t>No</t>
        </is>
      </c>
      <c r="M482" s="35" t="n">
        <v>53</v>
      </c>
      <c r="N482" t="inlineStr">
        <is>
          <t>No</t>
        </is>
      </c>
      <c r="O482" s="35" t="n">
        <v>52</v>
      </c>
      <c r="P482" s="37" t="n">
        <v>9.27</v>
      </c>
      <c r="Q482" t="inlineStr">
        <is>
          <t>Android</t>
        </is>
      </c>
      <c r="R482">
        <f>IF(AND(OR(Dashboard!$C$6="All",C482=Dashboard!$C$6),OR(Dashboard!$F$6="All",D482=Dashboard!$F$6),OR(Dashboard!$I$6="All",B482=Dashboard!$I$6)),1,0)</f>
        <v/>
      </c>
    </row>
    <row r="483">
      <c r="A483" t="inlineStr">
        <is>
          <t>SC80482</t>
        </is>
      </c>
      <c r="B483" t="inlineStr">
        <is>
          <t>May</t>
        </is>
      </c>
      <c r="C483" t="inlineStr">
        <is>
          <t>Nagpur</t>
        </is>
      </c>
      <c r="D483" t="inlineStr">
        <is>
          <t>21-24</t>
        </is>
      </c>
      <c r="E483" s="35" t="n">
        <v>25</v>
      </c>
      <c r="F483" s="36" t="n">
        <v>38.1</v>
      </c>
      <c r="G483" s="35" t="n">
        <v>41</v>
      </c>
      <c r="H483" s="35" t="n">
        <v>32</v>
      </c>
      <c r="I483" s="35" t="n">
        <v>12</v>
      </c>
      <c r="J483" s="36" t="n">
        <v>11.6</v>
      </c>
      <c r="K483" s="35" t="n">
        <v>5</v>
      </c>
      <c r="L483" t="inlineStr">
        <is>
          <t>No</t>
        </is>
      </c>
      <c r="M483" s="35" t="n">
        <v>48</v>
      </c>
      <c r="N483" t="inlineStr">
        <is>
          <t>Yes</t>
        </is>
      </c>
      <c r="O483" s="35" t="n">
        <v>22</v>
      </c>
      <c r="P483" s="37" t="n">
        <v>3.94</v>
      </c>
      <c r="Q483" t="inlineStr">
        <is>
          <t>Android</t>
        </is>
      </c>
      <c r="R483">
        <f>IF(AND(OR(Dashboard!$C$6="All",C483=Dashboard!$C$6),OR(Dashboard!$F$6="All",D483=Dashboard!$F$6),OR(Dashboard!$I$6="All",B483=Dashboard!$I$6)),1,0)</f>
        <v/>
      </c>
    </row>
    <row r="484">
      <c r="A484" t="inlineStr">
        <is>
          <t>SC80483</t>
        </is>
      </c>
      <c r="B484" t="inlineStr">
        <is>
          <t>Apr</t>
        </is>
      </c>
      <c r="C484" t="inlineStr">
        <is>
          <t>Kolhapur</t>
        </is>
      </c>
      <c r="D484" t="inlineStr">
        <is>
          <t>35+</t>
        </is>
      </c>
      <c r="E484" s="35" t="n">
        <v>7</v>
      </c>
      <c r="F484" s="36" t="n">
        <v>21.7</v>
      </c>
      <c r="G484" s="35" t="n">
        <v>19</v>
      </c>
      <c r="H484" s="35" t="n">
        <v>13</v>
      </c>
      <c r="I484" s="35" t="n">
        <v>21</v>
      </c>
      <c r="J484" s="36" t="n">
        <v>8.4</v>
      </c>
      <c r="K484" s="35" t="n">
        <v>7</v>
      </c>
      <c r="L484" t="inlineStr">
        <is>
          <t>No</t>
        </is>
      </c>
      <c r="M484" s="35" t="n">
        <v>7</v>
      </c>
      <c r="N484" t="inlineStr">
        <is>
          <t>No</t>
        </is>
      </c>
      <c r="O484" s="35" t="n">
        <v>36</v>
      </c>
      <c r="P484" s="37" t="n">
        <v>4.48</v>
      </c>
      <c r="Q484" t="inlineStr">
        <is>
          <t>Android</t>
        </is>
      </c>
      <c r="R484">
        <f>IF(AND(OR(Dashboard!$C$6="All",C484=Dashboard!$C$6),OR(Dashboard!$F$6="All",D484=Dashboard!$F$6),OR(Dashboard!$I$6="All",B484=Dashboard!$I$6)),1,0)</f>
        <v/>
      </c>
    </row>
    <row r="485">
      <c r="A485" t="inlineStr">
        <is>
          <t>SC80484</t>
        </is>
      </c>
      <c r="B485" t="inlineStr">
        <is>
          <t>May</t>
        </is>
      </c>
      <c r="C485" t="inlineStr">
        <is>
          <t>Nagpur</t>
        </is>
      </c>
      <c r="D485" t="inlineStr">
        <is>
          <t>35+</t>
        </is>
      </c>
      <c r="E485" s="35" t="n">
        <v>15</v>
      </c>
      <c r="F485" s="36" t="n">
        <v>10.7</v>
      </c>
      <c r="G485" s="35" t="n">
        <v>26</v>
      </c>
      <c r="H485" s="35" t="n">
        <v>18</v>
      </c>
      <c r="I485" s="35" t="n">
        <v>16</v>
      </c>
      <c r="J485" s="36" t="n">
        <v>4</v>
      </c>
      <c r="K485" s="35" t="n">
        <v>4</v>
      </c>
      <c r="L485" t="inlineStr">
        <is>
          <t>No</t>
        </is>
      </c>
      <c r="M485" s="35" t="n">
        <v>75</v>
      </c>
      <c r="N485" t="inlineStr">
        <is>
          <t>No</t>
        </is>
      </c>
      <c r="O485" s="35" t="n">
        <v>12</v>
      </c>
      <c r="P485" s="37" t="n">
        <v>2.31</v>
      </c>
      <c r="Q485" t="inlineStr">
        <is>
          <t>Android</t>
        </is>
      </c>
      <c r="R485">
        <f>IF(AND(OR(Dashboard!$C$6="All",C485=Dashboard!$C$6),OR(Dashboard!$F$6="All",D485=Dashboard!$F$6),OR(Dashboard!$I$6="All",B485=Dashboard!$I$6)),1,0)</f>
        <v/>
      </c>
    </row>
    <row r="486">
      <c r="A486" t="inlineStr">
        <is>
          <t>SC80485</t>
        </is>
      </c>
      <c r="B486" t="inlineStr">
        <is>
          <t>May</t>
        </is>
      </c>
      <c r="C486" t="inlineStr">
        <is>
          <t>Kolhapur</t>
        </is>
      </c>
      <c r="D486" t="inlineStr">
        <is>
          <t>21-24</t>
        </is>
      </c>
      <c r="E486" s="35" t="n">
        <v>19</v>
      </c>
      <c r="F486" s="36" t="n">
        <v>35.1</v>
      </c>
      <c r="G486" s="35" t="n">
        <v>37</v>
      </c>
      <c r="H486" s="35" t="n">
        <v>33</v>
      </c>
      <c r="I486" s="35" t="n">
        <v>13</v>
      </c>
      <c r="J486" s="36" t="n">
        <v>7.4</v>
      </c>
      <c r="K486" s="35" t="n">
        <v>3</v>
      </c>
      <c r="L486" t="inlineStr">
        <is>
          <t>No</t>
        </is>
      </c>
      <c r="M486" s="35" t="n">
        <v>12</v>
      </c>
      <c r="N486" t="inlineStr">
        <is>
          <t>Yes</t>
        </is>
      </c>
      <c r="O486" s="35" t="n">
        <v>21</v>
      </c>
      <c r="P486" s="37" t="n">
        <v>2.76</v>
      </c>
      <c r="Q486" t="inlineStr">
        <is>
          <t>Android</t>
        </is>
      </c>
      <c r="R486">
        <f>IF(AND(OR(Dashboard!$C$6="All",C486=Dashboard!$C$6),OR(Dashboard!$F$6="All",D486=Dashboard!$F$6),OR(Dashboard!$I$6="All",B486=Dashboard!$I$6)),1,0)</f>
        <v/>
      </c>
    </row>
    <row r="487">
      <c r="A487" t="inlineStr">
        <is>
          <t>SC80486</t>
        </is>
      </c>
      <c r="B487" t="inlineStr">
        <is>
          <t>May</t>
        </is>
      </c>
      <c r="C487" t="inlineStr">
        <is>
          <t>Pune</t>
        </is>
      </c>
      <c r="D487" t="inlineStr">
        <is>
          <t>21-24</t>
        </is>
      </c>
      <c r="E487" s="35" t="n">
        <v>21</v>
      </c>
      <c r="F487" s="36" t="n">
        <v>41.9</v>
      </c>
      <c r="G487" s="35" t="n">
        <v>28</v>
      </c>
      <c r="H487" s="35" t="n">
        <v>26</v>
      </c>
      <c r="I487" s="35" t="n">
        <v>10</v>
      </c>
      <c r="J487" s="36" t="n">
        <v>7.9</v>
      </c>
      <c r="K487" s="35" t="n">
        <v>10</v>
      </c>
      <c r="L487" t="inlineStr">
        <is>
          <t>Yes</t>
        </is>
      </c>
      <c r="M487" s="35" t="n">
        <v>5</v>
      </c>
      <c r="N487" t="inlineStr">
        <is>
          <t>No</t>
        </is>
      </c>
      <c r="O487" s="35" t="n">
        <v>90</v>
      </c>
      <c r="P487" s="37" t="n">
        <v>11.17</v>
      </c>
      <c r="Q487" t="inlineStr">
        <is>
          <t>Android</t>
        </is>
      </c>
      <c r="R487">
        <f>IF(AND(OR(Dashboard!$C$6="All",C487=Dashboard!$C$6),OR(Dashboard!$F$6="All",D487=Dashboard!$F$6),OR(Dashboard!$I$6="All",B487=Dashboard!$I$6)),1,0)</f>
        <v/>
      </c>
    </row>
    <row r="488">
      <c r="A488" t="inlineStr">
        <is>
          <t>SC80487</t>
        </is>
      </c>
      <c r="B488" t="inlineStr">
        <is>
          <t>Mar</t>
        </is>
      </c>
      <c r="C488" t="inlineStr">
        <is>
          <t>Nagpur</t>
        </is>
      </c>
      <c r="D488" t="inlineStr">
        <is>
          <t>18-20</t>
        </is>
      </c>
      <c r="E488" s="35" t="n">
        <v>17</v>
      </c>
      <c r="F488" s="36" t="n">
        <v>5.1</v>
      </c>
      <c r="G488" s="35" t="n">
        <v>36</v>
      </c>
      <c r="H488" s="35" t="n">
        <v>27</v>
      </c>
      <c r="I488" s="35" t="n">
        <v>16</v>
      </c>
      <c r="J488" s="36" t="n">
        <v>1.1</v>
      </c>
      <c r="K488" s="35" t="n">
        <v>0</v>
      </c>
      <c r="L488" t="inlineStr">
        <is>
          <t>No</t>
        </is>
      </c>
      <c r="M488" s="35" t="n">
        <v>22</v>
      </c>
      <c r="N488" t="inlineStr">
        <is>
          <t>No</t>
        </is>
      </c>
      <c r="O488" s="35" t="n">
        <v>7</v>
      </c>
      <c r="P488" s="37" t="n">
        <v>1.08</v>
      </c>
      <c r="Q488" t="inlineStr">
        <is>
          <t>Android</t>
        </is>
      </c>
      <c r="R488">
        <f>IF(AND(OR(Dashboard!$C$6="All",C488=Dashboard!$C$6),OR(Dashboard!$F$6="All",D488=Dashboard!$F$6),OR(Dashboard!$I$6="All",B488=Dashboard!$I$6)),1,0)</f>
        <v/>
      </c>
    </row>
    <row r="489">
      <c r="A489" t="inlineStr">
        <is>
          <t>SC80488</t>
        </is>
      </c>
      <c r="B489" t="inlineStr">
        <is>
          <t>May</t>
        </is>
      </c>
      <c r="C489" t="inlineStr">
        <is>
          <t>Kolhapur</t>
        </is>
      </c>
      <c r="D489" t="inlineStr">
        <is>
          <t>18-20</t>
        </is>
      </c>
      <c r="E489" s="35" t="n">
        <v>21</v>
      </c>
      <c r="F489" s="36" t="n">
        <v>21.7</v>
      </c>
      <c r="G489" s="35" t="n">
        <v>27</v>
      </c>
      <c r="H489" s="35" t="n">
        <v>17</v>
      </c>
      <c r="I489" s="35" t="n">
        <v>20</v>
      </c>
      <c r="J489" s="36" t="n">
        <v>5.8</v>
      </c>
      <c r="K489" s="35" t="n">
        <v>6</v>
      </c>
      <c r="L489" t="inlineStr">
        <is>
          <t>Yes</t>
        </is>
      </c>
      <c r="M489" s="35" t="n">
        <v>76</v>
      </c>
      <c r="N489" t="inlineStr">
        <is>
          <t>No</t>
        </is>
      </c>
      <c r="O489" s="35" t="n">
        <v>32</v>
      </c>
      <c r="P489" s="37" t="n">
        <v>6.1</v>
      </c>
      <c r="Q489" t="inlineStr">
        <is>
          <t>Android</t>
        </is>
      </c>
      <c r="R489">
        <f>IF(AND(OR(Dashboard!$C$6="All",C489=Dashboard!$C$6),OR(Dashboard!$F$6="All",D489=Dashboard!$F$6),OR(Dashboard!$I$6="All",B489=Dashboard!$I$6)),1,0)</f>
        <v/>
      </c>
    </row>
    <row r="490">
      <c r="A490" t="inlineStr">
        <is>
          <t>SC80489</t>
        </is>
      </c>
      <c r="B490" t="inlineStr">
        <is>
          <t>May</t>
        </is>
      </c>
      <c r="C490" t="inlineStr">
        <is>
          <t>Sambhaji Nagar</t>
        </is>
      </c>
      <c r="D490" t="inlineStr">
        <is>
          <t>21-24</t>
        </is>
      </c>
      <c r="E490" s="35" t="n">
        <v>17</v>
      </c>
      <c r="F490" s="36" t="n">
        <v>40.8</v>
      </c>
      <c r="G490" s="35" t="n">
        <v>32</v>
      </c>
      <c r="H490" s="35" t="n">
        <v>22</v>
      </c>
      <c r="I490" s="35" t="n">
        <v>11</v>
      </c>
      <c r="J490" s="36" t="n">
        <v>6.6</v>
      </c>
      <c r="K490" s="35" t="n">
        <v>6</v>
      </c>
      <c r="L490" t="inlineStr">
        <is>
          <t>No</t>
        </is>
      </c>
      <c r="M490" s="35" t="n">
        <v>82</v>
      </c>
      <c r="N490" t="inlineStr">
        <is>
          <t>No</t>
        </is>
      </c>
      <c r="O490" s="35" t="n">
        <v>49</v>
      </c>
      <c r="P490" s="37" t="n">
        <v>6.37</v>
      </c>
      <c r="Q490" t="inlineStr">
        <is>
          <t>Android</t>
        </is>
      </c>
      <c r="R490">
        <f>IF(AND(OR(Dashboard!$C$6="All",C490=Dashboard!$C$6),OR(Dashboard!$F$6="All",D490=Dashboard!$F$6),OR(Dashboard!$I$6="All",B490=Dashboard!$I$6)),1,0)</f>
        <v/>
      </c>
    </row>
    <row r="491">
      <c r="A491" t="inlineStr">
        <is>
          <t>SC80490</t>
        </is>
      </c>
      <c r="B491" t="inlineStr">
        <is>
          <t>Jan</t>
        </is>
      </c>
      <c r="C491" t="inlineStr">
        <is>
          <t>Pune</t>
        </is>
      </c>
      <c r="D491" t="inlineStr">
        <is>
          <t>21-24</t>
        </is>
      </c>
      <c r="E491" s="35" t="n">
        <v>20</v>
      </c>
      <c r="F491" s="36" t="n">
        <v>30.3</v>
      </c>
      <c r="G491" s="35" t="n">
        <v>13</v>
      </c>
      <c r="H491" s="35" t="n">
        <v>9</v>
      </c>
      <c r="I491" s="35" t="n">
        <v>21</v>
      </c>
      <c r="J491" s="36" t="n">
        <v>12</v>
      </c>
      <c r="K491" s="35" t="n">
        <v>6</v>
      </c>
      <c r="L491" t="inlineStr">
        <is>
          <t>No</t>
        </is>
      </c>
      <c r="M491" s="35" t="n">
        <v>24</v>
      </c>
      <c r="N491" t="inlineStr">
        <is>
          <t>No</t>
        </is>
      </c>
      <c r="O491" s="35" t="n">
        <v>55</v>
      </c>
      <c r="P491" s="37" t="n">
        <v>7.59</v>
      </c>
      <c r="Q491" t="inlineStr">
        <is>
          <t>Android</t>
        </is>
      </c>
      <c r="R491">
        <f>IF(AND(OR(Dashboard!$C$6="All",C491=Dashboard!$C$6),OR(Dashboard!$F$6="All",D491=Dashboard!$F$6),OR(Dashboard!$I$6="All",B491=Dashboard!$I$6)),1,0)</f>
        <v/>
      </c>
    </row>
    <row r="492">
      <c r="A492" t="inlineStr">
        <is>
          <t>SC80491</t>
        </is>
      </c>
      <c r="B492" t="inlineStr">
        <is>
          <t>Apr</t>
        </is>
      </c>
      <c r="C492" t="inlineStr">
        <is>
          <t>Nagpur</t>
        </is>
      </c>
      <c r="D492" t="inlineStr">
        <is>
          <t>21-24</t>
        </is>
      </c>
      <c r="E492" s="35" t="n">
        <v>18</v>
      </c>
      <c r="F492" s="36" t="n">
        <v>29.7</v>
      </c>
      <c r="G492" s="35" t="n">
        <v>17</v>
      </c>
      <c r="H492" s="35" t="n">
        <v>13</v>
      </c>
      <c r="I492" s="35" t="n">
        <v>16</v>
      </c>
      <c r="J492" s="36" t="n">
        <v>5.1</v>
      </c>
      <c r="K492" s="35" t="n">
        <v>4</v>
      </c>
      <c r="L492" t="inlineStr">
        <is>
          <t>No</t>
        </is>
      </c>
      <c r="M492" s="35" t="n">
        <v>32</v>
      </c>
      <c r="N492" t="inlineStr">
        <is>
          <t>No</t>
        </is>
      </c>
      <c r="O492" s="35" t="n">
        <v>38</v>
      </c>
      <c r="P492" s="37" t="n">
        <v>6.64</v>
      </c>
      <c r="Q492" t="inlineStr">
        <is>
          <t>Android</t>
        </is>
      </c>
      <c r="R492">
        <f>IF(AND(OR(Dashboard!$C$6="All",C492=Dashboard!$C$6),OR(Dashboard!$F$6="All",D492=Dashboard!$F$6),OR(Dashboard!$I$6="All",B492=Dashboard!$I$6)),1,0)</f>
        <v/>
      </c>
    </row>
    <row r="493">
      <c r="A493" t="inlineStr">
        <is>
          <t>SC80492</t>
        </is>
      </c>
      <c r="B493" t="inlineStr">
        <is>
          <t>Jan</t>
        </is>
      </c>
      <c r="C493" t="inlineStr">
        <is>
          <t>Pune</t>
        </is>
      </c>
      <c r="D493" t="inlineStr">
        <is>
          <t>25-34</t>
        </is>
      </c>
      <c r="E493" s="35" t="n">
        <v>13</v>
      </c>
      <c r="F493" s="36" t="n">
        <v>25.8</v>
      </c>
      <c r="G493" s="35" t="n">
        <v>23</v>
      </c>
      <c r="H493" s="35" t="n">
        <v>20</v>
      </c>
      <c r="I493" s="35" t="n">
        <v>11</v>
      </c>
      <c r="J493" s="36" t="n">
        <v>5.6</v>
      </c>
      <c r="K493" s="35" t="n">
        <v>0</v>
      </c>
      <c r="L493" t="inlineStr">
        <is>
          <t>No</t>
        </is>
      </c>
      <c r="M493" s="35" t="n">
        <v>85</v>
      </c>
      <c r="N493" t="inlineStr">
        <is>
          <t>No</t>
        </is>
      </c>
      <c r="O493" s="35" t="n">
        <v>55</v>
      </c>
      <c r="P493" s="37" t="n">
        <v>8.380000000000001</v>
      </c>
      <c r="Q493" t="inlineStr">
        <is>
          <t>Android</t>
        </is>
      </c>
      <c r="R493">
        <f>IF(AND(OR(Dashboard!$C$6="All",C493=Dashboard!$C$6),OR(Dashboard!$F$6="All",D493=Dashboard!$F$6),OR(Dashboard!$I$6="All",B493=Dashboard!$I$6)),1,0)</f>
        <v/>
      </c>
    </row>
    <row r="494">
      <c r="A494" t="inlineStr">
        <is>
          <t>SC80493</t>
        </is>
      </c>
      <c r="B494" t="inlineStr">
        <is>
          <t>May</t>
        </is>
      </c>
      <c r="C494" t="inlineStr">
        <is>
          <t>Pune</t>
        </is>
      </c>
      <c r="D494" t="inlineStr">
        <is>
          <t>18-20</t>
        </is>
      </c>
      <c r="E494" s="35" t="n">
        <v>17</v>
      </c>
      <c r="F494" s="36" t="n">
        <v>14</v>
      </c>
      <c r="G494" s="35" t="n">
        <v>21</v>
      </c>
      <c r="H494" s="35" t="n">
        <v>15</v>
      </c>
      <c r="I494" s="35" t="n">
        <v>13</v>
      </c>
      <c r="J494" s="36" t="n">
        <v>2.4</v>
      </c>
      <c r="K494" s="35" t="n">
        <v>3</v>
      </c>
      <c r="L494" t="inlineStr">
        <is>
          <t>No</t>
        </is>
      </c>
      <c r="M494" s="35" t="n">
        <v>63</v>
      </c>
      <c r="N494" t="inlineStr">
        <is>
          <t>No</t>
        </is>
      </c>
      <c r="O494" s="35" t="n">
        <v>26</v>
      </c>
      <c r="P494" s="37" t="n">
        <v>5</v>
      </c>
      <c r="Q494" t="inlineStr">
        <is>
          <t>Android</t>
        </is>
      </c>
      <c r="R494">
        <f>IF(AND(OR(Dashboard!$C$6="All",C494=Dashboard!$C$6),OR(Dashboard!$F$6="All",D494=Dashboard!$F$6),OR(Dashboard!$I$6="All",B494=Dashboard!$I$6)),1,0)</f>
        <v/>
      </c>
    </row>
    <row r="495">
      <c r="A495" t="inlineStr">
        <is>
          <t>SC80494</t>
        </is>
      </c>
      <c r="B495" t="inlineStr">
        <is>
          <t>Apr</t>
        </is>
      </c>
      <c r="C495" t="inlineStr">
        <is>
          <t>Nashik</t>
        </is>
      </c>
      <c r="D495" t="inlineStr">
        <is>
          <t>18-20</t>
        </is>
      </c>
      <c r="E495" s="35" t="n">
        <v>14</v>
      </c>
      <c r="F495" s="36" t="n">
        <v>29</v>
      </c>
      <c r="G495" s="35" t="n">
        <v>19</v>
      </c>
      <c r="H495" s="35" t="n">
        <v>14</v>
      </c>
      <c r="I495" s="35" t="n">
        <v>22</v>
      </c>
      <c r="J495" s="36" t="n">
        <v>10.2</v>
      </c>
      <c r="K495" s="35" t="n">
        <v>8</v>
      </c>
      <c r="L495" t="inlineStr">
        <is>
          <t>Yes</t>
        </is>
      </c>
      <c r="M495" s="35" t="n">
        <v>11</v>
      </c>
      <c r="N495" t="inlineStr">
        <is>
          <t>No</t>
        </is>
      </c>
      <c r="O495" s="35" t="n">
        <v>62</v>
      </c>
      <c r="P495" s="37" t="n">
        <v>12.36</v>
      </c>
      <c r="Q495" t="inlineStr">
        <is>
          <t>iOS</t>
        </is>
      </c>
      <c r="R495">
        <f>IF(AND(OR(Dashboard!$C$6="All",C495=Dashboard!$C$6),OR(Dashboard!$F$6="All",D495=Dashboard!$F$6),OR(Dashboard!$I$6="All",B495=Dashboard!$I$6)),1,0)</f>
        <v/>
      </c>
    </row>
    <row r="496">
      <c r="A496" t="inlineStr">
        <is>
          <t>SC80495</t>
        </is>
      </c>
      <c r="B496" t="inlineStr">
        <is>
          <t>Feb</t>
        </is>
      </c>
      <c r="C496" t="inlineStr">
        <is>
          <t>Nagpur</t>
        </is>
      </c>
      <c r="D496" t="inlineStr">
        <is>
          <t>25-34</t>
        </is>
      </c>
      <c r="E496" s="35" t="n">
        <v>15</v>
      </c>
      <c r="F496" s="36" t="n">
        <v>20.7</v>
      </c>
      <c r="G496" s="35" t="n">
        <v>22</v>
      </c>
      <c r="H496" s="35" t="n">
        <v>15</v>
      </c>
      <c r="I496" s="35" t="n">
        <v>18</v>
      </c>
      <c r="J496" s="36" t="n">
        <v>4.2</v>
      </c>
      <c r="K496" s="35" t="n">
        <v>3</v>
      </c>
      <c r="L496" t="inlineStr">
        <is>
          <t>No</t>
        </is>
      </c>
      <c r="M496" s="35" t="n">
        <v>37</v>
      </c>
      <c r="N496" t="inlineStr">
        <is>
          <t>Yes</t>
        </is>
      </c>
      <c r="O496" s="35" t="n">
        <v>12</v>
      </c>
      <c r="P496" s="37" t="n">
        <v>1.98</v>
      </c>
      <c r="Q496" t="inlineStr">
        <is>
          <t>Android</t>
        </is>
      </c>
      <c r="R496">
        <f>IF(AND(OR(Dashboard!$C$6="All",C496=Dashboard!$C$6),OR(Dashboard!$F$6="All",D496=Dashboard!$F$6),OR(Dashboard!$I$6="All",B496=Dashboard!$I$6)),1,0)</f>
        <v/>
      </c>
    </row>
    <row r="497">
      <c r="A497" t="inlineStr">
        <is>
          <t>SC80496</t>
        </is>
      </c>
      <c r="B497" t="inlineStr">
        <is>
          <t>Jun</t>
        </is>
      </c>
      <c r="C497" t="inlineStr">
        <is>
          <t>Nashik</t>
        </is>
      </c>
      <c r="D497" t="inlineStr">
        <is>
          <t>25-34</t>
        </is>
      </c>
      <c r="E497" s="35" t="n">
        <v>13</v>
      </c>
      <c r="F497" s="36" t="n">
        <v>30.6</v>
      </c>
      <c r="G497" s="35" t="n">
        <v>6</v>
      </c>
      <c r="H497" s="35" t="n">
        <v>5</v>
      </c>
      <c r="I497" s="35" t="n">
        <v>7</v>
      </c>
      <c r="J497" s="36" t="n">
        <v>10.5</v>
      </c>
      <c r="K497" s="35" t="n">
        <v>2</v>
      </c>
      <c r="L497" t="inlineStr">
        <is>
          <t>No</t>
        </is>
      </c>
      <c r="M497" s="35" t="n">
        <v>11</v>
      </c>
      <c r="N497" t="inlineStr">
        <is>
          <t>No</t>
        </is>
      </c>
      <c r="O497" s="35" t="n">
        <v>36</v>
      </c>
      <c r="P497" s="37" t="n">
        <v>6.77</v>
      </c>
      <c r="Q497" t="inlineStr">
        <is>
          <t>Android</t>
        </is>
      </c>
      <c r="R497">
        <f>IF(AND(OR(Dashboard!$C$6="All",C497=Dashboard!$C$6),OR(Dashboard!$F$6="All",D497=Dashboard!$F$6),OR(Dashboard!$I$6="All",B497=Dashboard!$I$6)),1,0)</f>
        <v/>
      </c>
    </row>
    <row r="498">
      <c r="A498" t="inlineStr">
        <is>
          <t>SC80497</t>
        </is>
      </c>
      <c r="B498" t="inlineStr">
        <is>
          <t>Jun</t>
        </is>
      </c>
      <c r="C498" t="inlineStr">
        <is>
          <t>Nashik</t>
        </is>
      </c>
      <c r="D498" t="inlineStr">
        <is>
          <t>21-24</t>
        </is>
      </c>
      <c r="E498" s="35" t="n">
        <v>19</v>
      </c>
      <c r="F498" s="36" t="n">
        <v>10.8</v>
      </c>
      <c r="G498" s="35" t="n">
        <v>36</v>
      </c>
      <c r="H498" s="35" t="n">
        <v>25</v>
      </c>
      <c r="I498" s="35" t="n">
        <v>24</v>
      </c>
      <c r="J498" s="36" t="n">
        <v>1.9</v>
      </c>
      <c r="K498" s="35" t="n">
        <v>3</v>
      </c>
      <c r="L498" t="inlineStr">
        <is>
          <t>No</t>
        </is>
      </c>
      <c r="M498" s="35" t="n">
        <v>104</v>
      </c>
      <c r="N498" t="inlineStr">
        <is>
          <t>No</t>
        </is>
      </c>
      <c r="O498" s="35" t="n">
        <v>17</v>
      </c>
      <c r="P498" s="37" t="n">
        <v>2.93</v>
      </c>
      <c r="Q498" t="inlineStr">
        <is>
          <t>Android</t>
        </is>
      </c>
      <c r="R498">
        <f>IF(AND(OR(Dashboard!$C$6="All",C498=Dashboard!$C$6),OR(Dashboard!$F$6="All",D498=Dashboard!$F$6),OR(Dashboard!$I$6="All",B498=Dashboard!$I$6)),1,0)</f>
        <v/>
      </c>
    </row>
    <row r="499">
      <c r="A499" t="inlineStr">
        <is>
          <t>SC80498</t>
        </is>
      </c>
      <c r="B499" t="inlineStr">
        <is>
          <t>May</t>
        </is>
      </c>
      <c r="C499" t="inlineStr">
        <is>
          <t>Pune</t>
        </is>
      </c>
      <c r="D499" t="inlineStr">
        <is>
          <t>21-24</t>
        </is>
      </c>
      <c r="E499" s="35" t="n">
        <v>16</v>
      </c>
      <c r="F499" s="36" t="n">
        <v>38</v>
      </c>
      <c r="G499" s="35" t="n">
        <v>38</v>
      </c>
      <c r="H499" s="35" t="n">
        <v>32</v>
      </c>
      <c r="I499" s="35" t="n">
        <v>18</v>
      </c>
      <c r="J499" s="36" t="n">
        <v>16.4</v>
      </c>
      <c r="K499" s="35" t="n">
        <v>8</v>
      </c>
      <c r="L499" t="inlineStr">
        <is>
          <t>No</t>
        </is>
      </c>
      <c r="M499" s="35" t="n">
        <v>36</v>
      </c>
      <c r="N499" t="inlineStr">
        <is>
          <t>No</t>
        </is>
      </c>
      <c r="O499" s="35" t="n">
        <v>55</v>
      </c>
      <c r="P499" s="37" t="n">
        <v>7.37</v>
      </c>
      <c r="Q499" t="inlineStr">
        <is>
          <t>Android</t>
        </is>
      </c>
      <c r="R499">
        <f>IF(AND(OR(Dashboard!$C$6="All",C499=Dashboard!$C$6),OR(Dashboard!$F$6="All",D499=Dashboard!$F$6),OR(Dashboard!$I$6="All",B499=Dashboard!$I$6)),1,0)</f>
        <v/>
      </c>
    </row>
    <row r="500">
      <c r="A500" t="inlineStr">
        <is>
          <t>SC80499</t>
        </is>
      </c>
      <c r="B500" t="inlineStr">
        <is>
          <t>Mar</t>
        </is>
      </c>
      <c r="C500" t="inlineStr">
        <is>
          <t>Sambhaji Nagar</t>
        </is>
      </c>
      <c r="D500" t="inlineStr">
        <is>
          <t>25-34</t>
        </is>
      </c>
      <c r="E500" s="35" t="n">
        <v>9</v>
      </c>
      <c r="F500" s="36" t="n">
        <v>30.6</v>
      </c>
      <c r="G500" s="35" t="n">
        <v>8</v>
      </c>
      <c r="H500" s="35" t="n">
        <v>5</v>
      </c>
      <c r="I500" s="35" t="n">
        <v>18</v>
      </c>
      <c r="J500" s="36" t="n">
        <v>12.7</v>
      </c>
      <c r="K500" s="35" t="n">
        <v>0</v>
      </c>
      <c r="L500" t="inlineStr">
        <is>
          <t>No</t>
        </is>
      </c>
      <c r="M500" s="35" t="n">
        <v>15</v>
      </c>
      <c r="N500" t="inlineStr">
        <is>
          <t>No</t>
        </is>
      </c>
      <c r="O500" s="35" t="n">
        <v>59</v>
      </c>
      <c r="P500" s="37" t="n">
        <v>9.68</v>
      </c>
      <c r="Q500" t="inlineStr">
        <is>
          <t>Android</t>
        </is>
      </c>
      <c r="R500">
        <f>IF(AND(OR(Dashboard!$C$6="All",C500=Dashboard!$C$6),OR(Dashboard!$F$6="All",D500=Dashboard!$F$6),OR(Dashboard!$I$6="All",B500=Dashboard!$I$6)),1,0)</f>
        <v/>
      </c>
    </row>
    <row r="501">
      <c r="A501" t="inlineStr">
        <is>
          <t>SC80500</t>
        </is>
      </c>
      <c r="B501" t="inlineStr">
        <is>
          <t>Mar</t>
        </is>
      </c>
      <c r="C501" t="inlineStr">
        <is>
          <t>Nagpur</t>
        </is>
      </c>
      <c r="D501" t="inlineStr">
        <is>
          <t>18-20</t>
        </is>
      </c>
      <c r="E501" s="35" t="n">
        <v>9</v>
      </c>
      <c r="F501" s="36" t="n">
        <v>29.2</v>
      </c>
      <c r="G501" s="35" t="n">
        <v>11</v>
      </c>
      <c r="H501" s="35" t="n">
        <v>9</v>
      </c>
      <c r="I501" s="35" t="n">
        <v>2</v>
      </c>
      <c r="J501" s="36" t="n">
        <v>5.8</v>
      </c>
      <c r="K501" s="35" t="n">
        <v>8</v>
      </c>
      <c r="L501" t="inlineStr">
        <is>
          <t>No</t>
        </is>
      </c>
      <c r="M501" s="35" t="n">
        <v>48</v>
      </c>
      <c r="N501" t="inlineStr">
        <is>
          <t>No</t>
        </is>
      </c>
      <c r="O501" s="35" t="n">
        <v>62</v>
      </c>
      <c r="P501" s="37" t="n">
        <v>11.12</v>
      </c>
      <c r="Q501" t="inlineStr">
        <is>
          <t>Android</t>
        </is>
      </c>
      <c r="R501">
        <f>IF(AND(OR(Dashboard!$C$6="All",C501=Dashboard!$C$6),OR(Dashboard!$F$6="All",D501=Dashboard!$F$6),OR(Dashboard!$I$6="All",B501=Dashboard!$I$6)),1,0)</f>
        <v/>
      </c>
    </row>
    <row r="502">
      <c r="A502" t="inlineStr">
        <is>
          <t>SC80501</t>
        </is>
      </c>
      <c r="B502" t="inlineStr">
        <is>
          <t>May</t>
        </is>
      </c>
      <c r="C502" t="inlineStr">
        <is>
          <t>Pune</t>
        </is>
      </c>
      <c r="D502" t="inlineStr">
        <is>
          <t>25-34</t>
        </is>
      </c>
      <c r="E502" s="35" t="n">
        <v>7</v>
      </c>
      <c r="F502" s="36" t="n">
        <v>28.5</v>
      </c>
      <c r="G502" s="35" t="n">
        <v>16</v>
      </c>
      <c r="H502" s="35" t="n">
        <v>11</v>
      </c>
      <c r="I502" s="35" t="n">
        <v>19</v>
      </c>
      <c r="J502" s="36" t="n">
        <v>11.7</v>
      </c>
      <c r="K502" s="35" t="n">
        <v>4</v>
      </c>
      <c r="L502" t="inlineStr">
        <is>
          <t>No</t>
        </is>
      </c>
      <c r="M502" s="35" t="n">
        <v>19</v>
      </c>
      <c r="N502" t="inlineStr">
        <is>
          <t>No</t>
        </is>
      </c>
      <c r="O502" s="35" t="n">
        <v>58</v>
      </c>
      <c r="P502" s="37" t="n">
        <v>11</v>
      </c>
      <c r="Q502" t="inlineStr">
        <is>
          <t>Android</t>
        </is>
      </c>
      <c r="R502">
        <f>IF(AND(OR(Dashboard!$C$6="All",C502=Dashboard!$C$6),OR(Dashboard!$F$6="All",D502=Dashboard!$F$6),OR(Dashboard!$I$6="All",B502=Dashboard!$I$6)),1,0)</f>
        <v/>
      </c>
    </row>
    <row r="503">
      <c r="A503" t="inlineStr">
        <is>
          <t>SC80502</t>
        </is>
      </c>
      <c r="B503" t="inlineStr">
        <is>
          <t>Jan</t>
        </is>
      </c>
      <c r="C503" t="inlineStr">
        <is>
          <t>Nagpur</t>
        </is>
      </c>
      <c r="D503" t="inlineStr">
        <is>
          <t>21-24</t>
        </is>
      </c>
      <c r="E503" s="35" t="n">
        <v>15</v>
      </c>
      <c r="F503" s="36" t="n">
        <v>21.5</v>
      </c>
      <c r="G503" s="35" t="n">
        <v>22</v>
      </c>
      <c r="H503" s="35" t="n">
        <v>19</v>
      </c>
      <c r="I503" s="35" t="n">
        <v>3</v>
      </c>
      <c r="J503" s="36" t="n">
        <v>9.1</v>
      </c>
      <c r="K503" s="35" t="n">
        <v>8</v>
      </c>
      <c r="L503" t="inlineStr">
        <is>
          <t>Yes</t>
        </is>
      </c>
      <c r="M503" s="35" t="n">
        <v>5</v>
      </c>
      <c r="N503" t="inlineStr">
        <is>
          <t>No</t>
        </is>
      </c>
      <c r="O503" s="35" t="n">
        <v>44</v>
      </c>
      <c r="P503" s="37" t="n">
        <v>7.9</v>
      </c>
      <c r="Q503" t="inlineStr">
        <is>
          <t>Android</t>
        </is>
      </c>
      <c r="R503">
        <f>IF(AND(OR(Dashboard!$C$6="All",C503=Dashboard!$C$6),OR(Dashboard!$F$6="All",D503=Dashboard!$F$6),OR(Dashboard!$I$6="All",B503=Dashboard!$I$6)),1,0)</f>
        <v/>
      </c>
    </row>
    <row r="504">
      <c r="A504" t="inlineStr">
        <is>
          <t>SC80503</t>
        </is>
      </c>
      <c r="B504" t="inlineStr">
        <is>
          <t>Apr</t>
        </is>
      </c>
      <c r="C504" t="inlineStr">
        <is>
          <t>Solapur</t>
        </is>
      </c>
      <c r="D504" t="inlineStr">
        <is>
          <t>21-24</t>
        </is>
      </c>
      <c r="E504" s="35" t="n">
        <v>15</v>
      </c>
      <c r="F504" s="36" t="n">
        <v>20.2</v>
      </c>
      <c r="G504" s="35" t="n">
        <v>41</v>
      </c>
      <c r="H504" s="35" t="n">
        <v>28</v>
      </c>
      <c r="I504" s="35" t="n">
        <v>12</v>
      </c>
      <c r="J504" s="36" t="n">
        <v>4.5</v>
      </c>
      <c r="K504" s="35" t="n">
        <v>8</v>
      </c>
      <c r="L504" t="inlineStr">
        <is>
          <t>No</t>
        </is>
      </c>
      <c r="M504" s="35" t="n">
        <v>58</v>
      </c>
      <c r="N504" t="inlineStr">
        <is>
          <t>No</t>
        </is>
      </c>
      <c r="O504" s="35" t="n">
        <v>26</v>
      </c>
      <c r="P504" s="37" t="n">
        <v>3.07</v>
      </c>
      <c r="Q504" t="inlineStr">
        <is>
          <t>Android</t>
        </is>
      </c>
      <c r="R504">
        <f>IF(AND(OR(Dashboard!$C$6="All",C504=Dashboard!$C$6),OR(Dashboard!$F$6="All",D504=Dashboard!$F$6),OR(Dashboard!$I$6="All",B504=Dashboard!$I$6)),1,0)</f>
        <v/>
      </c>
    </row>
    <row r="505">
      <c r="A505" t="inlineStr">
        <is>
          <t>SC80504</t>
        </is>
      </c>
      <c r="B505" t="inlineStr">
        <is>
          <t>May</t>
        </is>
      </c>
      <c r="C505" t="inlineStr">
        <is>
          <t>Kolhapur</t>
        </is>
      </c>
      <c r="D505" t="inlineStr">
        <is>
          <t>25-34</t>
        </is>
      </c>
      <c r="E505" s="35" t="n">
        <v>7</v>
      </c>
      <c r="F505" s="36" t="n">
        <v>11.1</v>
      </c>
      <c r="G505" s="35" t="n">
        <v>17</v>
      </c>
      <c r="H505" s="35" t="n">
        <v>14</v>
      </c>
      <c r="I505" s="35" t="n">
        <v>13</v>
      </c>
      <c r="J505" s="36" t="n">
        <v>1.8</v>
      </c>
      <c r="K505" s="35" t="n">
        <v>4</v>
      </c>
      <c r="L505" t="inlineStr">
        <is>
          <t>No</t>
        </is>
      </c>
      <c r="M505" s="35" t="n">
        <v>128</v>
      </c>
      <c r="N505" t="inlineStr">
        <is>
          <t>No</t>
        </is>
      </c>
      <c r="O505" s="35" t="n">
        <v>16</v>
      </c>
      <c r="P505" s="37" t="n">
        <v>1.51</v>
      </c>
      <c r="Q505" t="inlineStr">
        <is>
          <t>iOS</t>
        </is>
      </c>
      <c r="R505">
        <f>IF(AND(OR(Dashboard!$C$6="All",C505=Dashboard!$C$6),OR(Dashboard!$F$6="All",D505=Dashboard!$F$6),OR(Dashboard!$I$6="All",B505=Dashboard!$I$6)),1,0)</f>
        <v/>
      </c>
    </row>
    <row r="506">
      <c r="A506" t="inlineStr">
        <is>
          <t>SC80505</t>
        </is>
      </c>
      <c r="B506" t="inlineStr">
        <is>
          <t>Feb</t>
        </is>
      </c>
      <c r="C506" t="inlineStr">
        <is>
          <t>Solapur</t>
        </is>
      </c>
      <c r="D506" t="inlineStr">
        <is>
          <t>18-20</t>
        </is>
      </c>
      <c r="E506" s="35" t="n">
        <v>23</v>
      </c>
      <c r="F506" s="36" t="n">
        <v>28.5</v>
      </c>
      <c r="G506" s="35" t="n">
        <v>26</v>
      </c>
      <c r="H506" s="35" t="n">
        <v>19</v>
      </c>
      <c r="I506" s="35" t="n">
        <v>24</v>
      </c>
      <c r="J506" s="36" t="n">
        <v>5.8</v>
      </c>
      <c r="K506" s="35" t="n">
        <v>3</v>
      </c>
      <c r="L506" t="inlineStr">
        <is>
          <t>No</t>
        </is>
      </c>
      <c r="M506" s="35" t="n">
        <v>53</v>
      </c>
      <c r="N506" t="inlineStr">
        <is>
          <t>No</t>
        </is>
      </c>
      <c r="O506" s="35" t="n">
        <v>44</v>
      </c>
      <c r="P506" s="37" t="n">
        <v>4.21</v>
      </c>
      <c r="Q506" t="inlineStr">
        <is>
          <t>iOS</t>
        </is>
      </c>
      <c r="R506">
        <f>IF(AND(OR(Dashboard!$C$6="All",C506=Dashboard!$C$6),OR(Dashboard!$F$6="All",D506=Dashboard!$F$6),OR(Dashboard!$I$6="All",B506=Dashboard!$I$6)),1,0)</f>
        <v/>
      </c>
    </row>
    <row r="507">
      <c r="A507" t="inlineStr">
        <is>
          <t>SC80506</t>
        </is>
      </c>
      <c r="B507" t="inlineStr">
        <is>
          <t>Apr</t>
        </is>
      </c>
      <c r="C507" t="inlineStr">
        <is>
          <t>Pune</t>
        </is>
      </c>
      <c r="D507" t="inlineStr">
        <is>
          <t>35+</t>
        </is>
      </c>
      <c r="E507" s="35" t="n">
        <v>20</v>
      </c>
      <c r="F507" s="36" t="n">
        <v>22.6</v>
      </c>
      <c r="G507" s="35" t="n">
        <v>13</v>
      </c>
      <c r="H507" s="35" t="n">
        <v>11</v>
      </c>
      <c r="I507" s="35" t="n">
        <v>12</v>
      </c>
      <c r="J507" s="36" t="n">
        <v>6.3</v>
      </c>
      <c r="K507" s="35" t="n">
        <v>4</v>
      </c>
      <c r="L507" t="inlineStr">
        <is>
          <t>No</t>
        </is>
      </c>
      <c r="M507" s="35" t="n">
        <v>18</v>
      </c>
      <c r="N507" t="inlineStr">
        <is>
          <t>No</t>
        </is>
      </c>
      <c r="O507" s="35" t="n">
        <v>35</v>
      </c>
      <c r="P507" s="37" t="n">
        <v>5.08</v>
      </c>
      <c r="Q507" t="inlineStr">
        <is>
          <t>Android</t>
        </is>
      </c>
      <c r="R507">
        <f>IF(AND(OR(Dashboard!$C$6="All",C507=Dashboard!$C$6),OR(Dashboard!$F$6="All",D507=Dashboard!$F$6),OR(Dashboard!$I$6="All",B507=Dashboard!$I$6)),1,0)</f>
        <v/>
      </c>
    </row>
    <row r="508">
      <c r="A508" t="inlineStr">
        <is>
          <t>SC80507</t>
        </is>
      </c>
      <c r="B508" t="inlineStr">
        <is>
          <t>Jun</t>
        </is>
      </c>
      <c r="C508" t="inlineStr">
        <is>
          <t>Nagpur</t>
        </is>
      </c>
      <c r="D508" t="inlineStr">
        <is>
          <t>21-24</t>
        </is>
      </c>
      <c r="E508" s="35" t="n">
        <v>9</v>
      </c>
      <c r="F508" s="36" t="n">
        <v>33.3</v>
      </c>
      <c r="G508" s="35" t="n">
        <v>33</v>
      </c>
      <c r="H508" s="35" t="n">
        <v>23</v>
      </c>
      <c r="I508" s="35" t="n">
        <v>18</v>
      </c>
      <c r="J508" s="36" t="n">
        <v>14.1</v>
      </c>
      <c r="K508" s="35" t="n">
        <v>7</v>
      </c>
      <c r="L508" t="inlineStr">
        <is>
          <t>No</t>
        </is>
      </c>
      <c r="M508" s="35" t="n">
        <v>25</v>
      </c>
      <c r="N508" t="inlineStr">
        <is>
          <t>Yes</t>
        </is>
      </c>
      <c r="O508" s="35" t="n">
        <v>19</v>
      </c>
      <c r="P508" s="37" t="n">
        <v>2.69</v>
      </c>
      <c r="Q508" t="inlineStr">
        <is>
          <t>Android</t>
        </is>
      </c>
      <c r="R508">
        <f>IF(AND(OR(Dashboard!$C$6="All",C508=Dashboard!$C$6),OR(Dashboard!$F$6="All",D508=Dashboard!$F$6),OR(Dashboard!$I$6="All",B508=Dashboard!$I$6)),1,0)</f>
        <v/>
      </c>
    </row>
    <row r="509">
      <c r="A509" t="inlineStr">
        <is>
          <t>SC80508</t>
        </is>
      </c>
      <c r="B509" t="inlineStr">
        <is>
          <t>Jan</t>
        </is>
      </c>
      <c r="C509" t="inlineStr">
        <is>
          <t>Nashik</t>
        </is>
      </c>
      <c r="D509" t="inlineStr">
        <is>
          <t>18-20</t>
        </is>
      </c>
      <c r="E509" s="35" t="n">
        <v>11</v>
      </c>
      <c r="F509" s="36" t="n">
        <v>29.1</v>
      </c>
      <c r="G509" s="35" t="n">
        <v>30</v>
      </c>
      <c r="H509" s="35" t="n">
        <v>27</v>
      </c>
      <c r="I509" s="35" t="n">
        <v>18</v>
      </c>
      <c r="J509" s="36" t="n">
        <v>6.4</v>
      </c>
      <c r="K509" s="35" t="n">
        <v>12</v>
      </c>
      <c r="L509" t="inlineStr">
        <is>
          <t>Yes</t>
        </is>
      </c>
      <c r="M509" s="35" t="n">
        <v>66</v>
      </c>
      <c r="N509" t="inlineStr">
        <is>
          <t>No</t>
        </is>
      </c>
      <c r="O509" s="35" t="n">
        <v>62</v>
      </c>
      <c r="P509" s="37" t="n">
        <v>9.539999999999999</v>
      </c>
      <c r="Q509" t="inlineStr">
        <is>
          <t>Android</t>
        </is>
      </c>
      <c r="R509">
        <f>IF(AND(OR(Dashboard!$C$6="All",C509=Dashboard!$C$6),OR(Dashboard!$F$6="All",D509=Dashboard!$F$6),OR(Dashboard!$I$6="All",B509=Dashboard!$I$6)),1,0)</f>
        <v/>
      </c>
    </row>
    <row r="510">
      <c r="A510" t="inlineStr">
        <is>
          <t>SC80509</t>
        </is>
      </c>
      <c r="B510" t="inlineStr">
        <is>
          <t>Jun</t>
        </is>
      </c>
      <c r="C510" t="inlineStr">
        <is>
          <t>Nashik</t>
        </is>
      </c>
      <c r="D510" t="inlineStr">
        <is>
          <t>18-20</t>
        </is>
      </c>
      <c r="E510" s="35" t="n">
        <v>10</v>
      </c>
      <c r="F510" s="36" t="n">
        <v>28.4</v>
      </c>
      <c r="G510" s="35" t="n">
        <v>32</v>
      </c>
      <c r="H510" s="35" t="n">
        <v>22</v>
      </c>
      <c r="I510" s="35" t="n">
        <v>19</v>
      </c>
      <c r="J510" s="36" t="n">
        <v>10.7</v>
      </c>
      <c r="K510" s="35" t="n">
        <v>9</v>
      </c>
      <c r="L510" t="inlineStr">
        <is>
          <t>Yes</t>
        </is>
      </c>
      <c r="M510" s="35" t="n">
        <v>101</v>
      </c>
      <c r="N510" t="inlineStr">
        <is>
          <t>Yes</t>
        </is>
      </c>
      <c r="O510" s="35" t="n">
        <v>17</v>
      </c>
      <c r="P510" s="37" t="n">
        <v>2.98</v>
      </c>
      <c r="Q510" t="inlineStr">
        <is>
          <t>Android</t>
        </is>
      </c>
      <c r="R510">
        <f>IF(AND(OR(Dashboard!$C$6="All",C510=Dashboard!$C$6),OR(Dashboard!$F$6="All",D510=Dashboard!$F$6),OR(Dashboard!$I$6="All",B510=Dashboard!$I$6)),1,0)</f>
        <v/>
      </c>
    </row>
    <row r="511">
      <c r="A511" t="inlineStr">
        <is>
          <t>SC80510</t>
        </is>
      </c>
      <c r="B511" t="inlineStr">
        <is>
          <t>Jan</t>
        </is>
      </c>
      <c r="C511" t="inlineStr">
        <is>
          <t>Pune</t>
        </is>
      </c>
      <c r="D511" t="inlineStr">
        <is>
          <t>21-24</t>
        </is>
      </c>
      <c r="E511" s="35" t="n">
        <v>15</v>
      </c>
      <c r="F511" s="36" t="n">
        <v>28</v>
      </c>
      <c r="G511" s="35" t="n">
        <v>29</v>
      </c>
      <c r="H511" s="35" t="n">
        <v>24</v>
      </c>
      <c r="I511" s="35" t="n">
        <v>12</v>
      </c>
      <c r="J511" s="36" t="n">
        <v>11.3</v>
      </c>
      <c r="K511" s="35" t="n">
        <v>5</v>
      </c>
      <c r="L511" t="inlineStr">
        <is>
          <t>No</t>
        </is>
      </c>
      <c r="M511" s="35" t="n">
        <v>79</v>
      </c>
      <c r="N511" t="inlineStr">
        <is>
          <t>No</t>
        </is>
      </c>
      <c r="O511" s="35" t="n">
        <v>59</v>
      </c>
      <c r="P511" s="37" t="n">
        <v>7.77</v>
      </c>
      <c r="Q511" t="inlineStr">
        <is>
          <t>Android</t>
        </is>
      </c>
      <c r="R511">
        <f>IF(AND(OR(Dashboard!$C$6="All",C511=Dashboard!$C$6),OR(Dashboard!$F$6="All",D511=Dashboard!$F$6),OR(Dashboard!$I$6="All",B511=Dashboard!$I$6)),1,0)</f>
        <v/>
      </c>
    </row>
    <row r="512">
      <c r="A512" t="inlineStr">
        <is>
          <t>SC80511</t>
        </is>
      </c>
      <c r="B512" t="inlineStr">
        <is>
          <t>Jan</t>
        </is>
      </c>
      <c r="C512" t="inlineStr">
        <is>
          <t>Nashik</t>
        </is>
      </c>
      <c r="D512" t="inlineStr">
        <is>
          <t>35+</t>
        </is>
      </c>
      <c r="E512" s="35" t="n">
        <v>7</v>
      </c>
      <c r="F512" s="36" t="n">
        <v>28.5</v>
      </c>
      <c r="G512" s="35" t="n">
        <v>0</v>
      </c>
      <c r="H512" s="35" t="n">
        <v>0</v>
      </c>
      <c r="I512" s="35" t="n">
        <v>7</v>
      </c>
      <c r="J512" s="36" t="n">
        <v>12.3</v>
      </c>
      <c r="K512" s="35" t="n">
        <v>0</v>
      </c>
      <c r="L512" t="inlineStr">
        <is>
          <t>No</t>
        </is>
      </c>
      <c r="M512" s="35" t="n">
        <v>19</v>
      </c>
      <c r="N512" t="inlineStr">
        <is>
          <t>No</t>
        </is>
      </c>
      <c r="O512" s="35" t="n">
        <v>46</v>
      </c>
      <c r="P512" s="37" t="n">
        <v>5.85</v>
      </c>
      <c r="Q512" t="inlineStr">
        <is>
          <t>Android</t>
        </is>
      </c>
      <c r="R512">
        <f>IF(AND(OR(Dashboard!$C$6="All",C512=Dashboard!$C$6),OR(Dashboard!$F$6="All",D512=Dashboard!$F$6),OR(Dashboard!$I$6="All",B512=Dashboard!$I$6)),1,0)</f>
        <v/>
      </c>
    </row>
    <row r="513">
      <c r="A513" t="inlineStr">
        <is>
          <t>SC80512</t>
        </is>
      </c>
      <c r="B513" t="inlineStr">
        <is>
          <t>Jan</t>
        </is>
      </c>
      <c r="C513" t="inlineStr">
        <is>
          <t>Solapur</t>
        </is>
      </c>
      <c r="D513" t="inlineStr">
        <is>
          <t>25-34</t>
        </is>
      </c>
      <c r="E513" s="35" t="n">
        <v>7</v>
      </c>
      <c r="F513" s="36" t="n">
        <v>13.6</v>
      </c>
      <c r="G513" s="35" t="n">
        <v>3</v>
      </c>
      <c r="H513" s="35" t="n">
        <v>2</v>
      </c>
      <c r="I513" s="35" t="n">
        <v>16</v>
      </c>
      <c r="J513" s="36" t="n">
        <v>4.8</v>
      </c>
      <c r="K513" s="35" t="n">
        <v>5</v>
      </c>
      <c r="L513" t="inlineStr">
        <is>
          <t>No</t>
        </is>
      </c>
      <c r="M513" s="35" t="n">
        <v>33</v>
      </c>
      <c r="N513" t="inlineStr">
        <is>
          <t>Yes</t>
        </is>
      </c>
      <c r="O513" s="35" t="n">
        <v>8</v>
      </c>
      <c r="P513" s="37" t="n">
        <v>1.5</v>
      </c>
      <c r="Q513" t="inlineStr">
        <is>
          <t>Android</t>
        </is>
      </c>
      <c r="R513">
        <f>IF(AND(OR(Dashboard!$C$6="All",C513=Dashboard!$C$6),OR(Dashboard!$F$6="All",D513=Dashboard!$F$6),OR(Dashboard!$I$6="All",B513=Dashboard!$I$6)),1,0)</f>
        <v/>
      </c>
    </row>
    <row r="514">
      <c r="A514" t="inlineStr">
        <is>
          <t>SC80513</t>
        </is>
      </c>
      <c r="B514" t="inlineStr">
        <is>
          <t>Apr</t>
        </is>
      </c>
      <c r="C514" t="inlineStr">
        <is>
          <t>Nagpur</t>
        </is>
      </c>
      <c r="D514" t="inlineStr">
        <is>
          <t>18-20</t>
        </is>
      </c>
      <c r="E514" s="35" t="n">
        <v>25</v>
      </c>
      <c r="F514" s="36" t="n">
        <v>29</v>
      </c>
      <c r="G514" s="35" t="n">
        <v>37</v>
      </c>
      <c r="H514" s="35" t="n">
        <v>25</v>
      </c>
      <c r="I514" s="35" t="n">
        <v>18</v>
      </c>
      <c r="J514" s="36" t="n">
        <v>8</v>
      </c>
      <c r="K514" s="35" t="n">
        <v>9</v>
      </c>
      <c r="L514" t="inlineStr">
        <is>
          <t>No</t>
        </is>
      </c>
      <c r="M514" s="35" t="n">
        <v>34</v>
      </c>
      <c r="N514" t="inlineStr">
        <is>
          <t>No</t>
        </is>
      </c>
      <c r="O514" s="35" t="n">
        <v>60</v>
      </c>
      <c r="P514" s="37" t="n">
        <v>6.86</v>
      </c>
      <c r="Q514" t="inlineStr">
        <is>
          <t>Android</t>
        </is>
      </c>
      <c r="R514">
        <f>IF(AND(OR(Dashboard!$C$6="All",C514=Dashboard!$C$6),OR(Dashboard!$F$6="All",D514=Dashboard!$F$6),OR(Dashboard!$I$6="All",B514=Dashboard!$I$6)),1,0)</f>
        <v/>
      </c>
    </row>
    <row r="515">
      <c r="A515" t="inlineStr">
        <is>
          <t>SC80514</t>
        </is>
      </c>
      <c r="B515" t="inlineStr">
        <is>
          <t>Apr</t>
        </is>
      </c>
      <c r="C515" t="inlineStr">
        <is>
          <t>Sambhaji Nagar</t>
        </is>
      </c>
      <c r="D515" t="inlineStr">
        <is>
          <t>18-20</t>
        </is>
      </c>
      <c r="E515" s="35" t="n">
        <v>9</v>
      </c>
      <c r="F515" s="36" t="n">
        <v>26.9</v>
      </c>
      <c r="G515" s="35" t="n">
        <v>55</v>
      </c>
      <c r="H515" s="35" t="n">
        <v>47</v>
      </c>
      <c r="I515" s="35" t="n">
        <v>5</v>
      </c>
      <c r="J515" s="36" t="n">
        <v>8.4</v>
      </c>
      <c r="K515" s="35" t="n">
        <v>5</v>
      </c>
      <c r="L515" t="inlineStr">
        <is>
          <t>Yes</t>
        </is>
      </c>
      <c r="M515" s="35" t="n">
        <v>97</v>
      </c>
      <c r="N515" t="inlineStr">
        <is>
          <t>No</t>
        </is>
      </c>
      <c r="O515" s="35" t="n">
        <v>37</v>
      </c>
      <c r="P515" s="37" t="n">
        <v>6</v>
      </c>
      <c r="Q515" t="inlineStr">
        <is>
          <t>Android</t>
        </is>
      </c>
      <c r="R515">
        <f>IF(AND(OR(Dashboard!$C$6="All",C515=Dashboard!$C$6),OR(Dashboard!$F$6="All",D515=Dashboard!$F$6),OR(Dashboard!$I$6="All",B515=Dashboard!$I$6)),1,0)</f>
        <v/>
      </c>
    </row>
    <row r="516">
      <c r="A516" t="inlineStr">
        <is>
          <t>SC80515</t>
        </is>
      </c>
      <c r="B516" t="inlineStr">
        <is>
          <t>Apr</t>
        </is>
      </c>
      <c r="C516" t="inlineStr">
        <is>
          <t>Pune</t>
        </is>
      </c>
      <c r="D516" t="inlineStr">
        <is>
          <t>25-34</t>
        </is>
      </c>
      <c r="E516" s="35" t="n">
        <v>15</v>
      </c>
      <c r="F516" s="36" t="n">
        <v>3</v>
      </c>
      <c r="G516" s="35" t="n">
        <v>13</v>
      </c>
      <c r="H516" s="35" t="n">
        <v>11</v>
      </c>
      <c r="I516" s="35" t="n">
        <v>6</v>
      </c>
      <c r="J516" s="36" t="n">
        <v>0.8</v>
      </c>
      <c r="K516" s="35" t="n">
        <v>0</v>
      </c>
      <c r="L516" t="inlineStr">
        <is>
          <t>Yes</t>
        </is>
      </c>
      <c r="M516" s="35" t="n">
        <v>21</v>
      </c>
      <c r="N516" t="inlineStr">
        <is>
          <t>No</t>
        </is>
      </c>
      <c r="O516" s="35" t="n">
        <v>3</v>
      </c>
      <c r="P516" s="37" t="n">
        <v>0.52</v>
      </c>
      <c r="Q516" t="inlineStr">
        <is>
          <t>Android</t>
        </is>
      </c>
      <c r="R516">
        <f>IF(AND(OR(Dashboard!$C$6="All",C516=Dashboard!$C$6),OR(Dashboard!$F$6="All",D516=Dashboard!$F$6),OR(Dashboard!$I$6="All",B516=Dashboard!$I$6)),1,0)</f>
        <v/>
      </c>
    </row>
    <row r="517">
      <c r="A517" t="inlineStr">
        <is>
          <t>SC80516</t>
        </is>
      </c>
      <c r="B517" t="inlineStr">
        <is>
          <t>Apr</t>
        </is>
      </c>
      <c r="C517" t="inlineStr">
        <is>
          <t>Pune</t>
        </is>
      </c>
      <c r="D517" t="inlineStr">
        <is>
          <t>25-34</t>
        </is>
      </c>
      <c r="E517" s="35" t="n">
        <v>5</v>
      </c>
      <c r="F517" s="36" t="n">
        <v>24.4</v>
      </c>
      <c r="G517" s="35" t="n">
        <v>0</v>
      </c>
      <c r="H517" s="35" t="n">
        <v>0</v>
      </c>
      <c r="I517" s="35" t="n">
        <v>20</v>
      </c>
      <c r="J517" s="36" t="n">
        <v>4.2</v>
      </c>
      <c r="K517" s="35" t="n">
        <v>0</v>
      </c>
      <c r="L517" t="inlineStr">
        <is>
          <t>No</t>
        </is>
      </c>
      <c r="M517" s="35" t="n">
        <v>27</v>
      </c>
      <c r="N517" t="inlineStr">
        <is>
          <t>Yes</t>
        </is>
      </c>
      <c r="O517" s="35" t="n">
        <v>14</v>
      </c>
      <c r="P517" s="37" t="n">
        <v>2.73</v>
      </c>
      <c r="Q517" t="inlineStr">
        <is>
          <t>iOS</t>
        </is>
      </c>
      <c r="R517">
        <f>IF(AND(OR(Dashboard!$C$6="All",C517=Dashboard!$C$6),OR(Dashboard!$F$6="All",D517=Dashboard!$F$6),OR(Dashboard!$I$6="All",B517=Dashboard!$I$6)),1,0)</f>
        <v/>
      </c>
    </row>
    <row r="518">
      <c r="A518" t="inlineStr">
        <is>
          <t>SC80517</t>
        </is>
      </c>
      <c r="B518" t="inlineStr">
        <is>
          <t>Jun</t>
        </is>
      </c>
      <c r="C518" t="inlineStr">
        <is>
          <t>Kolhapur</t>
        </is>
      </c>
      <c r="D518" t="inlineStr">
        <is>
          <t>21-24</t>
        </is>
      </c>
      <c r="E518" s="35" t="n">
        <v>3</v>
      </c>
      <c r="F518" s="36" t="n">
        <v>44.2</v>
      </c>
      <c r="G518" s="35" t="n">
        <v>27</v>
      </c>
      <c r="H518" s="35" t="n">
        <v>21</v>
      </c>
      <c r="I518" s="35" t="n">
        <v>17</v>
      </c>
      <c r="J518" s="36" t="n">
        <v>8.4</v>
      </c>
      <c r="K518" s="35" t="n">
        <v>0</v>
      </c>
      <c r="L518" t="inlineStr">
        <is>
          <t>No</t>
        </is>
      </c>
      <c r="M518" s="35" t="n">
        <v>39</v>
      </c>
      <c r="N518" t="inlineStr">
        <is>
          <t>No</t>
        </is>
      </c>
      <c r="O518" s="35" t="n">
        <v>93</v>
      </c>
      <c r="P518" s="37" t="n">
        <v>9.02</v>
      </c>
      <c r="Q518" t="inlineStr">
        <is>
          <t>Android</t>
        </is>
      </c>
      <c r="R518">
        <f>IF(AND(OR(Dashboard!$C$6="All",C518=Dashboard!$C$6),OR(Dashboard!$F$6="All",D518=Dashboard!$F$6),OR(Dashboard!$I$6="All",B518=Dashboard!$I$6)),1,0)</f>
        <v/>
      </c>
    </row>
    <row r="519">
      <c r="A519" t="inlineStr">
        <is>
          <t>SC80518</t>
        </is>
      </c>
      <c r="B519" t="inlineStr">
        <is>
          <t>Mar</t>
        </is>
      </c>
      <c r="C519" t="inlineStr">
        <is>
          <t>Nashik</t>
        </is>
      </c>
      <c r="D519" t="inlineStr">
        <is>
          <t>21-24</t>
        </is>
      </c>
      <c r="E519" s="35" t="n">
        <v>13</v>
      </c>
      <c r="F519" s="36" t="n">
        <v>25.2</v>
      </c>
      <c r="G519" s="35" t="n">
        <v>32</v>
      </c>
      <c r="H519" s="35" t="n">
        <v>27</v>
      </c>
      <c r="I519" s="35" t="n">
        <v>29</v>
      </c>
      <c r="J519" s="36" t="n">
        <v>10.9</v>
      </c>
      <c r="K519" s="35" t="n">
        <v>1</v>
      </c>
      <c r="L519" t="inlineStr">
        <is>
          <t>No</t>
        </is>
      </c>
      <c r="M519" s="35" t="n">
        <v>14</v>
      </c>
      <c r="N519" t="inlineStr">
        <is>
          <t>No</t>
        </is>
      </c>
      <c r="O519" s="35" t="n">
        <v>39</v>
      </c>
      <c r="P519" s="37" t="n">
        <v>4.59</v>
      </c>
      <c r="Q519" t="inlineStr">
        <is>
          <t>Android</t>
        </is>
      </c>
      <c r="R519">
        <f>IF(AND(OR(Dashboard!$C$6="All",C519=Dashboard!$C$6),OR(Dashboard!$F$6="All",D519=Dashboard!$F$6),OR(Dashboard!$I$6="All",B519=Dashboard!$I$6)),1,0)</f>
        <v/>
      </c>
    </row>
    <row r="520">
      <c r="A520" t="inlineStr">
        <is>
          <t>SC80519</t>
        </is>
      </c>
      <c r="B520" t="inlineStr">
        <is>
          <t>May</t>
        </is>
      </c>
      <c r="C520" t="inlineStr">
        <is>
          <t>Sambhaji Nagar</t>
        </is>
      </c>
      <c r="D520" t="inlineStr">
        <is>
          <t>18-20</t>
        </is>
      </c>
      <c r="E520" s="35" t="n">
        <v>23</v>
      </c>
      <c r="F520" s="36" t="n">
        <v>38.9</v>
      </c>
      <c r="G520" s="35" t="n">
        <v>42</v>
      </c>
      <c r="H520" s="35" t="n">
        <v>31</v>
      </c>
      <c r="I520" s="35" t="n">
        <v>14</v>
      </c>
      <c r="J520" s="36" t="n">
        <v>10.9</v>
      </c>
      <c r="K520" s="35" t="n">
        <v>3</v>
      </c>
      <c r="L520" t="inlineStr">
        <is>
          <t>No</t>
        </is>
      </c>
      <c r="M520" s="35" t="n">
        <v>35</v>
      </c>
      <c r="N520" t="inlineStr">
        <is>
          <t>No</t>
        </is>
      </c>
      <c r="O520" s="35" t="n">
        <v>49</v>
      </c>
      <c r="P520" s="37" t="n">
        <v>8.74</v>
      </c>
      <c r="Q520" t="inlineStr">
        <is>
          <t>Android</t>
        </is>
      </c>
      <c r="R520">
        <f>IF(AND(OR(Dashboard!$C$6="All",C520=Dashboard!$C$6),OR(Dashboard!$F$6="All",D520=Dashboard!$F$6),OR(Dashboard!$I$6="All",B520=Dashboard!$I$6)),1,0)</f>
        <v/>
      </c>
    </row>
    <row r="521">
      <c r="A521" t="inlineStr">
        <is>
          <t>SC80520</t>
        </is>
      </c>
      <c r="B521" t="inlineStr">
        <is>
          <t>Apr</t>
        </is>
      </c>
      <c r="C521" t="inlineStr">
        <is>
          <t>Kolhapur</t>
        </is>
      </c>
      <c r="D521" t="inlineStr">
        <is>
          <t>21-24</t>
        </is>
      </c>
      <c r="E521" s="35" t="n">
        <v>14</v>
      </c>
      <c r="F521" s="36" t="n">
        <v>39.5</v>
      </c>
      <c r="G521" s="35" t="n">
        <v>41</v>
      </c>
      <c r="H521" s="35" t="n">
        <v>26</v>
      </c>
      <c r="I521" s="35" t="n">
        <v>7</v>
      </c>
      <c r="J521" s="36" t="n">
        <v>10</v>
      </c>
      <c r="K521" s="35" t="n">
        <v>7</v>
      </c>
      <c r="L521" t="inlineStr">
        <is>
          <t>Yes</t>
        </is>
      </c>
      <c r="M521" s="35" t="n">
        <v>16</v>
      </c>
      <c r="N521" t="inlineStr">
        <is>
          <t>No</t>
        </is>
      </c>
      <c r="O521" s="35" t="n">
        <v>72</v>
      </c>
      <c r="P521" s="37" t="n">
        <v>8.77</v>
      </c>
      <c r="Q521" t="inlineStr">
        <is>
          <t>Android</t>
        </is>
      </c>
      <c r="R521">
        <f>IF(AND(OR(Dashboard!$C$6="All",C521=Dashboard!$C$6),OR(Dashboard!$F$6="All",D521=Dashboard!$F$6),OR(Dashboard!$I$6="All",B521=Dashboard!$I$6)),1,0)</f>
        <v/>
      </c>
    </row>
    <row r="522">
      <c r="A522" t="inlineStr">
        <is>
          <t>SC80521</t>
        </is>
      </c>
      <c r="B522" t="inlineStr">
        <is>
          <t>Apr</t>
        </is>
      </c>
      <c r="C522" t="inlineStr">
        <is>
          <t>Nashik</t>
        </is>
      </c>
      <c r="D522" t="inlineStr">
        <is>
          <t>18-20</t>
        </is>
      </c>
      <c r="E522" s="35" t="n">
        <v>17</v>
      </c>
      <c r="F522" s="36" t="n">
        <v>36.5</v>
      </c>
      <c r="G522" s="35" t="n">
        <v>35</v>
      </c>
      <c r="H522" s="35" t="n">
        <v>29</v>
      </c>
      <c r="I522" s="35" t="n">
        <v>2</v>
      </c>
      <c r="J522" s="36" t="n">
        <v>8.9</v>
      </c>
      <c r="K522" s="35" t="n">
        <v>5</v>
      </c>
      <c r="L522" t="inlineStr">
        <is>
          <t>No</t>
        </is>
      </c>
      <c r="M522" s="35" t="n">
        <v>30</v>
      </c>
      <c r="N522" t="inlineStr">
        <is>
          <t>No</t>
        </is>
      </c>
      <c r="O522" s="35" t="n">
        <v>43</v>
      </c>
      <c r="P522" s="37" t="n">
        <v>7.08</v>
      </c>
      <c r="Q522" t="inlineStr">
        <is>
          <t>Android</t>
        </is>
      </c>
      <c r="R522">
        <f>IF(AND(OR(Dashboard!$C$6="All",C522=Dashboard!$C$6),OR(Dashboard!$F$6="All",D522=Dashboard!$F$6),OR(Dashboard!$I$6="All",B522=Dashboard!$I$6)),1,0)</f>
        <v/>
      </c>
    </row>
    <row r="523">
      <c r="A523" t="inlineStr">
        <is>
          <t>SC80522</t>
        </is>
      </c>
      <c r="B523" t="inlineStr">
        <is>
          <t>Jun</t>
        </is>
      </c>
      <c r="C523" t="inlineStr">
        <is>
          <t>Solapur</t>
        </is>
      </c>
      <c r="D523" t="inlineStr">
        <is>
          <t>18-20</t>
        </is>
      </c>
      <c r="E523" s="35" t="n">
        <v>21</v>
      </c>
      <c r="F523" s="36" t="n">
        <v>38.3</v>
      </c>
      <c r="G523" s="35" t="n">
        <v>33</v>
      </c>
      <c r="H523" s="35" t="n">
        <v>23</v>
      </c>
      <c r="I523" s="35" t="n">
        <v>18</v>
      </c>
      <c r="J523" s="36" t="n">
        <v>5.9</v>
      </c>
      <c r="K523" s="35" t="n">
        <v>6</v>
      </c>
      <c r="L523" t="inlineStr">
        <is>
          <t>Yes</t>
        </is>
      </c>
      <c r="M523" s="35" t="n">
        <v>2</v>
      </c>
      <c r="N523" t="inlineStr">
        <is>
          <t>No</t>
        </is>
      </c>
      <c r="O523" s="35" t="n">
        <v>47</v>
      </c>
      <c r="P523" s="37" t="n">
        <v>8.08</v>
      </c>
      <c r="Q523" t="inlineStr">
        <is>
          <t>iOS</t>
        </is>
      </c>
      <c r="R523">
        <f>IF(AND(OR(Dashboard!$C$6="All",C523=Dashboard!$C$6),OR(Dashboard!$F$6="All",D523=Dashboard!$F$6),OR(Dashboard!$I$6="All",B523=Dashboard!$I$6)),1,0)</f>
        <v/>
      </c>
    </row>
    <row r="524">
      <c r="A524" t="inlineStr">
        <is>
          <t>SC80523</t>
        </is>
      </c>
      <c r="B524" t="inlineStr">
        <is>
          <t>Mar</t>
        </is>
      </c>
      <c r="C524" t="inlineStr">
        <is>
          <t>Pune</t>
        </is>
      </c>
      <c r="D524" t="inlineStr">
        <is>
          <t>21-24</t>
        </is>
      </c>
      <c r="E524" s="35" t="n">
        <v>22</v>
      </c>
      <c r="F524" s="36" t="n">
        <v>26.3</v>
      </c>
      <c r="G524" s="35" t="n">
        <v>26</v>
      </c>
      <c r="H524" s="35" t="n">
        <v>16</v>
      </c>
      <c r="I524" s="35" t="n">
        <v>13</v>
      </c>
      <c r="J524" s="36" t="n">
        <v>11.7</v>
      </c>
      <c r="K524" s="35" t="n">
        <v>11</v>
      </c>
      <c r="L524" t="inlineStr">
        <is>
          <t>No</t>
        </is>
      </c>
      <c r="M524" s="35" t="n">
        <v>15</v>
      </c>
      <c r="N524" t="inlineStr">
        <is>
          <t>No</t>
        </is>
      </c>
      <c r="O524" s="35" t="n">
        <v>56</v>
      </c>
      <c r="P524" s="37" t="n">
        <v>7.39</v>
      </c>
      <c r="Q524" t="inlineStr">
        <is>
          <t>iOS</t>
        </is>
      </c>
      <c r="R524">
        <f>IF(AND(OR(Dashboard!$C$6="All",C524=Dashboard!$C$6),OR(Dashboard!$F$6="All",D524=Dashboard!$F$6),OR(Dashboard!$I$6="All",B524=Dashboard!$I$6)),1,0)</f>
        <v/>
      </c>
    </row>
    <row r="525">
      <c r="A525" t="inlineStr">
        <is>
          <t>SC80524</t>
        </is>
      </c>
      <c r="B525" t="inlineStr">
        <is>
          <t>Mar</t>
        </is>
      </c>
      <c r="C525" t="inlineStr">
        <is>
          <t>Nagpur</t>
        </is>
      </c>
      <c r="D525" t="inlineStr">
        <is>
          <t>18-20</t>
        </is>
      </c>
      <c r="E525" s="35" t="n">
        <v>19</v>
      </c>
      <c r="F525" s="36" t="n">
        <v>48</v>
      </c>
      <c r="G525" s="35" t="n">
        <v>35</v>
      </c>
      <c r="H525" s="35" t="n">
        <v>32</v>
      </c>
      <c r="I525" s="35" t="n">
        <v>19</v>
      </c>
      <c r="J525" s="36" t="n">
        <v>12.5</v>
      </c>
      <c r="K525" s="35" t="n">
        <v>4</v>
      </c>
      <c r="L525" t="inlineStr">
        <is>
          <t>No</t>
        </is>
      </c>
      <c r="M525" s="35" t="n">
        <v>18</v>
      </c>
      <c r="N525" t="inlineStr">
        <is>
          <t>No</t>
        </is>
      </c>
      <c r="O525" s="35" t="n">
        <v>71</v>
      </c>
      <c r="P525" s="37" t="n">
        <v>10.39</v>
      </c>
      <c r="Q525" t="inlineStr">
        <is>
          <t>Android</t>
        </is>
      </c>
      <c r="R525">
        <f>IF(AND(OR(Dashboard!$C$6="All",C525=Dashboard!$C$6),OR(Dashboard!$F$6="All",D525=Dashboard!$F$6),OR(Dashboard!$I$6="All",B525=Dashboard!$I$6)),1,0)</f>
        <v/>
      </c>
    </row>
    <row r="526">
      <c r="A526" t="inlineStr">
        <is>
          <t>SC80525</t>
        </is>
      </c>
      <c r="B526" t="inlineStr">
        <is>
          <t>Jun</t>
        </is>
      </c>
      <c r="C526" t="inlineStr">
        <is>
          <t>Nashik</t>
        </is>
      </c>
      <c r="D526" t="inlineStr">
        <is>
          <t>35+</t>
        </is>
      </c>
      <c r="E526" s="35" t="n">
        <v>16</v>
      </c>
      <c r="F526" s="36" t="n">
        <v>20.3</v>
      </c>
      <c r="G526" s="35" t="n">
        <v>0</v>
      </c>
      <c r="H526" s="35" t="n">
        <v>0</v>
      </c>
      <c r="I526" s="35" t="n">
        <v>11</v>
      </c>
      <c r="J526" s="36" t="n">
        <v>5.2</v>
      </c>
      <c r="K526" s="35" t="n">
        <v>0</v>
      </c>
      <c r="L526" t="inlineStr">
        <is>
          <t>Yes</t>
        </is>
      </c>
      <c r="M526" s="35" t="n">
        <v>3</v>
      </c>
      <c r="N526" t="inlineStr">
        <is>
          <t>No</t>
        </is>
      </c>
      <c r="O526" s="35" t="n">
        <v>41</v>
      </c>
      <c r="P526" s="37" t="n">
        <v>6.77</v>
      </c>
      <c r="Q526" t="inlineStr">
        <is>
          <t>Android</t>
        </is>
      </c>
      <c r="R526">
        <f>IF(AND(OR(Dashboard!$C$6="All",C526=Dashboard!$C$6),OR(Dashboard!$F$6="All",D526=Dashboard!$F$6),OR(Dashboard!$I$6="All",B526=Dashboard!$I$6)),1,0)</f>
        <v/>
      </c>
    </row>
    <row r="527">
      <c r="A527" t="inlineStr">
        <is>
          <t>SC80526</t>
        </is>
      </c>
      <c r="B527" t="inlineStr">
        <is>
          <t>Jan</t>
        </is>
      </c>
      <c r="C527" t="inlineStr">
        <is>
          <t>Sambhaji Nagar</t>
        </is>
      </c>
      <c r="D527" t="inlineStr">
        <is>
          <t>21-24</t>
        </is>
      </c>
      <c r="E527" s="35" t="n">
        <v>11</v>
      </c>
      <c r="F527" s="36" t="n">
        <v>26.1</v>
      </c>
      <c r="G527" s="35" t="n">
        <v>35</v>
      </c>
      <c r="H527" s="35" t="n">
        <v>26</v>
      </c>
      <c r="I527" s="35" t="n">
        <v>10</v>
      </c>
      <c r="J527" s="36" t="n">
        <v>7.4</v>
      </c>
      <c r="K527" s="35" t="n">
        <v>9</v>
      </c>
      <c r="L527" t="inlineStr">
        <is>
          <t>No</t>
        </is>
      </c>
      <c r="M527" s="35" t="n">
        <v>21</v>
      </c>
      <c r="N527" t="inlineStr">
        <is>
          <t>No</t>
        </is>
      </c>
      <c r="O527" s="35" t="n">
        <v>49</v>
      </c>
      <c r="P527" s="37" t="n">
        <v>6.36</v>
      </c>
      <c r="Q527" t="inlineStr">
        <is>
          <t>iOS</t>
        </is>
      </c>
      <c r="R527">
        <f>IF(AND(OR(Dashboard!$C$6="All",C527=Dashboard!$C$6),OR(Dashboard!$F$6="All",D527=Dashboard!$F$6),OR(Dashboard!$I$6="All",B527=Dashboard!$I$6)),1,0)</f>
        <v/>
      </c>
    </row>
    <row r="528">
      <c r="A528" t="inlineStr">
        <is>
          <t>SC80527</t>
        </is>
      </c>
      <c r="B528" t="inlineStr">
        <is>
          <t>May</t>
        </is>
      </c>
      <c r="C528" t="inlineStr">
        <is>
          <t>Nagpur</t>
        </is>
      </c>
      <c r="D528" t="inlineStr">
        <is>
          <t>18-20</t>
        </is>
      </c>
      <c r="E528" s="35" t="n">
        <v>11</v>
      </c>
      <c r="F528" s="36" t="n">
        <v>45.4</v>
      </c>
      <c r="G528" s="35" t="n">
        <v>36</v>
      </c>
      <c r="H528" s="35" t="n">
        <v>32</v>
      </c>
      <c r="I528" s="35" t="n">
        <v>15</v>
      </c>
      <c r="J528" s="36" t="n">
        <v>11.3</v>
      </c>
      <c r="K528" s="35" t="n">
        <v>2</v>
      </c>
      <c r="L528" t="inlineStr">
        <is>
          <t>No</t>
        </is>
      </c>
      <c r="M528" s="35" t="n">
        <v>2</v>
      </c>
      <c r="N528" t="inlineStr">
        <is>
          <t>No</t>
        </is>
      </c>
      <c r="O528" s="35" t="n">
        <v>69</v>
      </c>
      <c r="P528" s="37" t="n">
        <v>9.6</v>
      </c>
      <c r="Q528" t="inlineStr">
        <is>
          <t>Android</t>
        </is>
      </c>
      <c r="R528">
        <f>IF(AND(OR(Dashboard!$C$6="All",C528=Dashboard!$C$6),OR(Dashboard!$F$6="All",D528=Dashboard!$F$6),OR(Dashboard!$I$6="All",B528=Dashboard!$I$6)),1,0)</f>
        <v/>
      </c>
    </row>
    <row r="529">
      <c r="A529" t="inlineStr">
        <is>
          <t>SC80528</t>
        </is>
      </c>
      <c r="B529" t="inlineStr">
        <is>
          <t>Jan</t>
        </is>
      </c>
      <c r="C529" t="inlineStr">
        <is>
          <t>Pune</t>
        </is>
      </c>
      <c r="D529" t="inlineStr">
        <is>
          <t>25-34</t>
        </is>
      </c>
      <c r="E529" s="35" t="n">
        <v>5</v>
      </c>
      <c r="F529" s="36" t="n">
        <v>17.6</v>
      </c>
      <c r="G529" s="35" t="n">
        <v>3</v>
      </c>
      <c r="H529" s="35" t="n">
        <v>2</v>
      </c>
      <c r="I529" s="35" t="n">
        <v>4</v>
      </c>
      <c r="J529" s="36" t="n">
        <v>3.8</v>
      </c>
      <c r="K529" s="35" t="n">
        <v>0</v>
      </c>
      <c r="L529" t="inlineStr">
        <is>
          <t>No</t>
        </is>
      </c>
      <c r="M529" s="35" t="n">
        <v>13</v>
      </c>
      <c r="N529" t="inlineStr">
        <is>
          <t>No</t>
        </is>
      </c>
      <c r="O529" s="35" t="n">
        <v>30</v>
      </c>
      <c r="P529" s="37" t="n">
        <v>3.92</v>
      </c>
      <c r="Q529" t="inlineStr">
        <is>
          <t>Android</t>
        </is>
      </c>
      <c r="R529">
        <f>IF(AND(OR(Dashboard!$C$6="All",C529=Dashboard!$C$6),OR(Dashboard!$F$6="All",D529=Dashboard!$F$6),OR(Dashboard!$I$6="All",B529=Dashboard!$I$6)),1,0)</f>
        <v/>
      </c>
    </row>
    <row r="530">
      <c r="A530" t="inlineStr">
        <is>
          <t>SC80529</t>
        </is>
      </c>
      <c r="B530" t="inlineStr">
        <is>
          <t>Apr</t>
        </is>
      </c>
      <c r="C530" t="inlineStr">
        <is>
          <t>Pune</t>
        </is>
      </c>
      <c r="D530" t="inlineStr">
        <is>
          <t>21-24</t>
        </is>
      </c>
      <c r="E530" s="35" t="n">
        <v>10</v>
      </c>
      <c r="F530" s="36" t="n">
        <v>40.3</v>
      </c>
      <c r="G530" s="35" t="n">
        <v>13</v>
      </c>
      <c r="H530" s="35" t="n">
        <v>11</v>
      </c>
      <c r="I530" s="35" t="n">
        <v>17</v>
      </c>
      <c r="J530" s="36" t="n">
        <v>10</v>
      </c>
      <c r="K530" s="35" t="n">
        <v>7</v>
      </c>
      <c r="L530" t="inlineStr">
        <is>
          <t>No</t>
        </is>
      </c>
      <c r="M530" s="35" t="n">
        <v>16</v>
      </c>
      <c r="N530" t="inlineStr">
        <is>
          <t>No</t>
        </is>
      </c>
      <c r="O530" s="35" t="n">
        <v>51</v>
      </c>
      <c r="P530" s="37" t="n">
        <v>9.92</v>
      </c>
      <c r="Q530" t="inlineStr">
        <is>
          <t>Android</t>
        </is>
      </c>
      <c r="R530">
        <f>IF(AND(OR(Dashboard!$C$6="All",C530=Dashboard!$C$6),OR(Dashboard!$F$6="All",D530=Dashboard!$F$6),OR(Dashboard!$I$6="All",B530=Dashboard!$I$6)),1,0)</f>
        <v/>
      </c>
    </row>
    <row r="531">
      <c r="A531" t="inlineStr">
        <is>
          <t>SC80530</t>
        </is>
      </c>
      <c r="B531" t="inlineStr">
        <is>
          <t>Mar</t>
        </is>
      </c>
      <c r="C531" t="inlineStr">
        <is>
          <t>Nagpur</t>
        </is>
      </c>
      <c r="D531" t="inlineStr">
        <is>
          <t>21-24</t>
        </is>
      </c>
      <c r="E531" s="35" t="n">
        <v>15</v>
      </c>
      <c r="F531" s="36" t="n">
        <v>38.1</v>
      </c>
      <c r="G531" s="35" t="n">
        <v>28</v>
      </c>
      <c r="H531" s="35" t="n">
        <v>24</v>
      </c>
      <c r="I531" s="35" t="n">
        <v>12</v>
      </c>
      <c r="J531" s="36" t="n">
        <v>10.2</v>
      </c>
      <c r="K531" s="35" t="n">
        <v>6</v>
      </c>
      <c r="L531" t="inlineStr">
        <is>
          <t>Yes</t>
        </is>
      </c>
      <c r="M531" s="35" t="n">
        <v>23</v>
      </c>
      <c r="N531" t="inlineStr">
        <is>
          <t>No</t>
        </is>
      </c>
      <c r="O531" s="35" t="n">
        <v>76</v>
      </c>
      <c r="P531" s="37" t="n">
        <v>6.55</v>
      </c>
      <c r="Q531" t="inlineStr">
        <is>
          <t>iOS</t>
        </is>
      </c>
      <c r="R531">
        <f>IF(AND(OR(Dashboard!$C$6="All",C531=Dashboard!$C$6),OR(Dashboard!$F$6="All",D531=Dashboard!$F$6),OR(Dashboard!$I$6="All",B531=Dashboard!$I$6)),1,0)</f>
        <v/>
      </c>
    </row>
    <row r="532">
      <c r="A532" t="inlineStr">
        <is>
          <t>SC80531</t>
        </is>
      </c>
      <c r="B532" t="inlineStr">
        <is>
          <t>May</t>
        </is>
      </c>
      <c r="C532" t="inlineStr">
        <is>
          <t>Pune</t>
        </is>
      </c>
      <c r="D532" t="inlineStr">
        <is>
          <t>21-24</t>
        </is>
      </c>
      <c r="E532" s="35" t="n">
        <v>15</v>
      </c>
      <c r="F532" s="36" t="n">
        <v>44.9</v>
      </c>
      <c r="G532" s="35" t="n">
        <v>16</v>
      </c>
      <c r="H532" s="35" t="n">
        <v>14</v>
      </c>
      <c r="I532" s="35" t="n">
        <v>16</v>
      </c>
      <c r="J532" s="36" t="n">
        <v>8.6</v>
      </c>
      <c r="K532" s="35" t="n">
        <v>5</v>
      </c>
      <c r="L532" t="inlineStr">
        <is>
          <t>Yes</t>
        </is>
      </c>
      <c r="M532" s="35" t="n">
        <v>78</v>
      </c>
      <c r="N532" t="inlineStr">
        <is>
          <t>No</t>
        </is>
      </c>
      <c r="O532" s="35" t="n">
        <v>59</v>
      </c>
      <c r="P532" s="37" t="n">
        <v>4.83</v>
      </c>
      <c r="Q532" t="inlineStr">
        <is>
          <t>Android</t>
        </is>
      </c>
      <c r="R532">
        <f>IF(AND(OR(Dashboard!$C$6="All",C532=Dashboard!$C$6),OR(Dashboard!$F$6="All",D532=Dashboard!$F$6),OR(Dashboard!$I$6="All",B532=Dashboard!$I$6)),1,0)</f>
        <v/>
      </c>
    </row>
    <row r="533">
      <c r="A533" t="inlineStr">
        <is>
          <t>SC80532</t>
        </is>
      </c>
      <c r="B533" t="inlineStr">
        <is>
          <t>Feb</t>
        </is>
      </c>
      <c r="C533" t="inlineStr">
        <is>
          <t>Nagpur</t>
        </is>
      </c>
      <c r="D533" t="inlineStr">
        <is>
          <t>25-34</t>
        </is>
      </c>
      <c r="E533" s="35" t="n">
        <v>10</v>
      </c>
      <c r="F533" s="36" t="n">
        <v>3</v>
      </c>
      <c r="G533" s="35" t="n">
        <v>9</v>
      </c>
      <c r="H533" s="35" t="n">
        <v>6</v>
      </c>
      <c r="I533" s="35" t="n">
        <v>12</v>
      </c>
      <c r="J533" s="36" t="n">
        <v>0.7</v>
      </c>
      <c r="K533" s="35" t="n">
        <v>2</v>
      </c>
      <c r="L533" t="inlineStr">
        <is>
          <t>Yes</t>
        </is>
      </c>
      <c r="M533" s="35" t="n">
        <v>12</v>
      </c>
      <c r="N533" t="inlineStr">
        <is>
          <t>No</t>
        </is>
      </c>
      <c r="O533" s="35" t="n">
        <v>6</v>
      </c>
      <c r="P533" s="37" t="n">
        <v>1.02</v>
      </c>
      <c r="Q533" t="inlineStr">
        <is>
          <t>Android</t>
        </is>
      </c>
      <c r="R533">
        <f>IF(AND(OR(Dashboard!$C$6="All",C533=Dashboard!$C$6),OR(Dashboard!$F$6="All",D533=Dashboard!$F$6),OR(Dashboard!$I$6="All",B533=Dashboard!$I$6)),1,0)</f>
        <v/>
      </c>
    </row>
    <row r="534">
      <c r="A534" t="inlineStr">
        <is>
          <t>SC80533</t>
        </is>
      </c>
      <c r="B534" t="inlineStr">
        <is>
          <t>Jun</t>
        </is>
      </c>
      <c r="C534" t="inlineStr">
        <is>
          <t>Nashik</t>
        </is>
      </c>
      <c r="D534" t="inlineStr">
        <is>
          <t>25-34</t>
        </is>
      </c>
      <c r="E534" s="35" t="n">
        <v>8</v>
      </c>
      <c r="F534" s="36" t="n">
        <v>20.2</v>
      </c>
      <c r="G534" s="35" t="n">
        <v>8</v>
      </c>
      <c r="H534" s="35" t="n">
        <v>7</v>
      </c>
      <c r="I534" s="35" t="n">
        <v>16</v>
      </c>
      <c r="J534" s="36" t="n">
        <v>8.199999999999999</v>
      </c>
      <c r="K534" s="35" t="n">
        <v>1</v>
      </c>
      <c r="L534" t="inlineStr">
        <is>
          <t>No</t>
        </is>
      </c>
      <c r="M534" s="35" t="n">
        <v>2</v>
      </c>
      <c r="N534" t="inlineStr">
        <is>
          <t>No</t>
        </is>
      </c>
      <c r="O534" s="35" t="n">
        <v>38</v>
      </c>
      <c r="P534" s="37" t="n">
        <v>6.02</v>
      </c>
      <c r="Q534" t="inlineStr">
        <is>
          <t>Android</t>
        </is>
      </c>
      <c r="R534">
        <f>IF(AND(OR(Dashboard!$C$6="All",C534=Dashboard!$C$6),OR(Dashboard!$F$6="All",D534=Dashboard!$F$6),OR(Dashboard!$I$6="All",B534=Dashboard!$I$6)),1,0)</f>
        <v/>
      </c>
    </row>
    <row r="535">
      <c r="A535" t="inlineStr">
        <is>
          <t>SC80534</t>
        </is>
      </c>
      <c r="B535" t="inlineStr">
        <is>
          <t>Apr</t>
        </is>
      </c>
      <c r="C535" t="inlineStr">
        <is>
          <t>Pune</t>
        </is>
      </c>
      <c r="D535" t="inlineStr">
        <is>
          <t>18-20</t>
        </is>
      </c>
      <c r="E535" s="35" t="n">
        <v>19</v>
      </c>
      <c r="F535" s="36" t="n">
        <v>23.2</v>
      </c>
      <c r="G535" s="35" t="n">
        <v>51</v>
      </c>
      <c r="H535" s="35" t="n">
        <v>36</v>
      </c>
      <c r="I535" s="35" t="n">
        <v>9</v>
      </c>
      <c r="J535" s="36" t="n">
        <v>9</v>
      </c>
      <c r="K535" s="35" t="n">
        <v>1</v>
      </c>
      <c r="L535" t="inlineStr">
        <is>
          <t>No</t>
        </is>
      </c>
      <c r="M535" s="35" t="n">
        <v>7</v>
      </c>
      <c r="N535" t="inlineStr">
        <is>
          <t>No</t>
        </is>
      </c>
      <c r="O535" s="35" t="n">
        <v>27</v>
      </c>
      <c r="P535" s="37" t="n">
        <v>3.59</v>
      </c>
      <c r="Q535" t="inlineStr">
        <is>
          <t>iOS</t>
        </is>
      </c>
      <c r="R535">
        <f>IF(AND(OR(Dashboard!$C$6="All",C535=Dashboard!$C$6),OR(Dashboard!$F$6="All",D535=Dashboard!$F$6),OR(Dashboard!$I$6="All",B535=Dashboard!$I$6)),1,0)</f>
        <v/>
      </c>
    </row>
    <row r="536">
      <c r="A536" t="inlineStr">
        <is>
          <t>SC80535</t>
        </is>
      </c>
      <c r="B536" t="inlineStr">
        <is>
          <t>Mar</t>
        </is>
      </c>
      <c r="C536" t="inlineStr">
        <is>
          <t>Sambhaji Nagar</t>
        </is>
      </c>
      <c r="D536" t="inlineStr">
        <is>
          <t>21-24</t>
        </is>
      </c>
      <c r="E536" s="35" t="n">
        <v>18</v>
      </c>
      <c r="F536" s="36" t="n">
        <v>34.2</v>
      </c>
      <c r="G536" s="35" t="n">
        <v>27</v>
      </c>
      <c r="H536" s="35" t="n">
        <v>21</v>
      </c>
      <c r="I536" s="35" t="n">
        <v>20</v>
      </c>
      <c r="J536" s="36" t="n">
        <v>14.3</v>
      </c>
      <c r="K536" s="35" t="n">
        <v>4</v>
      </c>
      <c r="L536" t="inlineStr">
        <is>
          <t>No</t>
        </is>
      </c>
      <c r="M536" s="35" t="n">
        <v>51</v>
      </c>
      <c r="N536" t="inlineStr">
        <is>
          <t>No</t>
        </is>
      </c>
      <c r="O536" s="35" t="n">
        <v>56</v>
      </c>
      <c r="P536" s="37" t="n">
        <v>6.59</v>
      </c>
      <c r="Q536" t="inlineStr">
        <is>
          <t>iOS</t>
        </is>
      </c>
      <c r="R536">
        <f>IF(AND(OR(Dashboard!$C$6="All",C536=Dashboard!$C$6),OR(Dashboard!$F$6="All",D536=Dashboard!$F$6),OR(Dashboard!$I$6="All",B536=Dashboard!$I$6)),1,0)</f>
        <v/>
      </c>
    </row>
    <row r="537">
      <c r="A537" t="inlineStr">
        <is>
          <t>SC80536</t>
        </is>
      </c>
      <c r="B537" t="inlineStr">
        <is>
          <t>May</t>
        </is>
      </c>
      <c r="C537" t="inlineStr">
        <is>
          <t>Sambhaji Nagar</t>
        </is>
      </c>
      <c r="D537" t="inlineStr">
        <is>
          <t>21-24</t>
        </is>
      </c>
      <c r="E537" s="35" t="n">
        <v>15</v>
      </c>
      <c r="F537" s="36" t="n">
        <v>42.6</v>
      </c>
      <c r="G537" s="35" t="n">
        <v>21</v>
      </c>
      <c r="H537" s="35" t="n">
        <v>19</v>
      </c>
      <c r="I537" s="35" t="n">
        <v>21</v>
      </c>
      <c r="J537" s="36" t="n">
        <v>10.2</v>
      </c>
      <c r="K537" s="35" t="n">
        <v>6</v>
      </c>
      <c r="L537" t="inlineStr">
        <is>
          <t>No</t>
        </is>
      </c>
      <c r="M537" s="35" t="n">
        <v>1</v>
      </c>
      <c r="N537" t="inlineStr">
        <is>
          <t>Yes</t>
        </is>
      </c>
      <c r="O537" s="35" t="n">
        <v>25</v>
      </c>
      <c r="P537" s="37" t="n">
        <v>2.86</v>
      </c>
      <c r="Q537" t="inlineStr">
        <is>
          <t>Android</t>
        </is>
      </c>
      <c r="R537">
        <f>IF(AND(OR(Dashboard!$C$6="All",C537=Dashboard!$C$6),OR(Dashboard!$F$6="All",D537=Dashboard!$F$6),OR(Dashboard!$I$6="All",B537=Dashboard!$I$6)),1,0)</f>
        <v/>
      </c>
    </row>
    <row r="538">
      <c r="A538" t="inlineStr">
        <is>
          <t>SC80537</t>
        </is>
      </c>
      <c r="B538" t="inlineStr">
        <is>
          <t>May</t>
        </is>
      </c>
      <c r="C538" t="inlineStr">
        <is>
          <t>Sambhaji Nagar</t>
        </is>
      </c>
      <c r="D538" t="inlineStr">
        <is>
          <t>35+</t>
        </is>
      </c>
      <c r="E538" s="35" t="n">
        <v>2</v>
      </c>
      <c r="F538" s="36" t="n">
        <v>21.5</v>
      </c>
      <c r="G538" s="35" t="n">
        <v>22</v>
      </c>
      <c r="H538" s="35" t="n">
        <v>17</v>
      </c>
      <c r="I538" s="35" t="n">
        <v>11</v>
      </c>
      <c r="J538" s="36" t="n">
        <v>3.7</v>
      </c>
      <c r="K538" s="35" t="n">
        <v>3</v>
      </c>
      <c r="L538" t="inlineStr">
        <is>
          <t>No</t>
        </is>
      </c>
      <c r="M538" s="35" t="n">
        <v>70</v>
      </c>
      <c r="N538" t="inlineStr">
        <is>
          <t>No</t>
        </is>
      </c>
      <c r="O538" s="35" t="n">
        <v>30</v>
      </c>
      <c r="P538" s="37" t="n">
        <v>5</v>
      </c>
      <c r="Q538" t="inlineStr">
        <is>
          <t>iOS</t>
        </is>
      </c>
      <c r="R538">
        <f>IF(AND(OR(Dashboard!$C$6="All",C538=Dashboard!$C$6),OR(Dashboard!$F$6="All",D538=Dashboard!$F$6),OR(Dashboard!$I$6="All",B538=Dashboard!$I$6)),1,0)</f>
        <v/>
      </c>
    </row>
    <row r="539">
      <c r="A539" t="inlineStr">
        <is>
          <t>SC80538</t>
        </is>
      </c>
      <c r="B539" t="inlineStr">
        <is>
          <t>Apr</t>
        </is>
      </c>
      <c r="C539" t="inlineStr">
        <is>
          <t>Nashik</t>
        </is>
      </c>
      <c r="D539" t="inlineStr">
        <is>
          <t>25-34</t>
        </is>
      </c>
      <c r="E539" s="35" t="n">
        <v>6</v>
      </c>
      <c r="F539" s="36" t="n">
        <v>30.8</v>
      </c>
      <c r="G539" s="35" t="n">
        <v>12</v>
      </c>
      <c r="H539" s="35" t="n">
        <v>8</v>
      </c>
      <c r="I539" s="35" t="n">
        <v>16</v>
      </c>
      <c r="J539" s="36" t="n">
        <v>7.3</v>
      </c>
      <c r="K539" s="35" t="n">
        <v>2</v>
      </c>
      <c r="L539" t="inlineStr">
        <is>
          <t>No</t>
        </is>
      </c>
      <c r="M539" s="35" t="n">
        <v>34</v>
      </c>
      <c r="N539" t="inlineStr">
        <is>
          <t>No</t>
        </is>
      </c>
      <c r="O539" s="35" t="n">
        <v>51</v>
      </c>
      <c r="P539" s="37" t="n">
        <v>6.17</v>
      </c>
      <c r="Q539" t="inlineStr">
        <is>
          <t>Android</t>
        </is>
      </c>
      <c r="R539">
        <f>IF(AND(OR(Dashboard!$C$6="All",C539=Dashboard!$C$6),OR(Dashboard!$F$6="All",D539=Dashboard!$F$6),OR(Dashboard!$I$6="All",B539=Dashboard!$I$6)),1,0)</f>
        <v/>
      </c>
    </row>
    <row r="540">
      <c r="A540" t="inlineStr">
        <is>
          <t>SC80539</t>
        </is>
      </c>
      <c r="B540" t="inlineStr">
        <is>
          <t>Jun</t>
        </is>
      </c>
      <c r="C540" t="inlineStr">
        <is>
          <t>Nashik</t>
        </is>
      </c>
      <c r="D540" t="inlineStr">
        <is>
          <t>21-24</t>
        </is>
      </c>
      <c r="E540" s="35" t="n">
        <v>23</v>
      </c>
      <c r="F540" s="36" t="n">
        <v>35.4</v>
      </c>
      <c r="G540" s="35" t="n">
        <v>42</v>
      </c>
      <c r="H540" s="35" t="n">
        <v>29</v>
      </c>
      <c r="I540" s="35" t="n">
        <v>20</v>
      </c>
      <c r="J540" s="36" t="n">
        <v>13.7</v>
      </c>
      <c r="K540" s="35" t="n">
        <v>4</v>
      </c>
      <c r="L540" t="inlineStr">
        <is>
          <t>No</t>
        </is>
      </c>
      <c r="M540" s="35" t="n">
        <v>22</v>
      </c>
      <c r="N540" t="inlineStr">
        <is>
          <t>No</t>
        </is>
      </c>
      <c r="O540" s="35" t="n">
        <v>56</v>
      </c>
      <c r="P540" s="37" t="n">
        <v>10.75</v>
      </c>
      <c r="Q540" t="inlineStr">
        <is>
          <t>Android</t>
        </is>
      </c>
      <c r="R540">
        <f>IF(AND(OR(Dashboard!$C$6="All",C540=Dashboard!$C$6),OR(Dashboard!$F$6="All",D540=Dashboard!$F$6),OR(Dashboard!$I$6="All",B540=Dashboard!$I$6)),1,0)</f>
        <v/>
      </c>
    </row>
    <row r="541">
      <c r="A541" t="inlineStr">
        <is>
          <t>SC80540</t>
        </is>
      </c>
      <c r="B541" t="inlineStr">
        <is>
          <t>Apr</t>
        </is>
      </c>
      <c r="C541" t="inlineStr">
        <is>
          <t>Sambhaji Nagar</t>
        </is>
      </c>
      <c r="D541" t="inlineStr">
        <is>
          <t>21-24</t>
        </is>
      </c>
      <c r="E541" s="35" t="n">
        <v>17</v>
      </c>
      <c r="F541" s="36" t="n">
        <v>39.1</v>
      </c>
      <c r="G541" s="35" t="n">
        <v>43</v>
      </c>
      <c r="H541" s="35" t="n">
        <v>38</v>
      </c>
      <c r="I541" s="35" t="n">
        <v>10</v>
      </c>
      <c r="J541" s="36" t="n">
        <v>7.6</v>
      </c>
      <c r="K541" s="35" t="n">
        <v>2</v>
      </c>
      <c r="L541" t="inlineStr">
        <is>
          <t>No</t>
        </is>
      </c>
      <c r="M541" s="35" t="n">
        <v>33</v>
      </c>
      <c r="N541" t="inlineStr">
        <is>
          <t>No</t>
        </is>
      </c>
      <c r="O541" s="35" t="n">
        <v>76</v>
      </c>
      <c r="P541" s="37" t="n">
        <v>9.630000000000001</v>
      </c>
      <c r="Q541" t="inlineStr">
        <is>
          <t>Android</t>
        </is>
      </c>
      <c r="R541">
        <f>IF(AND(OR(Dashboard!$C$6="All",C541=Dashboard!$C$6),OR(Dashboard!$F$6="All",D541=Dashboard!$F$6),OR(Dashboard!$I$6="All",B541=Dashboard!$I$6)),1,0)</f>
        <v/>
      </c>
    </row>
    <row r="542">
      <c r="A542" t="inlineStr">
        <is>
          <t>SC80541</t>
        </is>
      </c>
      <c r="B542" t="inlineStr">
        <is>
          <t>Mar</t>
        </is>
      </c>
      <c r="C542" t="inlineStr">
        <is>
          <t>Pune</t>
        </is>
      </c>
      <c r="D542" t="inlineStr">
        <is>
          <t>21-24</t>
        </is>
      </c>
      <c r="E542" s="35" t="n">
        <v>8</v>
      </c>
      <c r="F542" s="36" t="n">
        <v>40.4</v>
      </c>
      <c r="G542" s="35" t="n">
        <v>12</v>
      </c>
      <c r="H542" s="35" t="n">
        <v>11</v>
      </c>
      <c r="I542" s="35" t="n">
        <v>9</v>
      </c>
      <c r="J542" s="36" t="n">
        <v>6.7</v>
      </c>
      <c r="K542" s="35" t="n">
        <v>6</v>
      </c>
      <c r="L542" t="inlineStr">
        <is>
          <t>Yes</t>
        </is>
      </c>
      <c r="M542" s="35" t="n">
        <v>76</v>
      </c>
      <c r="N542" t="inlineStr">
        <is>
          <t>No</t>
        </is>
      </c>
      <c r="O542" s="35" t="n">
        <v>76</v>
      </c>
      <c r="P542" s="37" t="n">
        <v>8.51</v>
      </c>
      <c r="Q542" t="inlineStr">
        <is>
          <t>Android</t>
        </is>
      </c>
      <c r="R542">
        <f>IF(AND(OR(Dashboard!$C$6="All",C542=Dashboard!$C$6),OR(Dashboard!$F$6="All",D542=Dashboard!$F$6),OR(Dashboard!$I$6="All",B542=Dashboard!$I$6)),1,0)</f>
        <v/>
      </c>
    </row>
    <row r="543">
      <c r="A543" t="inlineStr">
        <is>
          <t>SC80542</t>
        </is>
      </c>
      <c r="B543" t="inlineStr">
        <is>
          <t>Jan</t>
        </is>
      </c>
      <c r="C543" t="inlineStr">
        <is>
          <t>Nashik</t>
        </is>
      </c>
      <c r="D543" t="inlineStr">
        <is>
          <t>18-20</t>
        </is>
      </c>
      <c r="E543" s="35" t="n">
        <v>10</v>
      </c>
      <c r="F543" s="36" t="n">
        <v>46.4</v>
      </c>
      <c r="G543" s="35" t="n">
        <v>42</v>
      </c>
      <c r="H543" s="35" t="n">
        <v>35</v>
      </c>
      <c r="I543" s="35" t="n">
        <v>15</v>
      </c>
      <c r="J543" s="36" t="n">
        <v>16.1</v>
      </c>
      <c r="K543" s="35" t="n">
        <v>13</v>
      </c>
      <c r="L543" t="inlineStr">
        <is>
          <t>No</t>
        </is>
      </c>
      <c r="M543" s="35" t="n">
        <v>29</v>
      </c>
      <c r="N543" t="inlineStr">
        <is>
          <t>No</t>
        </is>
      </c>
      <c r="O543" s="35" t="n">
        <v>94</v>
      </c>
      <c r="P543" s="37" t="n">
        <v>8.220000000000001</v>
      </c>
      <c r="Q543" t="inlineStr">
        <is>
          <t>Android</t>
        </is>
      </c>
      <c r="R543">
        <f>IF(AND(OR(Dashboard!$C$6="All",C543=Dashboard!$C$6),OR(Dashboard!$F$6="All",D543=Dashboard!$F$6),OR(Dashboard!$I$6="All",B543=Dashboard!$I$6)),1,0)</f>
        <v/>
      </c>
    </row>
    <row r="544">
      <c r="A544" t="inlineStr">
        <is>
          <t>SC80543</t>
        </is>
      </c>
      <c r="B544" t="inlineStr">
        <is>
          <t>Feb</t>
        </is>
      </c>
      <c r="C544" t="inlineStr">
        <is>
          <t>Nashik</t>
        </is>
      </c>
      <c r="D544" t="inlineStr">
        <is>
          <t>25-34</t>
        </is>
      </c>
      <c r="E544" s="35" t="n">
        <v>13</v>
      </c>
      <c r="F544" s="36" t="n">
        <v>22.2</v>
      </c>
      <c r="G544" s="35" t="n">
        <v>10</v>
      </c>
      <c r="H544" s="35" t="n">
        <v>8</v>
      </c>
      <c r="I544" s="35" t="n">
        <v>10</v>
      </c>
      <c r="J544" s="36" t="n">
        <v>7.5</v>
      </c>
      <c r="K544" s="35" t="n">
        <v>1</v>
      </c>
      <c r="L544" t="inlineStr">
        <is>
          <t>Yes</t>
        </is>
      </c>
      <c r="M544" s="35" t="n">
        <v>65</v>
      </c>
      <c r="N544" t="inlineStr">
        <is>
          <t>No</t>
        </is>
      </c>
      <c r="O544" s="35" t="n">
        <v>35</v>
      </c>
      <c r="P544" s="37" t="n">
        <v>5.21</v>
      </c>
      <c r="Q544" t="inlineStr">
        <is>
          <t>iOS</t>
        </is>
      </c>
      <c r="R544">
        <f>IF(AND(OR(Dashboard!$C$6="All",C544=Dashboard!$C$6),OR(Dashboard!$F$6="All",D544=Dashboard!$F$6),OR(Dashboard!$I$6="All",B544=Dashboard!$I$6)),1,0)</f>
        <v/>
      </c>
    </row>
    <row r="545">
      <c r="A545" t="inlineStr">
        <is>
          <t>SC80544</t>
        </is>
      </c>
      <c r="B545" t="inlineStr">
        <is>
          <t>Feb</t>
        </is>
      </c>
      <c r="C545" t="inlineStr">
        <is>
          <t>Nagpur</t>
        </is>
      </c>
      <c r="D545" t="inlineStr">
        <is>
          <t>18-20</t>
        </is>
      </c>
      <c r="E545" s="35" t="n">
        <v>24</v>
      </c>
      <c r="F545" s="36" t="n">
        <v>38.6</v>
      </c>
      <c r="G545" s="35" t="n">
        <v>7</v>
      </c>
      <c r="H545" s="35" t="n">
        <v>4</v>
      </c>
      <c r="I545" s="35" t="n">
        <v>4</v>
      </c>
      <c r="J545" s="36" t="n">
        <v>6</v>
      </c>
      <c r="K545" s="35" t="n">
        <v>3</v>
      </c>
      <c r="L545" t="inlineStr">
        <is>
          <t>No</t>
        </is>
      </c>
      <c r="M545" s="35" t="n">
        <v>58</v>
      </c>
      <c r="N545" t="inlineStr">
        <is>
          <t>No</t>
        </is>
      </c>
      <c r="O545" s="35" t="n">
        <v>71</v>
      </c>
      <c r="P545" s="37" t="n">
        <v>9.859999999999999</v>
      </c>
      <c r="Q545" t="inlineStr">
        <is>
          <t>Android</t>
        </is>
      </c>
      <c r="R545">
        <f>IF(AND(OR(Dashboard!$C$6="All",C545=Dashboard!$C$6),OR(Dashboard!$F$6="All",D545=Dashboard!$F$6),OR(Dashboard!$I$6="All",B545=Dashboard!$I$6)),1,0)</f>
        <v/>
      </c>
    </row>
    <row r="546">
      <c r="A546" t="inlineStr">
        <is>
          <t>SC80545</t>
        </is>
      </c>
      <c r="B546" t="inlineStr">
        <is>
          <t>Jan</t>
        </is>
      </c>
      <c r="C546" t="inlineStr">
        <is>
          <t>Solapur</t>
        </is>
      </c>
      <c r="D546" t="inlineStr">
        <is>
          <t>21-24</t>
        </is>
      </c>
      <c r="E546" s="35" t="n">
        <v>22</v>
      </c>
      <c r="F546" s="36" t="n">
        <v>34.2</v>
      </c>
      <c r="G546" s="35" t="n">
        <v>37</v>
      </c>
      <c r="H546" s="35" t="n">
        <v>27</v>
      </c>
      <c r="I546" s="35" t="n">
        <v>5</v>
      </c>
      <c r="J546" s="36" t="n">
        <v>12.5</v>
      </c>
      <c r="K546" s="35" t="n">
        <v>4</v>
      </c>
      <c r="L546" t="inlineStr">
        <is>
          <t>No</t>
        </is>
      </c>
      <c r="M546" s="35" t="n">
        <v>24</v>
      </c>
      <c r="N546" t="inlineStr">
        <is>
          <t>No</t>
        </is>
      </c>
      <c r="O546" s="35" t="n">
        <v>50</v>
      </c>
      <c r="P546" s="37" t="n">
        <v>7.79</v>
      </c>
      <c r="Q546" t="inlineStr">
        <is>
          <t>Android</t>
        </is>
      </c>
      <c r="R546">
        <f>IF(AND(OR(Dashboard!$C$6="All",C546=Dashboard!$C$6),OR(Dashboard!$F$6="All",D546=Dashboard!$F$6),OR(Dashboard!$I$6="All",B546=Dashboard!$I$6)),1,0)</f>
        <v/>
      </c>
    </row>
    <row r="547">
      <c r="A547" t="inlineStr">
        <is>
          <t>SC80546</t>
        </is>
      </c>
      <c r="B547" t="inlineStr">
        <is>
          <t>Mar</t>
        </is>
      </c>
      <c r="C547" t="inlineStr">
        <is>
          <t>Pune</t>
        </is>
      </c>
      <c r="D547" t="inlineStr">
        <is>
          <t>25-34</t>
        </is>
      </c>
      <c r="E547" s="35" t="n">
        <v>11</v>
      </c>
      <c r="F547" s="36" t="n">
        <v>8.4</v>
      </c>
      <c r="G547" s="35" t="n">
        <v>0</v>
      </c>
      <c r="H547" s="35" t="n">
        <v>0</v>
      </c>
      <c r="I547" s="35" t="n">
        <v>3</v>
      </c>
      <c r="J547" s="36" t="n">
        <v>3.5</v>
      </c>
      <c r="K547" s="35" t="n">
        <v>2</v>
      </c>
      <c r="L547" t="inlineStr">
        <is>
          <t>Yes</t>
        </is>
      </c>
      <c r="M547" s="35" t="n">
        <v>40</v>
      </c>
      <c r="N547" t="inlineStr">
        <is>
          <t>No</t>
        </is>
      </c>
      <c r="O547" s="35" t="n">
        <v>16</v>
      </c>
      <c r="P547" s="37" t="n">
        <v>1.74</v>
      </c>
      <c r="Q547" t="inlineStr">
        <is>
          <t>Android</t>
        </is>
      </c>
      <c r="R547">
        <f>IF(AND(OR(Dashboard!$C$6="All",C547=Dashboard!$C$6),OR(Dashboard!$F$6="All",D547=Dashboard!$F$6),OR(Dashboard!$I$6="All",B547=Dashboard!$I$6)),1,0)</f>
        <v/>
      </c>
    </row>
    <row r="548">
      <c r="A548" t="inlineStr">
        <is>
          <t>SC80547</t>
        </is>
      </c>
      <c r="B548" t="inlineStr">
        <is>
          <t>Jun</t>
        </is>
      </c>
      <c r="C548" t="inlineStr">
        <is>
          <t>Solapur</t>
        </is>
      </c>
      <c r="D548" t="inlineStr">
        <is>
          <t>18-20</t>
        </is>
      </c>
      <c r="E548" s="35" t="n">
        <v>16</v>
      </c>
      <c r="F548" s="36" t="n">
        <v>29</v>
      </c>
      <c r="G548" s="35" t="n">
        <v>16</v>
      </c>
      <c r="H548" s="35" t="n">
        <v>14</v>
      </c>
      <c r="I548" s="35" t="n">
        <v>11</v>
      </c>
      <c r="J548" s="36" t="n">
        <v>8</v>
      </c>
      <c r="K548" s="35" t="n">
        <v>4</v>
      </c>
      <c r="L548" t="inlineStr">
        <is>
          <t>No</t>
        </is>
      </c>
      <c r="M548" s="35" t="n">
        <v>33</v>
      </c>
      <c r="N548" t="inlineStr">
        <is>
          <t>No</t>
        </is>
      </c>
      <c r="O548" s="35" t="n">
        <v>42</v>
      </c>
      <c r="P548" s="37" t="n">
        <v>7.8</v>
      </c>
      <c r="Q548" t="inlineStr">
        <is>
          <t>Android</t>
        </is>
      </c>
      <c r="R548">
        <f>IF(AND(OR(Dashboard!$C$6="All",C548=Dashboard!$C$6),OR(Dashboard!$F$6="All",D548=Dashboard!$F$6),OR(Dashboard!$I$6="All",B548=Dashboard!$I$6)),1,0)</f>
        <v/>
      </c>
    </row>
    <row r="549">
      <c r="A549" t="inlineStr">
        <is>
          <t>SC80548</t>
        </is>
      </c>
      <c r="B549" t="inlineStr">
        <is>
          <t>Jan</t>
        </is>
      </c>
      <c r="C549" t="inlineStr">
        <is>
          <t>Solapur</t>
        </is>
      </c>
      <c r="D549" t="inlineStr">
        <is>
          <t>18-20</t>
        </is>
      </c>
      <c r="E549" s="35" t="n">
        <v>11</v>
      </c>
      <c r="F549" s="36" t="n">
        <v>41.6</v>
      </c>
      <c r="G549" s="35" t="n">
        <v>34</v>
      </c>
      <c r="H549" s="35" t="n">
        <v>31</v>
      </c>
      <c r="I549" s="35" t="n">
        <v>8</v>
      </c>
      <c r="J549" s="36" t="n">
        <v>9.1</v>
      </c>
      <c r="K549" s="35" t="n">
        <v>8</v>
      </c>
      <c r="L549" t="inlineStr">
        <is>
          <t>No</t>
        </is>
      </c>
      <c r="M549" s="35" t="n">
        <v>19</v>
      </c>
      <c r="N549" t="inlineStr">
        <is>
          <t>No</t>
        </is>
      </c>
      <c r="O549" s="35" t="n">
        <v>59</v>
      </c>
      <c r="P549" s="37" t="n">
        <v>5.44</v>
      </c>
      <c r="Q549" t="inlineStr">
        <is>
          <t>Android</t>
        </is>
      </c>
      <c r="R549">
        <f>IF(AND(OR(Dashboard!$C$6="All",C549=Dashboard!$C$6),OR(Dashboard!$F$6="All",D549=Dashboard!$F$6),OR(Dashboard!$I$6="All",B549=Dashboard!$I$6)),1,0)</f>
        <v/>
      </c>
    </row>
    <row r="550">
      <c r="A550" t="inlineStr">
        <is>
          <t>SC80549</t>
        </is>
      </c>
      <c r="B550" t="inlineStr">
        <is>
          <t>May</t>
        </is>
      </c>
      <c r="C550" t="inlineStr">
        <is>
          <t>Nashik</t>
        </is>
      </c>
      <c r="D550" t="inlineStr">
        <is>
          <t>21-24</t>
        </is>
      </c>
      <c r="E550" s="35" t="n">
        <v>14</v>
      </c>
      <c r="F550" s="36" t="n">
        <v>12.1</v>
      </c>
      <c r="G550" s="35" t="n">
        <v>32</v>
      </c>
      <c r="H550" s="35" t="n">
        <v>27</v>
      </c>
      <c r="I550" s="35" t="n">
        <v>16</v>
      </c>
      <c r="J550" s="36" t="n">
        <v>4.6</v>
      </c>
      <c r="K550" s="35" t="n">
        <v>4</v>
      </c>
      <c r="L550" t="inlineStr">
        <is>
          <t>No</t>
        </is>
      </c>
      <c r="M550" s="35" t="n">
        <v>47</v>
      </c>
      <c r="N550" t="inlineStr">
        <is>
          <t>No</t>
        </is>
      </c>
      <c r="O550" s="35" t="n">
        <v>16</v>
      </c>
      <c r="P550" s="37" t="n">
        <v>3.11</v>
      </c>
      <c r="Q550" t="inlineStr">
        <is>
          <t>iOS</t>
        </is>
      </c>
      <c r="R550">
        <f>IF(AND(OR(Dashboard!$C$6="All",C550=Dashboard!$C$6),OR(Dashboard!$F$6="All",D550=Dashboard!$F$6),OR(Dashboard!$I$6="All",B550=Dashboard!$I$6)),1,0)</f>
        <v/>
      </c>
    </row>
    <row r="551">
      <c r="A551" t="inlineStr">
        <is>
          <t>SC80550</t>
        </is>
      </c>
      <c r="B551" t="inlineStr">
        <is>
          <t>Jun</t>
        </is>
      </c>
      <c r="C551" t="inlineStr">
        <is>
          <t>Pune</t>
        </is>
      </c>
      <c r="D551" t="inlineStr">
        <is>
          <t>35+</t>
        </is>
      </c>
      <c r="E551" s="35" t="n">
        <v>11</v>
      </c>
      <c r="F551" s="36" t="n">
        <v>12.5</v>
      </c>
      <c r="G551" s="35" t="n">
        <v>9</v>
      </c>
      <c r="H551" s="35" t="n">
        <v>7</v>
      </c>
      <c r="I551" s="35" t="n">
        <v>8</v>
      </c>
      <c r="J551" s="36" t="n">
        <v>4.2</v>
      </c>
      <c r="K551" s="35" t="n">
        <v>0</v>
      </c>
      <c r="L551" t="inlineStr">
        <is>
          <t>Yes</t>
        </is>
      </c>
      <c r="M551" s="35" t="n">
        <v>2</v>
      </c>
      <c r="N551" t="inlineStr">
        <is>
          <t>No</t>
        </is>
      </c>
      <c r="O551" s="35" t="n">
        <v>26</v>
      </c>
      <c r="P551" s="37" t="n">
        <v>5.14</v>
      </c>
      <c r="Q551" t="inlineStr">
        <is>
          <t>Android</t>
        </is>
      </c>
      <c r="R551">
        <f>IF(AND(OR(Dashboard!$C$6="All",C551=Dashboard!$C$6),OR(Dashboard!$F$6="All",D551=Dashboard!$F$6),OR(Dashboard!$I$6="All",B551=Dashboard!$I$6)),1,0)</f>
        <v/>
      </c>
    </row>
    <row r="552">
      <c r="A552" t="inlineStr">
        <is>
          <t>SC80551</t>
        </is>
      </c>
      <c r="B552" t="inlineStr">
        <is>
          <t>Mar</t>
        </is>
      </c>
      <c r="C552" t="inlineStr">
        <is>
          <t>Solapur</t>
        </is>
      </c>
      <c r="D552" t="inlineStr">
        <is>
          <t>21-24</t>
        </is>
      </c>
      <c r="E552" s="35" t="n">
        <v>16</v>
      </c>
      <c r="F552" s="36" t="n">
        <v>33.2</v>
      </c>
      <c r="G552" s="35" t="n">
        <v>43</v>
      </c>
      <c r="H552" s="35" t="n">
        <v>29</v>
      </c>
      <c r="I552" s="35" t="n">
        <v>13</v>
      </c>
      <c r="J552" s="36" t="n">
        <v>6.9</v>
      </c>
      <c r="K552" s="35" t="n">
        <v>4</v>
      </c>
      <c r="L552" t="inlineStr">
        <is>
          <t>Yes</t>
        </is>
      </c>
      <c r="M552" s="35" t="n">
        <v>22</v>
      </c>
      <c r="N552" t="inlineStr">
        <is>
          <t>No</t>
        </is>
      </c>
      <c r="O552" s="35" t="n">
        <v>40</v>
      </c>
      <c r="P552" s="37" t="n">
        <v>5.12</v>
      </c>
      <c r="Q552" t="inlineStr">
        <is>
          <t>Android</t>
        </is>
      </c>
      <c r="R552">
        <f>IF(AND(OR(Dashboard!$C$6="All",C552=Dashboard!$C$6),OR(Dashboard!$F$6="All",D552=Dashboard!$F$6),OR(Dashboard!$I$6="All",B552=Dashboard!$I$6)),1,0)</f>
        <v/>
      </c>
    </row>
    <row r="553">
      <c r="A553" t="inlineStr">
        <is>
          <t>SC80552</t>
        </is>
      </c>
      <c r="B553" t="inlineStr">
        <is>
          <t>May</t>
        </is>
      </c>
      <c r="C553" t="inlineStr">
        <is>
          <t>Pune</t>
        </is>
      </c>
      <c r="D553" t="inlineStr">
        <is>
          <t>18-20</t>
        </is>
      </c>
      <c r="E553" s="35" t="n">
        <v>19</v>
      </c>
      <c r="F553" s="36" t="n">
        <v>57.4</v>
      </c>
      <c r="G553" s="35" t="n">
        <v>21</v>
      </c>
      <c r="H553" s="35" t="n">
        <v>17</v>
      </c>
      <c r="I553" s="35" t="n">
        <v>15</v>
      </c>
      <c r="J553" s="36" t="n">
        <v>14.1</v>
      </c>
      <c r="K553" s="35" t="n">
        <v>3</v>
      </c>
      <c r="L553" t="inlineStr">
        <is>
          <t>No</t>
        </is>
      </c>
      <c r="M553" s="35" t="n">
        <v>33</v>
      </c>
      <c r="N553" t="inlineStr">
        <is>
          <t>No</t>
        </is>
      </c>
      <c r="O553" s="35" t="n">
        <v>84</v>
      </c>
      <c r="P553" s="37" t="n">
        <v>15.94</v>
      </c>
      <c r="Q553" t="inlineStr">
        <is>
          <t>Android</t>
        </is>
      </c>
      <c r="R553">
        <f>IF(AND(OR(Dashboard!$C$6="All",C553=Dashboard!$C$6),OR(Dashboard!$F$6="All",D553=Dashboard!$F$6),OR(Dashboard!$I$6="All",B553=Dashboard!$I$6)),1,0)</f>
        <v/>
      </c>
    </row>
    <row r="554">
      <c r="A554" t="inlineStr">
        <is>
          <t>SC80553</t>
        </is>
      </c>
      <c r="B554" t="inlineStr">
        <is>
          <t>Feb</t>
        </is>
      </c>
      <c r="C554" t="inlineStr">
        <is>
          <t>Nashik</t>
        </is>
      </c>
      <c r="D554" t="inlineStr">
        <is>
          <t>25-34</t>
        </is>
      </c>
      <c r="E554" s="35" t="n">
        <v>5</v>
      </c>
      <c r="F554" s="36" t="n">
        <v>33.6</v>
      </c>
      <c r="G554" s="35" t="n">
        <v>7</v>
      </c>
      <c r="H554" s="35" t="n">
        <v>6</v>
      </c>
      <c r="I554" s="35" t="n">
        <v>6</v>
      </c>
      <c r="J554" s="36" t="n">
        <v>12.5</v>
      </c>
      <c r="K554" s="35" t="n">
        <v>0</v>
      </c>
      <c r="L554" t="inlineStr">
        <is>
          <t>No</t>
        </is>
      </c>
      <c r="M554" s="35" t="n">
        <v>8</v>
      </c>
      <c r="N554" t="inlineStr">
        <is>
          <t>No</t>
        </is>
      </c>
      <c r="O554" s="35" t="n">
        <v>61</v>
      </c>
      <c r="P554" s="37" t="n">
        <v>7.24</v>
      </c>
      <c r="Q554" t="inlineStr">
        <is>
          <t>Android</t>
        </is>
      </c>
      <c r="R554">
        <f>IF(AND(OR(Dashboard!$C$6="All",C554=Dashboard!$C$6),OR(Dashboard!$F$6="All",D554=Dashboard!$F$6),OR(Dashboard!$I$6="All",B554=Dashboard!$I$6)),1,0)</f>
        <v/>
      </c>
    </row>
    <row r="555">
      <c r="A555" t="inlineStr">
        <is>
          <t>SC80554</t>
        </is>
      </c>
      <c r="B555" t="inlineStr">
        <is>
          <t>Apr</t>
        </is>
      </c>
      <c r="C555" t="inlineStr">
        <is>
          <t>Solapur</t>
        </is>
      </c>
      <c r="D555" t="inlineStr">
        <is>
          <t>35+</t>
        </is>
      </c>
      <c r="E555" s="35" t="n">
        <v>10</v>
      </c>
      <c r="F555" s="36" t="n">
        <v>35.2</v>
      </c>
      <c r="G555" s="35" t="n">
        <v>28</v>
      </c>
      <c r="H555" s="35" t="n">
        <v>23</v>
      </c>
      <c r="I555" s="35" t="n">
        <v>17</v>
      </c>
      <c r="J555" s="36" t="n">
        <v>5.4</v>
      </c>
      <c r="K555" s="35" t="n">
        <v>0</v>
      </c>
      <c r="L555" t="inlineStr">
        <is>
          <t>Yes</t>
        </is>
      </c>
      <c r="M555" s="35" t="n">
        <v>20</v>
      </c>
      <c r="N555" t="inlineStr">
        <is>
          <t>No</t>
        </is>
      </c>
      <c r="O555" s="35" t="n">
        <v>62</v>
      </c>
      <c r="P555" s="37" t="n">
        <v>11.67</v>
      </c>
      <c r="Q555" t="inlineStr">
        <is>
          <t>iOS</t>
        </is>
      </c>
      <c r="R555">
        <f>IF(AND(OR(Dashboard!$C$6="All",C555=Dashboard!$C$6),OR(Dashboard!$F$6="All",D555=Dashboard!$F$6),OR(Dashboard!$I$6="All",B555=Dashboard!$I$6)),1,0)</f>
        <v/>
      </c>
    </row>
    <row r="556">
      <c r="A556" t="inlineStr">
        <is>
          <t>SC80555</t>
        </is>
      </c>
      <c r="B556" t="inlineStr">
        <is>
          <t>May</t>
        </is>
      </c>
      <c r="C556" t="inlineStr">
        <is>
          <t>Nashik</t>
        </is>
      </c>
      <c r="D556" t="inlineStr">
        <is>
          <t>18-20</t>
        </is>
      </c>
      <c r="E556" s="35" t="n">
        <v>19</v>
      </c>
      <c r="F556" s="36" t="n">
        <v>41.1</v>
      </c>
      <c r="G556" s="35" t="n">
        <v>26</v>
      </c>
      <c r="H556" s="35" t="n">
        <v>19</v>
      </c>
      <c r="I556" s="35" t="n">
        <v>23</v>
      </c>
      <c r="J556" s="36" t="n">
        <v>11.5</v>
      </c>
      <c r="K556" s="35" t="n">
        <v>5</v>
      </c>
      <c r="L556" t="inlineStr">
        <is>
          <t>Yes</t>
        </is>
      </c>
      <c r="M556" s="35" t="n">
        <v>100</v>
      </c>
      <c r="N556" t="inlineStr">
        <is>
          <t>No</t>
        </is>
      </c>
      <c r="O556" s="35" t="n">
        <v>53</v>
      </c>
      <c r="P556" s="37" t="n">
        <v>8.199999999999999</v>
      </c>
      <c r="Q556" t="inlineStr">
        <is>
          <t>Android</t>
        </is>
      </c>
      <c r="R556">
        <f>IF(AND(OR(Dashboard!$C$6="All",C556=Dashboard!$C$6),OR(Dashboard!$F$6="All",D556=Dashboard!$F$6),OR(Dashboard!$I$6="All",B556=Dashboard!$I$6)),1,0)</f>
        <v/>
      </c>
    </row>
    <row r="557">
      <c r="A557" t="inlineStr">
        <is>
          <t>SC80556</t>
        </is>
      </c>
      <c r="B557" t="inlineStr">
        <is>
          <t>Mar</t>
        </is>
      </c>
      <c r="C557" t="inlineStr">
        <is>
          <t>Pune</t>
        </is>
      </c>
      <c r="D557" t="inlineStr">
        <is>
          <t>25-34</t>
        </is>
      </c>
      <c r="E557" s="35" t="n">
        <v>1</v>
      </c>
      <c r="F557" s="36" t="n">
        <v>9.199999999999999</v>
      </c>
      <c r="G557" s="35" t="n">
        <v>26</v>
      </c>
      <c r="H557" s="35" t="n">
        <v>20</v>
      </c>
      <c r="I557" s="35" t="n">
        <v>0</v>
      </c>
      <c r="J557" s="36" t="n">
        <v>2.2</v>
      </c>
      <c r="K557" s="35" t="n">
        <v>1</v>
      </c>
      <c r="L557" t="inlineStr">
        <is>
          <t>No</t>
        </is>
      </c>
      <c r="M557" s="35" t="n">
        <v>3</v>
      </c>
      <c r="N557" t="inlineStr">
        <is>
          <t>No</t>
        </is>
      </c>
      <c r="O557" s="35" t="n">
        <v>18</v>
      </c>
      <c r="P557" s="37" t="n">
        <v>1.92</v>
      </c>
      <c r="Q557" t="inlineStr">
        <is>
          <t>iOS</t>
        </is>
      </c>
      <c r="R557">
        <f>IF(AND(OR(Dashboard!$C$6="All",C557=Dashboard!$C$6),OR(Dashboard!$F$6="All",D557=Dashboard!$F$6),OR(Dashboard!$I$6="All",B557=Dashboard!$I$6)),1,0)</f>
        <v/>
      </c>
    </row>
    <row r="558">
      <c r="A558" t="inlineStr">
        <is>
          <t>SC80557</t>
        </is>
      </c>
      <c r="B558" t="inlineStr">
        <is>
          <t>May</t>
        </is>
      </c>
      <c r="C558" t="inlineStr">
        <is>
          <t>Solapur</t>
        </is>
      </c>
      <c r="D558" t="inlineStr">
        <is>
          <t>35+</t>
        </is>
      </c>
      <c r="E558" s="35" t="n">
        <v>8</v>
      </c>
      <c r="F558" s="36" t="n">
        <v>15</v>
      </c>
      <c r="G558" s="35" t="n">
        <v>20</v>
      </c>
      <c r="H558" s="35" t="n">
        <v>18</v>
      </c>
      <c r="I558" s="35" t="n">
        <v>4</v>
      </c>
      <c r="J558" s="36" t="n">
        <v>4.9</v>
      </c>
      <c r="K558" s="35" t="n">
        <v>0</v>
      </c>
      <c r="L558" t="inlineStr">
        <is>
          <t>No</t>
        </is>
      </c>
      <c r="M558" s="35" t="n">
        <v>27</v>
      </c>
      <c r="N558" t="inlineStr">
        <is>
          <t>No</t>
        </is>
      </c>
      <c r="O558" s="35" t="n">
        <v>23</v>
      </c>
      <c r="P558" s="37" t="n">
        <v>3.23</v>
      </c>
      <c r="Q558" t="inlineStr">
        <is>
          <t>Android</t>
        </is>
      </c>
      <c r="R558">
        <f>IF(AND(OR(Dashboard!$C$6="All",C558=Dashboard!$C$6),OR(Dashboard!$F$6="All",D558=Dashboard!$F$6),OR(Dashboard!$I$6="All",B558=Dashboard!$I$6)),1,0)</f>
        <v/>
      </c>
    </row>
    <row r="559">
      <c r="A559" t="inlineStr">
        <is>
          <t>SC80558</t>
        </is>
      </c>
      <c r="B559" t="inlineStr">
        <is>
          <t>Apr</t>
        </is>
      </c>
      <c r="C559" t="inlineStr">
        <is>
          <t>Solapur</t>
        </is>
      </c>
      <c r="D559" t="inlineStr">
        <is>
          <t>18-20</t>
        </is>
      </c>
      <c r="E559" s="35" t="n">
        <v>26</v>
      </c>
      <c r="F559" s="36" t="n">
        <v>15.4</v>
      </c>
      <c r="G559" s="35" t="n">
        <v>29</v>
      </c>
      <c r="H559" s="35" t="n">
        <v>27</v>
      </c>
      <c r="I559" s="35" t="n">
        <v>9</v>
      </c>
      <c r="J559" s="36" t="n">
        <v>4.4</v>
      </c>
      <c r="K559" s="35" t="n">
        <v>5</v>
      </c>
      <c r="L559" t="inlineStr">
        <is>
          <t>No</t>
        </is>
      </c>
      <c r="M559" s="35" t="n">
        <v>31</v>
      </c>
      <c r="N559" t="inlineStr">
        <is>
          <t>No</t>
        </is>
      </c>
      <c r="O559" s="35" t="n">
        <v>26</v>
      </c>
      <c r="P559" s="37" t="n">
        <v>2.25</v>
      </c>
      <c r="Q559" t="inlineStr">
        <is>
          <t>Android</t>
        </is>
      </c>
      <c r="R559">
        <f>IF(AND(OR(Dashboard!$C$6="All",C559=Dashboard!$C$6),OR(Dashboard!$F$6="All",D559=Dashboard!$F$6),OR(Dashboard!$I$6="All",B559=Dashboard!$I$6)),1,0)</f>
        <v/>
      </c>
    </row>
    <row r="560">
      <c r="A560" t="inlineStr">
        <is>
          <t>SC80559</t>
        </is>
      </c>
      <c r="B560" t="inlineStr">
        <is>
          <t>Jan</t>
        </is>
      </c>
      <c r="C560" t="inlineStr">
        <is>
          <t>Pune</t>
        </is>
      </c>
      <c r="D560" t="inlineStr">
        <is>
          <t>25-34</t>
        </is>
      </c>
      <c r="E560" s="35" t="n">
        <v>11</v>
      </c>
      <c r="F560" s="36" t="n">
        <v>15.3</v>
      </c>
      <c r="G560" s="35" t="n">
        <v>0</v>
      </c>
      <c r="H560" s="35" t="n">
        <v>0</v>
      </c>
      <c r="I560" s="35" t="n">
        <v>0</v>
      </c>
      <c r="J560" s="36" t="n">
        <v>2.9</v>
      </c>
      <c r="K560" s="35" t="n">
        <v>0</v>
      </c>
      <c r="L560" t="inlineStr">
        <is>
          <t>No</t>
        </is>
      </c>
      <c r="M560" s="35" t="n">
        <v>149</v>
      </c>
      <c r="N560" t="inlineStr">
        <is>
          <t>No</t>
        </is>
      </c>
      <c r="O560" s="35" t="n">
        <v>31</v>
      </c>
      <c r="P560" s="37" t="n">
        <v>5.68</v>
      </c>
      <c r="Q560" t="inlineStr">
        <is>
          <t>Android</t>
        </is>
      </c>
      <c r="R560">
        <f>IF(AND(OR(Dashboard!$C$6="All",C560=Dashboard!$C$6),OR(Dashboard!$F$6="All",D560=Dashboard!$F$6),OR(Dashboard!$I$6="All",B560=Dashboard!$I$6)),1,0)</f>
        <v/>
      </c>
    </row>
    <row r="561">
      <c r="A561" t="inlineStr">
        <is>
          <t>SC80560</t>
        </is>
      </c>
      <c r="B561" t="inlineStr">
        <is>
          <t>Jan</t>
        </is>
      </c>
      <c r="C561" t="inlineStr">
        <is>
          <t>Pune</t>
        </is>
      </c>
      <c r="D561" t="inlineStr">
        <is>
          <t>21-24</t>
        </is>
      </c>
      <c r="E561" s="35" t="n">
        <v>16</v>
      </c>
      <c r="F561" s="36" t="n">
        <v>43.6</v>
      </c>
      <c r="G561" s="35" t="n">
        <v>26</v>
      </c>
      <c r="H561" s="35" t="n">
        <v>24</v>
      </c>
      <c r="I561" s="35" t="n">
        <v>24</v>
      </c>
      <c r="J561" s="36" t="n">
        <v>9.4</v>
      </c>
      <c r="K561" s="35" t="n">
        <v>8</v>
      </c>
      <c r="L561" t="inlineStr">
        <is>
          <t>No</t>
        </is>
      </c>
      <c r="M561" s="35" t="n">
        <v>10</v>
      </c>
      <c r="N561" t="inlineStr">
        <is>
          <t>No</t>
        </is>
      </c>
      <c r="O561" s="35" t="n">
        <v>80</v>
      </c>
      <c r="P561" s="37" t="n">
        <v>11.74</v>
      </c>
      <c r="Q561" t="inlineStr">
        <is>
          <t>Android</t>
        </is>
      </c>
      <c r="R561">
        <f>IF(AND(OR(Dashboard!$C$6="All",C561=Dashboard!$C$6),OR(Dashboard!$F$6="All",D561=Dashboard!$F$6),OR(Dashboard!$I$6="All",B561=Dashboard!$I$6)),1,0)</f>
        <v/>
      </c>
    </row>
    <row r="562">
      <c r="A562" t="inlineStr">
        <is>
          <t>SC80561</t>
        </is>
      </c>
      <c r="B562" t="inlineStr">
        <is>
          <t>Jan</t>
        </is>
      </c>
      <c r="C562" t="inlineStr">
        <is>
          <t>Kolhapur</t>
        </is>
      </c>
      <c r="D562" t="inlineStr">
        <is>
          <t>25-34</t>
        </is>
      </c>
      <c r="E562" s="35" t="n">
        <v>3</v>
      </c>
      <c r="F562" s="36" t="n">
        <v>18.1</v>
      </c>
      <c r="G562" s="35" t="n">
        <v>12</v>
      </c>
      <c r="H562" s="35" t="n">
        <v>8</v>
      </c>
      <c r="I562" s="35" t="n">
        <v>19</v>
      </c>
      <c r="J562" s="36" t="n">
        <v>8</v>
      </c>
      <c r="K562" s="35" t="n">
        <v>2</v>
      </c>
      <c r="L562" t="inlineStr">
        <is>
          <t>No</t>
        </is>
      </c>
      <c r="M562" s="35" t="n">
        <v>49</v>
      </c>
      <c r="N562" t="inlineStr">
        <is>
          <t>No</t>
        </is>
      </c>
      <c r="O562" s="35" t="n">
        <v>38</v>
      </c>
      <c r="P562" s="37" t="n">
        <v>6.94</v>
      </c>
      <c r="Q562" t="inlineStr">
        <is>
          <t>iOS</t>
        </is>
      </c>
      <c r="R562">
        <f>IF(AND(OR(Dashboard!$C$6="All",C562=Dashboard!$C$6),OR(Dashboard!$F$6="All",D562=Dashboard!$F$6),OR(Dashboard!$I$6="All",B562=Dashboard!$I$6)),1,0)</f>
        <v/>
      </c>
    </row>
    <row r="563">
      <c r="A563" t="inlineStr">
        <is>
          <t>SC80562</t>
        </is>
      </c>
      <c r="B563" t="inlineStr">
        <is>
          <t>Feb</t>
        </is>
      </c>
      <c r="C563" t="inlineStr">
        <is>
          <t>Solapur</t>
        </is>
      </c>
      <c r="D563" t="inlineStr">
        <is>
          <t>18-20</t>
        </is>
      </c>
      <c r="E563" s="35" t="n">
        <v>14</v>
      </c>
      <c r="F563" s="36" t="n">
        <v>43</v>
      </c>
      <c r="G563" s="35" t="n">
        <v>20</v>
      </c>
      <c r="H563" s="35" t="n">
        <v>14</v>
      </c>
      <c r="I563" s="35" t="n">
        <v>5</v>
      </c>
      <c r="J563" s="36" t="n">
        <v>10.8</v>
      </c>
      <c r="K563" s="35" t="n">
        <v>1</v>
      </c>
      <c r="L563" t="inlineStr">
        <is>
          <t>No</t>
        </is>
      </c>
      <c r="M563" s="35" t="n">
        <v>12</v>
      </c>
      <c r="N563" t="inlineStr">
        <is>
          <t>No</t>
        </is>
      </c>
      <c r="O563" s="35" t="n">
        <v>72</v>
      </c>
      <c r="P563" s="37" t="n">
        <v>12.21</v>
      </c>
      <c r="Q563" t="inlineStr">
        <is>
          <t>iOS</t>
        </is>
      </c>
      <c r="R563">
        <f>IF(AND(OR(Dashboard!$C$6="All",C563=Dashboard!$C$6),OR(Dashboard!$F$6="All",D563=Dashboard!$F$6),OR(Dashboard!$I$6="All",B563=Dashboard!$I$6)),1,0)</f>
        <v/>
      </c>
    </row>
    <row r="564">
      <c r="A564" t="inlineStr">
        <is>
          <t>SC80563</t>
        </is>
      </c>
      <c r="B564" t="inlineStr">
        <is>
          <t>Mar</t>
        </is>
      </c>
      <c r="C564" t="inlineStr">
        <is>
          <t>Kolhapur</t>
        </is>
      </c>
      <c r="D564" t="inlineStr">
        <is>
          <t>21-24</t>
        </is>
      </c>
      <c r="E564" s="35" t="n">
        <v>18</v>
      </c>
      <c r="F564" s="36" t="n">
        <v>31.1</v>
      </c>
      <c r="G564" s="35" t="n">
        <v>32</v>
      </c>
      <c r="H564" s="35" t="n">
        <v>22</v>
      </c>
      <c r="I564" s="35" t="n">
        <v>21</v>
      </c>
      <c r="J564" s="36" t="n">
        <v>11.4</v>
      </c>
      <c r="K564" s="35" t="n">
        <v>5</v>
      </c>
      <c r="L564" t="inlineStr">
        <is>
          <t>No</t>
        </is>
      </c>
      <c r="M564" s="35" t="n">
        <v>0</v>
      </c>
      <c r="N564" t="inlineStr">
        <is>
          <t>No</t>
        </is>
      </c>
      <c r="O564" s="35" t="n">
        <v>58</v>
      </c>
      <c r="P564" s="37" t="n">
        <v>6.68</v>
      </c>
      <c r="Q564" t="inlineStr">
        <is>
          <t>Android</t>
        </is>
      </c>
      <c r="R564">
        <f>IF(AND(OR(Dashboard!$C$6="All",C564=Dashboard!$C$6),OR(Dashboard!$F$6="All",D564=Dashboard!$F$6),OR(Dashboard!$I$6="All",B564=Dashboard!$I$6)),1,0)</f>
        <v/>
      </c>
    </row>
    <row r="565">
      <c r="A565" t="inlineStr">
        <is>
          <t>SC80564</t>
        </is>
      </c>
      <c r="B565" t="inlineStr">
        <is>
          <t>Mar</t>
        </is>
      </c>
      <c r="C565" t="inlineStr">
        <is>
          <t>Nagpur</t>
        </is>
      </c>
      <c r="D565" t="inlineStr">
        <is>
          <t>21-24</t>
        </is>
      </c>
      <c r="E565" s="35" t="n">
        <v>10</v>
      </c>
      <c r="F565" s="36" t="n">
        <v>21.4</v>
      </c>
      <c r="G565" s="35" t="n">
        <v>44</v>
      </c>
      <c r="H565" s="35" t="n">
        <v>32</v>
      </c>
      <c r="I565" s="35" t="n">
        <v>18</v>
      </c>
      <c r="J565" s="36" t="n">
        <v>4.1</v>
      </c>
      <c r="K565" s="35" t="n">
        <v>6</v>
      </c>
      <c r="L565" t="inlineStr">
        <is>
          <t>No</t>
        </is>
      </c>
      <c r="M565" s="35" t="n">
        <v>23</v>
      </c>
      <c r="N565" t="inlineStr">
        <is>
          <t>No</t>
        </is>
      </c>
      <c r="O565" s="35" t="n">
        <v>44</v>
      </c>
      <c r="P565" s="37" t="n">
        <v>8.57</v>
      </c>
      <c r="Q565" t="inlineStr">
        <is>
          <t>Android</t>
        </is>
      </c>
      <c r="R565">
        <f>IF(AND(OR(Dashboard!$C$6="All",C565=Dashboard!$C$6),OR(Dashboard!$F$6="All",D565=Dashboard!$F$6),OR(Dashboard!$I$6="All",B565=Dashboard!$I$6)),1,0)</f>
        <v/>
      </c>
    </row>
    <row r="566">
      <c r="A566" t="inlineStr">
        <is>
          <t>SC80565</t>
        </is>
      </c>
      <c r="B566" t="inlineStr">
        <is>
          <t>May</t>
        </is>
      </c>
      <c r="C566" t="inlineStr">
        <is>
          <t>Nagpur</t>
        </is>
      </c>
      <c r="D566" t="inlineStr">
        <is>
          <t>18-20</t>
        </is>
      </c>
      <c r="E566" s="35" t="n">
        <v>21</v>
      </c>
      <c r="F566" s="36" t="n">
        <v>43.5</v>
      </c>
      <c r="G566" s="35" t="n">
        <v>36</v>
      </c>
      <c r="H566" s="35" t="n">
        <v>24</v>
      </c>
      <c r="I566" s="35" t="n">
        <v>4</v>
      </c>
      <c r="J566" s="36" t="n">
        <v>15.2</v>
      </c>
      <c r="K566" s="35" t="n">
        <v>4</v>
      </c>
      <c r="L566" t="inlineStr">
        <is>
          <t>No</t>
        </is>
      </c>
      <c r="M566" s="35" t="n">
        <v>31</v>
      </c>
      <c r="N566" t="inlineStr">
        <is>
          <t>No</t>
        </is>
      </c>
      <c r="O566" s="35" t="n">
        <v>93</v>
      </c>
      <c r="P566" s="37" t="n">
        <v>7.51</v>
      </c>
      <c r="Q566" t="inlineStr">
        <is>
          <t>Android</t>
        </is>
      </c>
      <c r="R566">
        <f>IF(AND(OR(Dashboard!$C$6="All",C566=Dashboard!$C$6),OR(Dashboard!$F$6="All",D566=Dashboard!$F$6),OR(Dashboard!$I$6="All",B566=Dashboard!$I$6)),1,0)</f>
        <v/>
      </c>
    </row>
    <row r="567">
      <c r="A567" t="inlineStr">
        <is>
          <t>SC80566</t>
        </is>
      </c>
      <c r="B567" t="inlineStr">
        <is>
          <t>Mar</t>
        </is>
      </c>
      <c r="C567" t="inlineStr">
        <is>
          <t>Nashik</t>
        </is>
      </c>
      <c r="D567" t="inlineStr">
        <is>
          <t>18-20</t>
        </is>
      </c>
      <c r="E567" s="35" t="n">
        <v>14</v>
      </c>
      <c r="F567" s="36" t="n">
        <v>31.5</v>
      </c>
      <c r="G567" s="35" t="n">
        <v>22</v>
      </c>
      <c r="H567" s="35" t="n">
        <v>18</v>
      </c>
      <c r="I567" s="35" t="n">
        <v>18</v>
      </c>
      <c r="J567" s="36" t="n">
        <v>13.1</v>
      </c>
      <c r="K567" s="35" t="n">
        <v>0</v>
      </c>
      <c r="L567" t="inlineStr">
        <is>
          <t>No</t>
        </is>
      </c>
      <c r="M567" s="35" t="n">
        <v>58</v>
      </c>
      <c r="N567" t="inlineStr">
        <is>
          <t>No</t>
        </is>
      </c>
      <c r="O567" s="35" t="n">
        <v>39</v>
      </c>
      <c r="P567" s="37" t="n">
        <v>6.79</v>
      </c>
      <c r="Q567" t="inlineStr">
        <is>
          <t>Android</t>
        </is>
      </c>
      <c r="R567">
        <f>IF(AND(OR(Dashboard!$C$6="All",C567=Dashboard!$C$6),OR(Dashboard!$F$6="All",D567=Dashboard!$F$6),OR(Dashboard!$I$6="All",B567=Dashboard!$I$6)),1,0)</f>
        <v/>
      </c>
    </row>
    <row r="568">
      <c r="A568" t="inlineStr">
        <is>
          <t>SC80567</t>
        </is>
      </c>
      <c r="B568" t="inlineStr">
        <is>
          <t>Apr</t>
        </is>
      </c>
      <c r="C568" t="inlineStr">
        <is>
          <t>Sambhaji Nagar</t>
        </is>
      </c>
      <c r="D568" t="inlineStr">
        <is>
          <t>35+</t>
        </is>
      </c>
      <c r="E568" s="35" t="n">
        <v>17</v>
      </c>
      <c r="F568" s="36" t="n">
        <v>15.2</v>
      </c>
      <c r="G568" s="35" t="n">
        <v>7</v>
      </c>
      <c r="H568" s="35" t="n">
        <v>5</v>
      </c>
      <c r="I568" s="35" t="n">
        <v>15</v>
      </c>
      <c r="J568" s="36" t="n">
        <v>4.9</v>
      </c>
      <c r="K568" s="35" t="n">
        <v>5</v>
      </c>
      <c r="L568" t="inlineStr">
        <is>
          <t>No</t>
        </is>
      </c>
      <c r="M568" s="35" t="n">
        <v>4</v>
      </c>
      <c r="N568" t="inlineStr">
        <is>
          <t>No</t>
        </is>
      </c>
      <c r="O568" s="35" t="n">
        <v>23</v>
      </c>
      <c r="P568" s="37" t="n">
        <v>2.88</v>
      </c>
      <c r="Q568" t="inlineStr">
        <is>
          <t>Android</t>
        </is>
      </c>
      <c r="R568">
        <f>IF(AND(OR(Dashboard!$C$6="All",C568=Dashboard!$C$6),OR(Dashboard!$F$6="All",D568=Dashboard!$F$6),OR(Dashboard!$I$6="All",B568=Dashboard!$I$6)),1,0)</f>
        <v/>
      </c>
    </row>
    <row r="569">
      <c r="A569" t="inlineStr">
        <is>
          <t>SC80568</t>
        </is>
      </c>
      <c r="B569" t="inlineStr">
        <is>
          <t>Jan</t>
        </is>
      </c>
      <c r="C569" t="inlineStr">
        <is>
          <t>Pune</t>
        </is>
      </c>
      <c r="D569" t="inlineStr">
        <is>
          <t>18-20</t>
        </is>
      </c>
      <c r="E569" s="35" t="n">
        <v>12</v>
      </c>
      <c r="F569" s="36" t="n">
        <v>37.2</v>
      </c>
      <c r="G569" s="35" t="n">
        <v>36</v>
      </c>
      <c r="H569" s="35" t="n">
        <v>31</v>
      </c>
      <c r="I569" s="35" t="n">
        <v>10</v>
      </c>
      <c r="J569" s="36" t="n">
        <v>10.8</v>
      </c>
      <c r="K569" s="35" t="n">
        <v>8</v>
      </c>
      <c r="L569" t="inlineStr">
        <is>
          <t>No</t>
        </is>
      </c>
      <c r="M569" s="35" t="n">
        <v>41</v>
      </c>
      <c r="N569" t="inlineStr">
        <is>
          <t>No</t>
        </is>
      </c>
      <c r="O569" s="35" t="n">
        <v>59</v>
      </c>
      <c r="P569" s="37" t="n">
        <v>4.92</v>
      </c>
      <c r="Q569" t="inlineStr">
        <is>
          <t>iOS</t>
        </is>
      </c>
      <c r="R569">
        <f>IF(AND(OR(Dashboard!$C$6="All",C569=Dashboard!$C$6),OR(Dashboard!$F$6="All",D569=Dashboard!$F$6),OR(Dashboard!$I$6="All",B569=Dashboard!$I$6)),1,0)</f>
        <v/>
      </c>
    </row>
    <row r="570">
      <c r="A570" t="inlineStr">
        <is>
          <t>SC80569</t>
        </is>
      </c>
      <c r="B570" t="inlineStr">
        <is>
          <t>Mar</t>
        </is>
      </c>
      <c r="C570" t="inlineStr">
        <is>
          <t>Nagpur</t>
        </is>
      </c>
      <c r="D570" t="inlineStr">
        <is>
          <t>18-20</t>
        </is>
      </c>
      <c r="E570" s="35" t="n">
        <v>18</v>
      </c>
      <c r="F570" s="36" t="n">
        <v>34.1</v>
      </c>
      <c r="G570" s="35" t="n">
        <v>23</v>
      </c>
      <c r="H570" s="35" t="n">
        <v>19</v>
      </c>
      <c r="I570" s="35" t="n">
        <v>9</v>
      </c>
      <c r="J570" s="36" t="n">
        <v>10</v>
      </c>
      <c r="K570" s="35" t="n">
        <v>8</v>
      </c>
      <c r="L570" t="inlineStr">
        <is>
          <t>Yes</t>
        </is>
      </c>
      <c r="M570" s="35" t="n">
        <v>2</v>
      </c>
      <c r="N570" t="inlineStr">
        <is>
          <t>No</t>
        </is>
      </c>
      <c r="O570" s="35" t="n">
        <v>58</v>
      </c>
      <c r="P570" s="37" t="n">
        <v>7.09</v>
      </c>
      <c r="Q570" t="inlineStr">
        <is>
          <t>Android</t>
        </is>
      </c>
      <c r="R570">
        <f>IF(AND(OR(Dashboard!$C$6="All",C570=Dashboard!$C$6),OR(Dashboard!$F$6="All",D570=Dashboard!$F$6),OR(Dashboard!$I$6="All",B570=Dashboard!$I$6)),1,0)</f>
        <v/>
      </c>
    </row>
    <row r="571">
      <c r="A571" t="inlineStr">
        <is>
          <t>SC80570</t>
        </is>
      </c>
      <c r="B571" t="inlineStr">
        <is>
          <t>Apr</t>
        </is>
      </c>
      <c r="C571" t="inlineStr">
        <is>
          <t>Pune</t>
        </is>
      </c>
      <c r="D571" t="inlineStr">
        <is>
          <t>18-20</t>
        </is>
      </c>
      <c r="E571" s="35" t="n">
        <v>20</v>
      </c>
      <c r="F571" s="36" t="n">
        <v>26.6</v>
      </c>
      <c r="G571" s="35" t="n">
        <v>13</v>
      </c>
      <c r="H571" s="35" t="n">
        <v>9</v>
      </c>
      <c r="I571" s="35" t="n">
        <v>25</v>
      </c>
      <c r="J571" s="36" t="n">
        <v>6.7</v>
      </c>
      <c r="K571" s="35" t="n">
        <v>0</v>
      </c>
      <c r="L571" t="inlineStr">
        <is>
          <t>Yes</t>
        </is>
      </c>
      <c r="M571" s="35" t="n">
        <v>17</v>
      </c>
      <c r="N571" t="inlineStr">
        <is>
          <t>Yes</t>
        </is>
      </c>
      <c r="O571" s="35" t="n">
        <v>15</v>
      </c>
      <c r="P571" s="37" t="n">
        <v>1.88</v>
      </c>
      <c r="Q571" t="inlineStr">
        <is>
          <t>Android</t>
        </is>
      </c>
      <c r="R571">
        <f>IF(AND(OR(Dashboard!$C$6="All",C571=Dashboard!$C$6),OR(Dashboard!$F$6="All",D571=Dashboard!$F$6),OR(Dashboard!$I$6="All",B571=Dashboard!$I$6)),1,0)</f>
        <v/>
      </c>
    </row>
    <row r="572">
      <c r="A572" t="inlineStr">
        <is>
          <t>SC80571</t>
        </is>
      </c>
      <c r="B572" t="inlineStr">
        <is>
          <t>Apr</t>
        </is>
      </c>
      <c r="C572" t="inlineStr">
        <is>
          <t>Kolhapur</t>
        </is>
      </c>
      <c r="D572" t="inlineStr">
        <is>
          <t>18-20</t>
        </is>
      </c>
      <c r="E572" s="35" t="n">
        <v>24</v>
      </c>
      <c r="F572" s="36" t="n">
        <v>37.9</v>
      </c>
      <c r="G572" s="35" t="n">
        <v>25</v>
      </c>
      <c r="H572" s="35" t="n">
        <v>17</v>
      </c>
      <c r="I572" s="35" t="n">
        <v>26</v>
      </c>
      <c r="J572" s="36" t="n">
        <v>6.8</v>
      </c>
      <c r="K572" s="35" t="n">
        <v>7</v>
      </c>
      <c r="L572" t="inlineStr">
        <is>
          <t>No</t>
        </is>
      </c>
      <c r="M572" s="35" t="n">
        <v>11</v>
      </c>
      <c r="N572" t="inlineStr">
        <is>
          <t>No</t>
        </is>
      </c>
      <c r="O572" s="35" t="n">
        <v>66</v>
      </c>
      <c r="P572" s="37" t="n">
        <v>10.01</v>
      </c>
      <c r="Q572" t="inlineStr">
        <is>
          <t>Android</t>
        </is>
      </c>
      <c r="R572">
        <f>IF(AND(OR(Dashboard!$C$6="All",C572=Dashboard!$C$6),OR(Dashboard!$F$6="All",D572=Dashboard!$F$6),OR(Dashboard!$I$6="All",B572=Dashboard!$I$6)),1,0)</f>
        <v/>
      </c>
    </row>
    <row r="573">
      <c r="A573" t="inlineStr">
        <is>
          <t>SC80572</t>
        </is>
      </c>
      <c r="B573" t="inlineStr">
        <is>
          <t>May</t>
        </is>
      </c>
      <c r="C573" t="inlineStr">
        <is>
          <t>Pune</t>
        </is>
      </c>
      <c r="D573" t="inlineStr">
        <is>
          <t>21-24</t>
        </is>
      </c>
      <c r="E573" s="35" t="n">
        <v>20</v>
      </c>
      <c r="F573" s="36" t="n">
        <v>40.8</v>
      </c>
      <c r="G573" s="35" t="n">
        <v>34</v>
      </c>
      <c r="H573" s="35" t="n">
        <v>25</v>
      </c>
      <c r="I573" s="35" t="n">
        <v>15</v>
      </c>
      <c r="J573" s="36" t="n">
        <v>9.199999999999999</v>
      </c>
      <c r="K573" s="35" t="n">
        <v>3</v>
      </c>
      <c r="L573" t="inlineStr">
        <is>
          <t>Yes</t>
        </is>
      </c>
      <c r="M573" s="35" t="n">
        <v>18</v>
      </c>
      <c r="N573" t="inlineStr">
        <is>
          <t>No</t>
        </is>
      </c>
      <c r="O573" s="35" t="n">
        <v>79</v>
      </c>
      <c r="P573" s="37" t="n">
        <v>9.550000000000001</v>
      </c>
      <c r="Q573" t="inlineStr">
        <is>
          <t>Android</t>
        </is>
      </c>
      <c r="R573">
        <f>IF(AND(OR(Dashboard!$C$6="All",C573=Dashboard!$C$6),OR(Dashboard!$F$6="All",D573=Dashboard!$F$6),OR(Dashboard!$I$6="All",B573=Dashboard!$I$6)),1,0)</f>
        <v/>
      </c>
    </row>
    <row r="574">
      <c r="A574" t="inlineStr">
        <is>
          <t>SC80573</t>
        </is>
      </c>
      <c r="B574" t="inlineStr">
        <is>
          <t>May</t>
        </is>
      </c>
      <c r="C574" t="inlineStr">
        <is>
          <t>Sambhaji Nagar</t>
        </is>
      </c>
      <c r="D574" t="inlineStr">
        <is>
          <t>25-34</t>
        </is>
      </c>
      <c r="E574" s="35" t="n">
        <v>1</v>
      </c>
      <c r="F574" s="36" t="n">
        <v>27.8</v>
      </c>
      <c r="G574" s="35" t="n">
        <v>13</v>
      </c>
      <c r="H574" s="35" t="n">
        <v>9</v>
      </c>
      <c r="I574" s="35" t="n">
        <v>12</v>
      </c>
      <c r="J574" s="36" t="n">
        <v>10.1</v>
      </c>
      <c r="K574" s="35" t="n">
        <v>3</v>
      </c>
      <c r="L574" t="inlineStr">
        <is>
          <t>No</t>
        </is>
      </c>
      <c r="M574" s="35" t="n">
        <v>15</v>
      </c>
      <c r="N574" t="inlineStr">
        <is>
          <t>No</t>
        </is>
      </c>
      <c r="O574" s="35" t="n">
        <v>38</v>
      </c>
      <c r="P574" s="37" t="n">
        <v>6.46</v>
      </c>
      <c r="Q574" t="inlineStr">
        <is>
          <t>Android</t>
        </is>
      </c>
      <c r="R574">
        <f>IF(AND(OR(Dashboard!$C$6="All",C574=Dashboard!$C$6),OR(Dashboard!$F$6="All",D574=Dashboard!$F$6),OR(Dashboard!$I$6="All",B574=Dashboard!$I$6)),1,0)</f>
        <v/>
      </c>
    </row>
    <row r="575">
      <c r="A575" t="inlineStr">
        <is>
          <t>SC80574</t>
        </is>
      </c>
      <c r="B575" t="inlineStr">
        <is>
          <t>Jun</t>
        </is>
      </c>
      <c r="C575" t="inlineStr">
        <is>
          <t>Solapur</t>
        </is>
      </c>
      <c r="D575" t="inlineStr">
        <is>
          <t>18-20</t>
        </is>
      </c>
      <c r="E575" s="35" t="n">
        <v>19</v>
      </c>
      <c r="F575" s="36" t="n">
        <v>33.7</v>
      </c>
      <c r="G575" s="35" t="n">
        <v>32</v>
      </c>
      <c r="H575" s="35" t="n">
        <v>24</v>
      </c>
      <c r="I575" s="35" t="n">
        <v>17</v>
      </c>
      <c r="J575" s="36" t="n">
        <v>10.1</v>
      </c>
      <c r="K575" s="35" t="n">
        <v>3</v>
      </c>
      <c r="L575" t="inlineStr">
        <is>
          <t>No</t>
        </is>
      </c>
      <c r="M575" s="35" t="n">
        <v>108</v>
      </c>
      <c r="N575" t="inlineStr">
        <is>
          <t>No</t>
        </is>
      </c>
      <c r="O575" s="35" t="n">
        <v>50</v>
      </c>
      <c r="P575" s="37" t="n">
        <v>4.51</v>
      </c>
      <c r="Q575" t="inlineStr">
        <is>
          <t>Android</t>
        </is>
      </c>
      <c r="R575">
        <f>IF(AND(OR(Dashboard!$C$6="All",C575=Dashboard!$C$6),OR(Dashboard!$F$6="All",D575=Dashboard!$F$6),OR(Dashboard!$I$6="All",B575=Dashboard!$I$6)),1,0)</f>
        <v/>
      </c>
    </row>
    <row r="576">
      <c r="A576" t="inlineStr">
        <is>
          <t>SC80575</t>
        </is>
      </c>
      <c r="B576" t="inlineStr">
        <is>
          <t>Apr</t>
        </is>
      </c>
      <c r="C576" t="inlineStr">
        <is>
          <t>Nagpur</t>
        </is>
      </c>
      <c r="D576" t="inlineStr">
        <is>
          <t>21-24</t>
        </is>
      </c>
      <c r="E576" s="35" t="n">
        <v>25</v>
      </c>
      <c r="F576" s="36" t="n">
        <v>50.9</v>
      </c>
      <c r="G576" s="35" t="n">
        <v>29</v>
      </c>
      <c r="H576" s="35" t="n">
        <v>26</v>
      </c>
      <c r="I576" s="35" t="n">
        <v>17</v>
      </c>
      <c r="J576" s="36" t="n">
        <v>22.4</v>
      </c>
      <c r="K576" s="35" t="n">
        <v>7</v>
      </c>
      <c r="L576" t="inlineStr">
        <is>
          <t>No</t>
        </is>
      </c>
      <c r="M576" s="35" t="n">
        <v>52</v>
      </c>
      <c r="N576" t="inlineStr">
        <is>
          <t>No</t>
        </is>
      </c>
      <c r="O576" s="35" t="n">
        <v>69</v>
      </c>
      <c r="P576" s="37" t="n">
        <v>8.859999999999999</v>
      </c>
      <c r="Q576" t="inlineStr">
        <is>
          <t>Android</t>
        </is>
      </c>
      <c r="R576">
        <f>IF(AND(OR(Dashboard!$C$6="All",C576=Dashboard!$C$6),OR(Dashboard!$F$6="All",D576=Dashboard!$F$6),OR(Dashboard!$I$6="All",B576=Dashboard!$I$6)),1,0)</f>
        <v/>
      </c>
    </row>
    <row r="577">
      <c r="A577" t="inlineStr">
        <is>
          <t>SC80576</t>
        </is>
      </c>
      <c r="B577" t="inlineStr">
        <is>
          <t>Feb</t>
        </is>
      </c>
      <c r="C577" t="inlineStr">
        <is>
          <t>Nashik</t>
        </is>
      </c>
      <c r="D577" t="inlineStr">
        <is>
          <t>21-24</t>
        </is>
      </c>
      <c r="E577" s="35" t="n">
        <v>12</v>
      </c>
      <c r="F577" s="36" t="n">
        <v>47.7</v>
      </c>
      <c r="G577" s="35" t="n">
        <v>25</v>
      </c>
      <c r="H577" s="35" t="n">
        <v>17</v>
      </c>
      <c r="I577" s="35" t="n">
        <v>23</v>
      </c>
      <c r="J577" s="36" t="n">
        <v>13.8</v>
      </c>
      <c r="K577" s="35" t="n">
        <v>7</v>
      </c>
      <c r="L577" t="inlineStr">
        <is>
          <t>Yes</t>
        </is>
      </c>
      <c r="M577" s="35" t="n">
        <v>3</v>
      </c>
      <c r="N577" t="inlineStr">
        <is>
          <t>No</t>
        </is>
      </c>
      <c r="O577" s="35" t="n">
        <v>71</v>
      </c>
      <c r="P577" s="37" t="n">
        <v>11.93</v>
      </c>
      <c r="Q577" t="inlineStr">
        <is>
          <t>Android</t>
        </is>
      </c>
      <c r="R577">
        <f>IF(AND(OR(Dashboard!$C$6="All",C577=Dashboard!$C$6),OR(Dashboard!$F$6="All",D577=Dashboard!$F$6),OR(Dashboard!$I$6="All",B577=Dashboard!$I$6)),1,0)</f>
        <v/>
      </c>
    </row>
    <row r="578">
      <c r="A578" t="inlineStr">
        <is>
          <t>SC80577</t>
        </is>
      </c>
      <c r="B578" t="inlineStr">
        <is>
          <t>Apr</t>
        </is>
      </c>
      <c r="C578" t="inlineStr">
        <is>
          <t>Solapur</t>
        </is>
      </c>
      <c r="D578" t="inlineStr">
        <is>
          <t>18-20</t>
        </is>
      </c>
      <c r="E578" s="35" t="n">
        <v>24</v>
      </c>
      <c r="F578" s="36" t="n">
        <v>30.4</v>
      </c>
      <c r="G578" s="35" t="n">
        <v>31</v>
      </c>
      <c r="H578" s="35" t="n">
        <v>28</v>
      </c>
      <c r="I578" s="35" t="n">
        <v>18</v>
      </c>
      <c r="J578" s="36" t="n">
        <v>10.9</v>
      </c>
      <c r="K578" s="35" t="n">
        <v>7</v>
      </c>
      <c r="L578" t="inlineStr">
        <is>
          <t>No</t>
        </is>
      </c>
      <c r="M578" s="35" t="n">
        <v>127</v>
      </c>
      <c r="N578" t="inlineStr">
        <is>
          <t>No</t>
        </is>
      </c>
      <c r="O578" s="35" t="n">
        <v>45</v>
      </c>
      <c r="P578" s="37" t="n">
        <v>6.84</v>
      </c>
      <c r="Q578" t="inlineStr">
        <is>
          <t>Android</t>
        </is>
      </c>
      <c r="R578">
        <f>IF(AND(OR(Dashboard!$C$6="All",C578=Dashboard!$C$6),OR(Dashboard!$F$6="All",D578=Dashboard!$F$6),OR(Dashboard!$I$6="All",B578=Dashboard!$I$6)),1,0)</f>
        <v/>
      </c>
    </row>
    <row r="579">
      <c r="A579" t="inlineStr">
        <is>
          <t>SC80578</t>
        </is>
      </c>
      <c r="B579" t="inlineStr">
        <is>
          <t>Jan</t>
        </is>
      </c>
      <c r="C579" t="inlineStr">
        <is>
          <t>Pune</t>
        </is>
      </c>
      <c r="D579" t="inlineStr">
        <is>
          <t>25-34</t>
        </is>
      </c>
      <c r="E579" s="35" t="n">
        <v>6</v>
      </c>
      <c r="F579" s="36" t="n">
        <v>24.4</v>
      </c>
      <c r="G579" s="35" t="n">
        <v>1</v>
      </c>
      <c r="H579" s="35" t="n">
        <v>0</v>
      </c>
      <c r="I579" s="35" t="n">
        <v>13</v>
      </c>
      <c r="J579" s="36" t="n">
        <v>4.2</v>
      </c>
      <c r="K579" s="35" t="n">
        <v>4</v>
      </c>
      <c r="L579" t="inlineStr">
        <is>
          <t>No</t>
        </is>
      </c>
      <c r="M579" s="35" t="n">
        <v>11</v>
      </c>
      <c r="N579" t="inlineStr">
        <is>
          <t>No</t>
        </is>
      </c>
      <c r="O579" s="35" t="n">
        <v>37</v>
      </c>
      <c r="P579" s="37" t="n">
        <v>4.18</v>
      </c>
      <c r="Q579" t="inlineStr">
        <is>
          <t>Android</t>
        </is>
      </c>
      <c r="R579">
        <f>IF(AND(OR(Dashboard!$C$6="All",C579=Dashboard!$C$6),OR(Dashboard!$F$6="All",D579=Dashboard!$F$6),OR(Dashboard!$I$6="All",B579=Dashboard!$I$6)),1,0)</f>
        <v/>
      </c>
    </row>
    <row r="580">
      <c r="A580" t="inlineStr">
        <is>
          <t>SC80579</t>
        </is>
      </c>
      <c r="B580" t="inlineStr">
        <is>
          <t>Feb</t>
        </is>
      </c>
      <c r="C580" t="inlineStr">
        <is>
          <t>Sambhaji Nagar</t>
        </is>
      </c>
      <c r="D580" t="inlineStr">
        <is>
          <t>18-20</t>
        </is>
      </c>
      <c r="E580" s="35" t="n">
        <v>11</v>
      </c>
      <c r="F580" s="36" t="n">
        <v>30.3</v>
      </c>
      <c r="G580" s="35" t="n">
        <v>35</v>
      </c>
      <c r="H580" s="35" t="n">
        <v>26</v>
      </c>
      <c r="I580" s="35" t="n">
        <v>18</v>
      </c>
      <c r="J580" s="36" t="n">
        <v>10.7</v>
      </c>
      <c r="K580" s="35" t="n">
        <v>7</v>
      </c>
      <c r="L580" t="inlineStr">
        <is>
          <t>No</t>
        </is>
      </c>
      <c r="M580" s="35" t="n">
        <v>1</v>
      </c>
      <c r="N580" t="inlineStr">
        <is>
          <t>No</t>
        </is>
      </c>
      <c r="O580" s="35" t="n">
        <v>56</v>
      </c>
      <c r="P580" s="37" t="n">
        <v>10.56</v>
      </c>
      <c r="Q580" t="inlineStr">
        <is>
          <t>Android</t>
        </is>
      </c>
      <c r="R580">
        <f>IF(AND(OR(Dashboard!$C$6="All",C580=Dashboard!$C$6),OR(Dashboard!$F$6="All",D580=Dashboard!$F$6),OR(Dashboard!$I$6="All",B580=Dashboard!$I$6)),1,0)</f>
        <v/>
      </c>
    </row>
    <row r="581">
      <c r="A581" t="inlineStr">
        <is>
          <t>SC80580</t>
        </is>
      </c>
      <c r="B581" t="inlineStr">
        <is>
          <t>Jan</t>
        </is>
      </c>
      <c r="C581" t="inlineStr">
        <is>
          <t>Pune</t>
        </is>
      </c>
      <c r="D581" t="inlineStr">
        <is>
          <t>25-34</t>
        </is>
      </c>
      <c r="E581" s="35" t="n">
        <v>15</v>
      </c>
      <c r="F581" s="36" t="n">
        <v>22.9</v>
      </c>
      <c r="G581" s="35" t="n">
        <v>25</v>
      </c>
      <c r="H581" s="35" t="n">
        <v>19</v>
      </c>
      <c r="I581" s="35" t="n">
        <v>12</v>
      </c>
      <c r="J581" s="36" t="n">
        <v>6.7</v>
      </c>
      <c r="K581" s="35" t="n">
        <v>0</v>
      </c>
      <c r="L581" t="inlineStr">
        <is>
          <t>No</t>
        </is>
      </c>
      <c r="M581" s="35" t="n">
        <v>1</v>
      </c>
      <c r="N581" t="inlineStr">
        <is>
          <t>No</t>
        </is>
      </c>
      <c r="O581" s="35" t="n">
        <v>46</v>
      </c>
      <c r="P581" s="37" t="n">
        <v>4.8</v>
      </c>
      <c r="Q581" t="inlineStr">
        <is>
          <t>iOS</t>
        </is>
      </c>
      <c r="R581">
        <f>IF(AND(OR(Dashboard!$C$6="All",C581=Dashboard!$C$6),OR(Dashboard!$F$6="All",D581=Dashboard!$F$6),OR(Dashboard!$I$6="All",B581=Dashboard!$I$6)),1,0)</f>
        <v/>
      </c>
    </row>
    <row r="582">
      <c r="A582" t="inlineStr">
        <is>
          <t>SC80581</t>
        </is>
      </c>
      <c r="B582" t="inlineStr">
        <is>
          <t>Mar</t>
        </is>
      </c>
      <c r="C582" t="inlineStr">
        <is>
          <t>Nagpur</t>
        </is>
      </c>
      <c r="D582" t="inlineStr">
        <is>
          <t>35+</t>
        </is>
      </c>
      <c r="E582" s="35" t="n">
        <v>1</v>
      </c>
      <c r="F582" s="36" t="n">
        <v>17.4</v>
      </c>
      <c r="G582" s="35" t="n">
        <v>3</v>
      </c>
      <c r="H582" s="35" t="n">
        <v>1</v>
      </c>
      <c r="I582" s="35" t="n">
        <v>28</v>
      </c>
      <c r="J582" s="36" t="n">
        <v>5.8</v>
      </c>
      <c r="K582" s="35" t="n">
        <v>3</v>
      </c>
      <c r="L582" t="inlineStr">
        <is>
          <t>No</t>
        </is>
      </c>
      <c r="M582" s="35" t="n">
        <v>8</v>
      </c>
      <c r="N582" t="inlineStr">
        <is>
          <t>No</t>
        </is>
      </c>
      <c r="O582" s="35" t="n">
        <v>25</v>
      </c>
      <c r="P582" s="37" t="n">
        <v>4.32</v>
      </c>
      <c r="Q582" t="inlineStr">
        <is>
          <t>Android</t>
        </is>
      </c>
      <c r="R582">
        <f>IF(AND(OR(Dashboard!$C$6="All",C582=Dashboard!$C$6),OR(Dashboard!$F$6="All",D582=Dashboard!$F$6),OR(Dashboard!$I$6="All",B582=Dashboard!$I$6)),1,0)</f>
        <v/>
      </c>
    </row>
    <row r="583">
      <c r="A583" t="inlineStr">
        <is>
          <t>SC80582</t>
        </is>
      </c>
      <c r="B583" t="inlineStr">
        <is>
          <t>Apr</t>
        </is>
      </c>
      <c r="C583" t="inlineStr">
        <is>
          <t>Nashik</t>
        </is>
      </c>
      <c r="D583" t="inlineStr">
        <is>
          <t>21-24</t>
        </is>
      </c>
      <c r="E583" s="35" t="n">
        <v>20</v>
      </c>
      <c r="F583" s="36" t="n">
        <v>32.3</v>
      </c>
      <c r="G583" s="35" t="n">
        <v>24</v>
      </c>
      <c r="H583" s="35" t="n">
        <v>15</v>
      </c>
      <c r="I583" s="35" t="n">
        <v>0</v>
      </c>
      <c r="J583" s="36" t="n">
        <v>6.3</v>
      </c>
      <c r="K583" s="35" t="n">
        <v>2</v>
      </c>
      <c r="L583" t="inlineStr">
        <is>
          <t>No</t>
        </is>
      </c>
      <c r="M583" s="35" t="n">
        <v>30</v>
      </c>
      <c r="N583" t="inlineStr">
        <is>
          <t>No</t>
        </is>
      </c>
      <c r="O583" s="35" t="n">
        <v>66</v>
      </c>
      <c r="P583" s="37" t="n">
        <v>9.199999999999999</v>
      </c>
      <c r="Q583" t="inlineStr">
        <is>
          <t>iOS</t>
        </is>
      </c>
      <c r="R583">
        <f>IF(AND(OR(Dashboard!$C$6="All",C583=Dashboard!$C$6),OR(Dashboard!$F$6="All",D583=Dashboard!$F$6),OR(Dashboard!$I$6="All",B583=Dashboard!$I$6)),1,0)</f>
        <v/>
      </c>
    </row>
    <row r="584">
      <c r="A584" t="inlineStr">
        <is>
          <t>SC80583</t>
        </is>
      </c>
      <c r="B584" t="inlineStr">
        <is>
          <t>Mar</t>
        </is>
      </c>
      <c r="C584" t="inlineStr">
        <is>
          <t>Nagpur</t>
        </is>
      </c>
      <c r="D584" t="inlineStr">
        <is>
          <t>21-24</t>
        </is>
      </c>
      <c r="E584" s="35" t="n">
        <v>6</v>
      </c>
      <c r="F584" s="36" t="n">
        <v>37.5</v>
      </c>
      <c r="G584" s="35" t="n">
        <v>23</v>
      </c>
      <c r="H584" s="35" t="n">
        <v>17</v>
      </c>
      <c r="I584" s="35" t="n">
        <v>11</v>
      </c>
      <c r="J584" s="36" t="n">
        <v>6.4</v>
      </c>
      <c r="K584" s="35" t="n">
        <v>4</v>
      </c>
      <c r="L584" t="inlineStr">
        <is>
          <t>Yes</t>
        </is>
      </c>
      <c r="M584" s="35" t="n">
        <v>17</v>
      </c>
      <c r="N584" t="inlineStr">
        <is>
          <t>No</t>
        </is>
      </c>
      <c r="O584" s="35" t="n">
        <v>52</v>
      </c>
      <c r="P584" s="37" t="n">
        <v>5.54</v>
      </c>
      <c r="Q584" t="inlineStr">
        <is>
          <t>iOS</t>
        </is>
      </c>
      <c r="R584">
        <f>IF(AND(OR(Dashboard!$C$6="All",C584=Dashboard!$C$6),OR(Dashboard!$F$6="All",D584=Dashboard!$F$6),OR(Dashboard!$I$6="All",B584=Dashboard!$I$6)),1,0)</f>
        <v/>
      </c>
    </row>
    <row r="585">
      <c r="A585" t="inlineStr">
        <is>
          <t>SC80584</t>
        </is>
      </c>
      <c r="B585" t="inlineStr">
        <is>
          <t>Mar</t>
        </is>
      </c>
      <c r="C585" t="inlineStr">
        <is>
          <t>Nashik</t>
        </is>
      </c>
      <c r="D585" t="inlineStr">
        <is>
          <t>35+</t>
        </is>
      </c>
      <c r="E585" s="35" t="n">
        <v>18</v>
      </c>
      <c r="F585" s="36" t="n">
        <v>15</v>
      </c>
      <c r="G585" s="35" t="n">
        <v>24</v>
      </c>
      <c r="H585" s="35" t="n">
        <v>22</v>
      </c>
      <c r="I585" s="35" t="n">
        <v>12</v>
      </c>
      <c r="J585" s="36" t="n">
        <v>2.7</v>
      </c>
      <c r="K585" s="35" t="n">
        <v>3</v>
      </c>
      <c r="L585" t="inlineStr">
        <is>
          <t>No</t>
        </is>
      </c>
      <c r="M585" s="35" t="n">
        <v>18</v>
      </c>
      <c r="N585" t="inlineStr">
        <is>
          <t>No</t>
        </is>
      </c>
      <c r="O585" s="35" t="n">
        <v>21</v>
      </c>
      <c r="P585" s="37" t="n">
        <v>3.78</v>
      </c>
      <c r="Q585" t="inlineStr">
        <is>
          <t>iOS</t>
        </is>
      </c>
      <c r="R585">
        <f>IF(AND(OR(Dashboard!$C$6="All",C585=Dashboard!$C$6),OR(Dashboard!$F$6="All",D585=Dashboard!$F$6),OR(Dashboard!$I$6="All",B585=Dashboard!$I$6)),1,0)</f>
        <v/>
      </c>
    </row>
    <row r="586">
      <c r="A586" t="inlineStr">
        <is>
          <t>SC80585</t>
        </is>
      </c>
      <c r="B586" t="inlineStr">
        <is>
          <t>Feb</t>
        </is>
      </c>
      <c r="C586" t="inlineStr">
        <is>
          <t>Nagpur</t>
        </is>
      </c>
      <c r="D586" t="inlineStr">
        <is>
          <t>18-20</t>
        </is>
      </c>
      <c r="E586" s="35" t="n">
        <v>19</v>
      </c>
      <c r="F586" s="36" t="n">
        <v>34.1</v>
      </c>
      <c r="G586" s="35" t="n">
        <v>35</v>
      </c>
      <c r="H586" s="35" t="n">
        <v>32</v>
      </c>
      <c r="I586" s="35" t="n">
        <v>6</v>
      </c>
      <c r="J586" s="36" t="n">
        <v>10.5</v>
      </c>
      <c r="K586" s="35" t="n">
        <v>1</v>
      </c>
      <c r="L586" t="inlineStr">
        <is>
          <t>No</t>
        </is>
      </c>
      <c r="M586" s="35" t="n">
        <v>58</v>
      </c>
      <c r="N586" t="inlineStr">
        <is>
          <t>No</t>
        </is>
      </c>
      <c r="O586" s="35" t="n">
        <v>68</v>
      </c>
      <c r="P586" s="37" t="n">
        <v>9.94</v>
      </c>
      <c r="Q586" t="inlineStr">
        <is>
          <t>iOS</t>
        </is>
      </c>
      <c r="R586">
        <f>IF(AND(OR(Dashboard!$C$6="All",C586=Dashboard!$C$6),OR(Dashboard!$F$6="All",D586=Dashboard!$F$6),OR(Dashboard!$I$6="All",B586=Dashboard!$I$6)),1,0)</f>
        <v/>
      </c>
    </row>
    <row r="587">
      <c r="A587" t="inlineStr">
        <is>
          <t>SC80586</t>
        </is>
      </c>
      <c r="B587" t="inlineStr">
        <is>
          <t>Jan</t>
        </is>
      </c>
      <c r="C587" t="inlineStr">
        <is>
          <t>Sambhaji Nagar</t>
        </is>
      </c>
      <c r="D587" t="inlineStr">
        <is>
          <t>18-20</t>
        </is>
      </c>
      <c r="E587" s="35" t="n">
        <v>24</v>
      </c>
      <c r="F587" s="36" t="n">
        <v>40</v>
      </c>
      <c r="G587" s="35" t="n">
        <v>31</v>
      </c>
      <c r="H587" s="35" t="n">
        <v>23</v>
      </c>
      <c r="I587" s="35" t="n">
        <v>11</v>
      </c>
      <c r="J587" s="36" t="n">
        <v>16.2</v>
      </c>
      <c r="K587" s="35" t="n">
        <v>2</v>
      </c>
      <c r="L587" t="inlineStr">
        <is>
          <t>No</t>
        </is>
      </c>
      <c r="M587" s="35" t="n">
        <v>52</v>
      </c>
      <c r="N587" t="inlineStr">
        <is>
          <t>No</t>
        </is>
      </c>
      <c r="O587" s="35" t="n">
        <v>75</v>
      </c>
      <c r="P587" s="37" t="n">
        <v>10.45</v>
      </c>
      <c r="Q587" t="inlineStr">
        <is>
          <t>Android</t>
        </is>
      </c>
      <c r="R587">
        <f>IF(AND(OR(Dashboard!$C$6="All",C587=Dashboard!$C$6),OR(Dashboard!$F$6="All",D587=Dashboard!$F$6),OR(Dashboard!$I$6="All",B587=Dashboard!$I$6)),1,0)</f>
        <v/>
      </c>
    </row>
    <row r="588">
      <c r="A588" t="inlineStr">
        <is>
          <t>SC80587</t>
        </is>
      </c>
      <c r="B588" t="inlineStr">
        <is>
          <t>Mar</t>
        </is>
      </c>
      <c r="C588" t="inlineStr">
        <is>
          <t>Pune</t>
        </is>
      </c>
      <c r="D588" t="inlineStr">
        <is>
          <t>18-20</t>
        </is>
      </c>
      <c r="E588" s="35" t="n">
        <v>20</v>
      </c>
      <c r="F588" s="36" t="n">
        <v>33.2</v>
      </c>
      <c r="G588" s="35" t="n">
        <v>41</v>
      </c>
      <c r="H588" s="35" t="n">
        <v>28</v>
      </c>
      <c r="I588" s="35" t="n">
        <v>34</v>
      </c>
      <c r="J588" s="36" t="n">
        <v>6.8</v>
      </c>
      <c r="K588" s="35" t="n">
        <v>7</v>
      </c>
      <c r="L588" t="inlineStr">
        <is>
          <t>No</t>
        </is>
      </c>
      <c r="M588" s="35" t="n">
        <v>76</v>
      </c>
      <c r="N588" t="inlineStr">
        <is>
          <t>No</t>
        </is>
      </c>
      <c r="O588" s="35" t="n">
        <v>52</v>
      </c>
      <c r="P588" s="37" t="n">
        <v>7.6</v>
      </c>
      <c r="Q588" t="inlineStr">
        <is>
          <t>Android</t>
        </is>
      </c>
      <c r="R588">
        <f>IF(AND(OR(Dashboard!$C$6="All",C588=Dashboard!$C$6),OR(Dashboard!$F$6="All",D588=Dashboard!$F$6),OR(Dashboard!$I$6="All",B588=Dashboard!$I$6)),1,0)</f>
        <v/>
      </c>
    </row>
    <row r="589">
      <c r="A589" t="inlineStr">
        <is>
          <t>SC80588</t>
        </is>
      </c>
      <c r="B589" t="inlineStr">
        <is>
          <t>Jan</t>
        </is>
      </c>
      <c r="C589" t="inlineStr">
        <is>
          <t>Nagpur</t>
        </is>
      </c>
      <c r="D589" t="inlineStr">
        <is>
          <t>18-20</t>
        </is>
      </c>
      <c r="E589" s="35" t="n">
        <v>23</v>
      </c>
      <c r="F589" s="36" t="n">
        <v>11.4</v>
      </c>
      <c r="G589" s="35" t="n">
        <v>25</v>
      </c>
      <c r="H589" s="35" t="n">
        <v>16</v>
      </c>
      <c r="I589" s="35" t="n">
        <v>25</v>
      </c>
      <c r="J589" s="36" t="n">
        <v>5.1</v>
      </c>
      <c r="K589" s="35" t="n">
        <v>9</v>
      </c>
      <c r="L589" t="inlineStr">
        <is>
          <t>No</t>
        </is>
      </c>
      <c r="M589" s="35" t="n">
        <v>52</v>
      </c>
      <c r="N589" t="inlineStr">
        <is>
          <t>Yes</t>
        </is>
      </c>
      <c r="O589" s="35" t="n">
        <v>6</v>
      </c>
      <c r="P589" s="37" t="n">
        <v>0.61</v>
      </c>
      <c r="Q589" t="inlineStr">
        <is>
          <t>iOS</t>
        </is>
      </c>
      <c r="R589">
        <f>IF(AND(OR(Dashboard!$C$6="All",C589=Dashboard!$C$6),OR(Dashboard!$F$6="All",D589=Dashboard!$F$6),OR(Dashboard!$I$6="All",B589=Dashboard!$I$6)),1,0)</f>
        <v/>
      </c>
    </row>
    <row r="590">
      <c r="A590" t="inlineStr">
        <is>
          <t>SC80589</t>
        </is>
      </c>
      <c r="B590" t="inlineStr">
        <is>
          <t>Apr</t>
        </is>
      </c>
      <c r="C590" t="inlineStr">
        <is>
          <t>Sambhaji Nagar</t>
        </is>
      </c>
      <c r="D590" t="inlineStr">
        <is>
          <t>18-20</t>
        </is>
      </c>
      <c r="E590" s="35" t="n">
        <v>21</v>
      </c>
      <c r="F590" s="36" t="n">
        <v>30</v>
      </c>
      <c r="G590" s="35" t="n">
        <v>50</v>
      </c>
      <c r="H590" s="35" t="n">
        <v>39</v>
      </c>
      <c r="I590" s="35" t="n">
        <v>24</v>
      </c>
      <c r="J590" s="36" t="n">
        <v>10.6</v>
      </c>
      <c r="K590" s="35" t="n">
        <v>3</v>
      </c>
      <c r="L590" t="inlineStr">
        <is>
          <t>No</t>
        </is>
      </c>
      <c r="M590" s="35" t="n">
        <v>13</v>
      </c>
      <c r="N590" t="inlineStr">
        <is>
          <t>No</t>
        </is>
      </c>
      <c r="O590" s="35" t="n">
        <v>65</v>
      </c>
      <c r="P590" s="37" t="n">
        <v>10.27</v>
      </c>
      <c r="Q590" t="inlineStr">
        <is>
          <t>Android</t>
        </is>
      </c>
      <c r="R590">
        <f>IF(AND(OR(Dashboard!$C$6="All",C590=Dashboard!$C$6),OR(Dashboard!$F$6="All",D590=Dashboard!$F$6),OR(Dashboard!$I$6="All",B590=Dashboard!$I$6)),1,0)</f>
        <v/>
      </c>
    </row>
    <row r="591">
      <c r="A591" t="inlineStr">
        <is>
          <t>SC80590</t>
        </is>
      </c>
      <c r="B591" t="inlineStr">
        <is>
          <t>May</t>
        </is>
      </c>
      <c r="C591" t="inlineStr">
        <is>
          <t>Sambhaji Nagar</t>
        </is>
      </c>
      <c r="D591" t="inlineStr">
        <is>
          <t>35+</t>
        </is>
      </c>
      <c r="E591" s="35" t="n">
        <v>8</v>
      </c>
      <c r="F591" s="36" t="n">
        <v>22.4</v>
      </c>
      <c r="G591" s="35" t="n">
        <v>28</v>
      </c>
      <c r="H591" s="35" t="n">
        <v>26</v>
      </c>
      <c r="I591" s="35" t="n">
        <v>8</v>
      </c>
      <c r="J591" s="36" t="n">
        <v>8.4</v>
      </c>
      <c r="K591" s="35" t="n">
        <v>8</v>
      </c>
      <c r="L591" t="inlineStr">
        <is>
          <t>No</t>
        </is>
      </c>
      <c r="M591" s="35" t="n">
        <v>51</v>
      </c>
      <c r="N591" t="inlineStr">
        <is>
          <t>No</t>
        </is>
      </c>
      <c r="O591" s="35" t="n">
        <v>43</v>
      </c>
      <c r="P591" s="37" t="n">
        <v>4.12</v>
      </c>
      <c r="Q591" t="inlineStr">
        <is>
          <t>Android</t>
        </is>
      </c>
      <c r="R591">
        <f>IF(AND(OR(Dashboard!$C$6="All",C591=Dashboard!$C$6),OR(Dashboard!$F$6="All",D591=Dashboard!$F$6),OR(Dashboard!$I$6="All",B591=Dashboard!$I$6)),1,0)</f>
        <v/>
      </c>
    </row>
    <row r="592">
      <c r="A592" t="inlineStr">
        <is>
          <t>SC80591</t>
        </is>
      </c>
      <c r="B592" t="inlineStr">
        <is>
          <t>Jan</t>
        </is>
      </c>
      <c r="C592" t="inlineStr">
        <is>
          <t>Sambhaji Nagar</t>
        </is>
      </c>
      <c r="D592" t="inlineStr">
        <is>
          <t>21-24</t>
        </is>
      </c>
      <c r="E592" s="35" t="n">
        <v>21</v>
      </c>
      <c r="F592" s="36" t="n">
        <v>50.6</v>
      </c>
      <c r="G592" s="35" t="n">
        <v>30</v>
      </c>
      <c r="H592" s="35" t="n">
        <v>22</v>
      </c>
      <c r="I592" s="35" t="n">
        <v>14</v>
      </c>
      <c r="J592" s="36" t="n">
        <v>9.4</v>
      </c>
      <c r="K592" s="35" t="n">
        <v>6</v>
      </c>
      <c r="L592" t="inlineStr">
        <is>
          <t>Yes</t>
        </is>
      </c>
      <c r="M592" s="35" t="n">
        <v>38</v>
      </c>
      <c r="N592" t="inlineStr">
        <is>
          <t>No</t>
        </is>
      </c>
      <c r="O592" s="35" t="n">
        <v>93</v>
      </c>
      <c r="P592" s="37" t="n">
        <v>18.52</v>
      </c>
      <c r="Q592" t="inlineStr">
        <is>
          <t>Android</t>
        </is>
      </c>
      <c r="R592">
        <f>IF(AND(OR(Dashboard!$C$6="All",C592=Dashboard!$C$6),OR(Dashboard!$F$6="All",D592=Dashboard!$F$6),OR(Dashboard!$I$6="All",B592=Dashboard!$I$6)),1,0)</f>
        <v/>
      </c>
    </row>
    <row r="593">
      <c r="A593" t="inlineStr">
        <is>
          <t>SC80592</t>
        </is>
      </c>
      <c r="B593" t="inlineStr">
        <is>
          <t>May</t>
        </is>
      </c>
      <c r="C593" t="inlineStr">
        <is>
          <t>Kolhapur</t>
        </is>
      </c>
      <c r="D593" t="inlineStr">
        <is>
          <t>18-20</t>
        </is>
      </c>
      <c r="E593" s="35" t="n">
        <v>9</v>
      </c>
      <c r="F593" s="36" t="n">
        <v>32</v>
      </c>
      <c r="G593" s="35" t="n">
        <v>40</v>
      </c>
      <c r="H593" s="35" t="n">
        <v>31</v>
      </c>
      <c r="I593" s="35" t="n">
        <v>27</v>
      </c>
      <c r="J593" s="36" t="n">
        <v>6.8</v>
      </c>
      <c r="K593" s="35" t="n">
        <v>0</v>
      </c>
      <c r="L593" t="inlineStr">
        <is>
          <t>Yes</t>
        </is>
      </c>
      <c r="M593" s="35" t="n">
        <v>33</v>
      </c>
      <c r="N593" t="inlineStr">
        <is>
          <t>No</t>
        </is>
      </c>
      <c r="O593" s="35" t="n">
        <v>46</v>
      </c>
      <c r="P593" s="37" t="n">
        <v>5.45</v>
      </c>
      <c r="Q593" t="inlineStr">
        <is>
          <t>Android</t>
        </is>
      </c>
      <c r="R593">
        <f>IF(AND(OR(Dashboard!$C$6="All",C593=Dashboard!$C$6),OR(Dashboard!$F$6="All",D593=Dashboard!$F$6),OR(Dashboard!$I$6="All",B593=Dashboard!$I$6)),1,0)</f>
        <v/>
      </c>
    </row>
    <row r="594">
      <c r="A594" t="inlineStr">
        <is>
          <t>SC80593</t>
        </is>
      </c>
      <c r="B594" t="inlineStr">
        <is>
          <t>Mar</t>
        </is>
      </c>
      <c r="C594" t="inlineStr">
        <is>
          <t>Kolhapur</t>
        </is>
      </c>
      <c r="D594" t="inlineStr">
        <is>
          <t>21-24</t>
        </is>
      </c>
      <c r="E594" s="35" t="n">
        <v>14</v>
      </c>
      <c r="F594" s="36" t="n">
        <v>23.7</v>
      </c>
      <c r="G594" s="35" t="n">
        <v>29</v>
      </c>
      <c r="H594" s="35" t="n">
        <v>20</v>
      </c>
      <c r="I594" s="35" t="n">
        <v>18</v>
      </c>
      <c r="J594" s="36" t="n">
        <v>9.699999999999999</v>
      </c>
      <c r="K594" s="35" t="n">
        <v>3</v>
      </c>
      <c r="L594" t="inlineStr">
        <is>
          <t>No</t>
        </is>
      </c>
      <c r="M594" s="35" t="n">
        <v>21</v>
      </c>
      <c r="N594" t="inlineStr">
        <is>
          <t>No</t>
        </is>
      </c>
      <c r="O594" s="35" t="n">
        <v>38</v>
      </c>
      <c r="P594" s="37" t="n">
        <v>3.59</v>
      </c>
      <c r="Q594" t="inlineStr">
        <is>
          <t>Android</t>
        </is>
      </c>
      <c r="R594">
        <f>IF(AND(OR(Dashboard!$C$6="All",C594=Dashboard!$C$6),OR(Dashboard!$F$6="All",D594=Dashboard!$F$6),OR(Dashboard!$I$6="All",B594=Dashboard!$I$6)),1,0)</f>
        <v/>
      </c>
    </row>
    <row r="595">
      <c r="A595" t="inlineStr">
        <is>
          <t>SC80594</t>
        </is>
      </c>
      <c r="B595" t="inlineStr">
        <is>
          <t>Apr</t>
        </is>
      </c>
      <c r="C595" t="inlineStr">
        <is>
          <t>Solapur</t>
        </is>
      </c>
      <c r="D595" t="inlineStr">
        <is>
          <t>35+</t>
        </is>
      </c>
      <c r="E595" s="35" t="n">
        <v>20</v>
      </c>
      <c r="F595" s="36" t="n">
        <v>17.9</v>
      </c>
      <c r="G595" s="35" t="n">
        <v>10</v>
      </c>
      <c r="H595" s="35" t="n">
        <v>8</v>
      </c>
      <c r="I595" s="35" t="n">
        <v>15</v>
      </c>
      <c r="J595" s="36" t="n">
        <v>8</v>
      </c>
      <c r="K595" s="35" t="n">
        <v>0</v>
      </c>
      <c r="L595" t="inlineStr">
        <is>
          <t>No</t>
        </is>
      </c>
      <c r="M595" s="35" t="n">
        <v>1</v>
      </c>
      <c r="N595" t="inlineStr">
        <is>
          <t>No</t>
        </is>
      </c>
      <c r="O595" s="35" t="n">
        <v>30</v>
      </c>
      <c r="P595" s="37" t="n">
        <v>4</v>
      </c>
      <c r="Q595" t="inlineStr">
        <is>
          <t>Android</t>
        </is>
      </c>
      <c r="R595">
        <f>IF(AND(OR(Dashboard!$C$6="All",C595=Dashboard!$C$6),OR(Dashboard!$F$6="All",D595=Dashboard!$F$6),OR(Dashboard!$I$6="All",B595=Dashboard!$I$6)),1,0)</f>
        <v/>
      </c>
    </row>
    <row r="596">
      <c r="A596" t="inlineStr">
        <is>
          <t>SC80595</t>
        </is>
      </c>
      <c r="B596" t="inlineStr">
        <is>
          <t>May</t>
        </is>
      </c>
      <c r="C596" t="inlineStr">
        <is>
          <t>Pune</t>
        </is>
      </c>
      <c r="D596" t="inlineStr">
        <is>
          <t>21-24</t>
        </is>
      </c>
      <c r="E596" s="35" t="n">
        <v>22</v>
      </c>
      <c r="F596" s="36" t="n">
        <v>37.2</v>
      </c>
      <c r="G596" s="35" t="n">
        <v>39</v>
      </c>
      <c r="H596" s="35" t="n">
        <v>31</v>
      </c>
      <c r="I596" s="35" t="n">
        <v>15</v>
      </c>
      <c r="J596" s="36" t="n">
        <v>6.3</v>
      </c>
      <c r="K596" s="35" t="n">
        <v>8</v>
      </c>
      <c r="L596" t="inlineStr">
        <is>
          <t>No</t>
        </is>
      </c>
      <c r="M596" s="35" t="n">
        <v>59</v>
      </c>
      <c r="N596" t="inlineStr">
        <is>
          <t>No</t>
        </is>
      </c>
      <c r="O596" s="35" t="n">
        <v>70</v>
      </c>
      <c r="P596" s="37" t="n">
        <v>9.539999999999999</v>
      </c>
      <c r="Q596" t="inlineStr">
        <is>
          <t>iOS</t>
        </is>
      </c>
      <c r="R596">
        <f>IF(AND(OR(Dashboard!$C$6="All",C596=Dashboard!$C$6),OR(Dashboard!$F$6="All",D596=Dashboard!$F$6),OR(Dashboard!$I$6="All",B596=Dashboard!$I$6)),1,0)</f>
        <v/>
      </c>
    </row>
    <row r="597">
      <c r="A597" t="inlineStr">
        <is>
          <t>SC80596</t>
        </is>
      </c>
      <c r="B597" t="inlineStr">
        <is>
          <t>Feb</t>
        </is>
      </c>
      <c r="C597" t="inlineStr">
        <is>
          <t>Pune</t>
        </is>
      </c>
      <c r="D597" t="inlineStr">
        <is>
          <t>18-20</t>
        </is>
      </c>
      <c r="E597" s="35" t="n">
        <v>13</v>
      </c>
      <c r="F597" s="36" t="n">
        <v>56.1</v>
      </c>
      <c r="G597" s="35" t="n">
        <v>24</v>
      </c>
      <c r="H597" s="35" t="n">
        <v>17</v>
      </c>
      <c r="I597" s="35" t="n">
        <v>3</v>
      </c>
      <c r="J597" s="36" t="n">
        <v>9.300000000000001</v>
      </c>
      <c r="K597" s="35" t="n">
        <v>8</v>
      </c>
      <c r="L597" t="inlineStr">
        <is>
          <t>No</t>
        </is>
      </c>
      <c r="M597" s="35" t="n">
        <v>5</v>
      </c>
      <c r="N597" t="inlineStr">
        <is>
          <t>No</t>
        </is>
      </c>
      <c r="O597" s="35" t="n">
        <v>99</v>
      </c>
      <c r="P597" s="37" t="n">
        <v>18.11</v>
      </c>
      <c r="Q597" t="inlineStr">
        <is>
          <t>Android</t>
        </is>
      </c>
      <c r="R597">
        <f>IF(AND(OR(Dashboard!$C$6="All",C597=Dashboard!$C$6),OR(Dashboard!$F$6="All",D597=Dashboard!$F$6),OR(Dashboard!$I$6="All",B597=Dashboard!$I$6)),1,0)</f>
        <v/>
      </c>
    </row>
    <row r="598">
      <c r="A598" t="inlineStr">
        <is>
          <t>SC80597</t>
        </is>
      </c>
      <c r="B598" t="inlineStr">
        <is>
          <t>Mar</t>
        </is>
      </c>
      <c r="C598" t="inlineStr">
        <is>
          <t>Pune</t>
        </is>
      </c>
      <c r="D598" t="inlineStr">
        <is>
          <t>21-24</t>
        </is>
      </c>
      <c r="E598" s="35" t="n">
        <v>30</v>
      </c>
      <c r="F598" s="36" t="n">
        <v>14.9</v>
      </c>
      <c r="G598" s="35" t="n">
        <v>15</v>
      </c>
      <c r="H598" s="35" t="n">
        <v>13</v>
      </c>
      <c r="I598" s="35" t="n">
        <v>3</v>
      </c>
      <c r="J598" s="36" t="n">
        <v>4.8</v>
      </c>
      <c r="K598" s="35" t="n">
        <v>7</v>
      </c>
      <c r="L598" t="inlineStr">
        <is>
          <t>No</t>
        </is>
      </c>
      <c r="M598" s="35" t="n">
        <v>132</v>
      </c>
      <c r="N598" t="inlineStr">
        <is>
          <t>No</t>
        </is>
      </c>
      <c r="O598" s="35" t="n">
        <v>20</v>
      </c>
      <c r="P598" s="37" t="n">
        <v>2.7</v>
      </c>
      <c r="Q598" t="inlineStr">
        <is>
          <t>Android</t>
        </is>
      </c>
      <c r="R598">
        <f>IF(AND(OR(Dashboard!$C$6="All",C598=Dashboard!$C$6),OR(Dashboard!$F$6="All",D598=Dashboard!$F$6),OR(Dashboard!$I$6="All",B598=Dashboard!$I$6)),1,0)</f>
        <v/>
      </c>
    </row>
    <row r="599">
      <c r="A599" t="inlineStr">
        <is>
          <t>SC80598</t>
        </is>
      </c>
      <c r="B599" t="inlineStr">
        <is>
          <t>May</t>
        </is>
      </c>
      <c r="C599" t="inlineStr">
        <is>
          <t>Sambhaji Nagar</t>
        </is>
      </c>
      <c r="D599" t="inlineStr">
        <is>
          <t>18-20</t>
        </is>
      </c>
      <c r="E599" s="35" t="n">
        <v>17</v>
      </c>
      <c r="F599" s="36" t="n">
        <v>25.3</v>
      </c>
      <c r="G599" s="35" t="n">
        <v>23</v>
      </c>
      <c r="H599" s="35" t="n">
        <v>18</v>
      </c>
      <c r="I599" s="35" t="n">
        <v>15</v>
      </c>
      <c r="J599" s="36" t="n">
        <v>6.4</v>
      </c>
      <c r="K599" s="35" t="n">
        <v>2</v>
      </c>
      <c r="L599" t="inlineStr">
        <is>
          <t>No</t>
        </is>
      </c>
      <c r="M599" s="35" t="n">
        <v>31</v>
      </c>
      <c r="N599" t="inlineStr">
        <is>
          <t>Yes</t>
        </is>
      </c>
      <c r="O599" s="35" t="n">
        <v>15</v>
      </c>
      <c r="P599" s="37" t="n">
        <v>2.28</v>
      </c>
      <c r="Q599" t="inlineStr">
        <is>
          <t>iOS</t>
        </is>
      </c>
      <c r="R599">
        <f>IF(AND(OR(Dashboard!$C$6="All",C599=Dashboard!$C$6),OR(Dashboard!$F$6="All",D599=Dashboard!$F$6),OR(Dashboard!$I$6="All",B599=Dashboard!$I$6)),1,0)</f>
        <v/>
      </c>
    </row>
    <row r="600">
      <c r="A600" t="inlineStr">
        <is>
          <t>SC80599</t>
        </is>
      </c>
      <c r="B600" t="inlineStr">
        <is>
          <t>Feb</t>
        </is>
      </c>
      <c r="C600" t="inlineStr">
        <is>
          <t>Sambhaji Nagar</t>
        </is>
      </c>
      <c r="D600" t="inlineStr">
        <is>
          <t>18-20</t>
        </is>
      </c>
      <c r="E600" s="35" t="n">
        <v>15</v>
      </c>
      <c r="F600" s="36" t="n">
        <v>42.1</v>
      </c>
      <c r="G600" s="35" t="n">
        <v>26</v>
      </c>
      <c r="H600" s="35" t="n">
        <v>21</v>
      </c>
      <c r="I600" s="35" t="n">
        <v>22</v>
      </c>
      <c r="J600" s="36" t="n">
        <v>17</v>
      </c>
      <c r="K600" s="35" t="n">
        <v>8</v>
      </c>
      <c r="L600" t="inlineStr">
        <is>
          <t>No</t>
        </is>
      </c>
      <c r="M600" s="35" t="n">
        <v>12</v>
      </c>
      <c r="N600" t="inlineStr">
        <is>
          <t>No</t>
        </is>
      </c>
      <c r="O600" s="35" t="n">
        <v>90</v>
      </c>
      <c r="P600" s="37" t="n">
        <v>14.59</v>
      </c>
      <c r="Q600" t="inlineStr">
        <is>
          <t>iOS</t>
        </is>
      </c>
      <c r="R600">
        <f>IF(AND(OR(Dashboard!$C$6="All",C600=Dashboard!$C$6),OR(Dashboard!$F$6="All",D600=Dashboard!$F$6),OR(Dashboard!$I$6="All",B600=Dashboard!$I$6)),1,0)</f>
        <v/>
      </c>
    </row>
    <row r="601">
      <c r="A601" t="inlineStr">
        <is>
          <t>SC80600</t>
        </is>
      </c>
      <c r="B601" t="inlineStr">
        <is>
          <t>Feb</t>
        </is>
      </c>
      <c r="C601" t="inlineStr">
        <is>
          <t>Sambhaji Nagar</t>
        </is>
      </c>
      <c r="D601" t="inlineStr">
        <is>
          <t>18-20</t>
        </is>
      </c>
      <c r="E601" s="35" t="n">
        <v>23</v>
      </c>
      <c r="F601" s="36" t="n">
        <v>37.7</v>
      </c>
      <c r="G601" s="35" t="n">
        <v>7</v>
      </c>
      <c r="H601" s="35" t="n">
        <v>6</v>
      </c>
      <c r="I601" s="35" t="n">
        <v>12</v>
      </c>
      <c r="J601" s="36" t="n">
        <v>10.8</v>
      </c>
      <c r="K601" s="35" t="n">
        <v>2</v>
      </c>
      <c r="L601" t="inlineStr">
        <is>
          <t>No</t>
        </is>
      </c>
      <c r="M601" s="35" t="n">
        <v>20</v>
      </c>
      <c r="N601" t="inlineStr">
        <is>
          <t>No</t>
        </is>
      </c>
      <c r="O601" s="35" t="n">
        <v>60</v>
      </c>
      <c r="P601" s="37" t="n">
        <v>9.41</v>
      </c>
      <c r="Q601" t="inlineStr">
        <is>
          <t>Android</t>
        </is>
      </c>
      <c r="R601">
        <f>IF(AND(OR(Dashboard!$C$6="All",C601=Dashboard!$C$6),OR(Dashboard!$F$6="All",D601=Dashboard!$F$6),OR(Dashboard!$I$6="All",B601=Dashboard!$I$6)),1,0)</f>
        <v/>
      </c>
    </row>
    <row r="602">
      <c r="A602" t="inlineStr">
        <is>
          <t>SC80601</t>
        </is>
      </c>
      <c r="B602" t="inlineStr">
        <is>
          <t>May</t>
        </is>
      </c>
      <c r="C602" t="inlineStr">
        <is>
          <t>Pune</t>
        </is>
      </c>
      <c r="D602" t="inlineStr">
        <is>
          <t>18-20</t>
        </is>
      </c>
      <c r="E602" s="35" t="n">
        <v>15</v>
      </c>
      <c r="F602" s="36" t="n">
        <v>43</v>
      </c>
      <c r="G602" s="35" t="n">
        <v>56</v>
      </c>
      <c r="H602" s="35" t="n">
        <v>48</v>
      </c>
      <c r="I602" s="35" t="n">
        <v>27</v>
      </c>
      <c r="J602" s="36" t="n">
        <v>18.8</v>
      </c>
      <c r="K602" s="35" t="n">
        <v>4</v>
      </c>
      <c r="L602" t="inlineStr">
        <is>
          <t>Yes</t>
        </is>
      </c>
      <c r="M602" s="35" t="n">
        <v>40</v>
      </c>
      <c r="N602" t="inlineStr">
        <is>
          <t>No</t>
        </is>
      </c>
      <c r="O602" s="35" t="n">
        <v>86</v>
      </c>
      <c r="P602" s="37" t="n">
        <v>16.8</v>
      </c>
      <c r="Q602" t="inlineStr">
        <is>
          <t>iOS</t>
        </is>
      </c>
      <c r="R602">
        <f>IF(AND(OR(Dashboard!$C$6="All",C602=Dashboard!$C$6),OR(Dashboard!$F$6="All",D602=Dashboard!$F$6),OR(Dashboard!$I$6="All",B602=Dashboard!$I$6)),1,0)</f>
        <v/>
      </c>
    </row>
    <row r="603">
      <c r="A603" t="inlineStr">
        <is>
          <t>SC80602</t>
        </is>
      </c>
      <c r="B603" t="inlineStr">
        <is>
          <t>Mar</t>
        </is>
      </c>
      <c r="C603" t="inlineStr">
        <is>
          <t>Nagpur</t>
        </is>
      </c>
      <c r="D603" t="inlineStr">
        <is>
          <t>21-24</t>
        </is>
      </c>
      <c r="E603" s="35" t="n">
        <v>21</v>
      </c>
      <c r="F603" s="36" t="n">
        <v>35.8</v>
      </c>
      <c r="G603" s="35" t="n">
        <v>27</v>
      </c>
      <c r="H603" s="35" t="n">
        <v>23</v>
      </c>
      <c r="I603" s="35" t="n">
        <v>20</v>
      </c>
      <c r="J603" s="36" t="n">
        <v>9.4</v>
      </c>
      <c r="K603" s="35" t="n">
        <v>6</v>
      </c>
      <c r="L603" t="inlineStr">
        <is>
          <t>No</t>
        </is>
      </c>
      <c r="M603" s="35" t="n">
        <v>29</v>
      </c>
      <c r="N603" t="inlineStr">
        <is>
          <t>No</t>
        </is>
      </c>
      <c r="O603" s="35" t="n">
        <v>62</v>
      </c>
      <c r="P603" s="37" t="n">
        <v>8.279999999999999</v>
      </c>
      <c r="Q603" t="inlineStr">
        <is>
          <t>iOS</t>
        </is>
      </c>
      <c r="R603">
        <f>IF(AND(OR(Dashboard!$C$6="All",C603=Dashboard!$C$6),OR(Dashboard!$F$6="All",D603=Dashboard!$F$6),OR(Dashboard!$I$6="All",B603=Dashboard!$I$6)),1,0)</f>
        <v/>
      </c>
    </row>
    <row r="604">
      <c r="A604" t="inlineStr">
        <is>
          <t>SC80603</t>
        </is>
      </c>
      <c r="B604" t="inlineStr">
        <is>
          <t>Mar</t>
        </is>
      </c>
      <c r="C604" t="inlineStr">
        <is>
          <t>Nagpur</t>
        </is>
      </c>
      <c r="D604" t="inlineStr">
        <is>
          <t>21-24</t>
        </is>
      </c>
      <c r="E604" s="35" t="n">
        <v>12</v>
      </c>
      <c r="F604" s="36" t="n">
        <v>26.2</v>
      </c>
      <c r="G604" s="35" t="n">
        <v>23</v>
      </c>
      <c r="H604" s="35" t="n">
        <v>20</v>
      </c>
      <c r="I604" s="35" t="n">
        <v>17</v>
      </c>
      <c r="J604" s="36" t="n">
        <v>4.3</v>
      </c>
      <c r="K604" s="35" t="n">
        <v>6</v>
      </c>
      <c r="L604" t="inlineStr">
        <is>
          <t>Yes</t>
        </is>
      </c>
      <c r="M604" s="35" t="n">
        <v>32</v>
      </c>
      <c r="N604" t="inlineStr">
        <is>
          <t>No</t>
        </is>
      </c>
      <c r="O604" s="35" t="n">
        <v>49</v>
      </c>
      <c r="P604" s="37" t="n">
        <v>6.48</v>
      </c>
      <c r="Q604" t="inlineStr">
        <is>
          <t>Android</t>
        </is>
      </c>
      <c r="R604">
        <f>IF(AND(OR(Dashboard!$C$6="All",C604=Dashboard!$C$6),OR(Dashboard!$F$6="All",D604=Dashboard!$F$6),OR(Dashboard!$I$6="All",B604=Dashboard!$I$6)),1,0)</f>
        <v/>
      </c>
    </row>
    <row r="605">
      <c r="A605" t="inlineStr">
        <is>
          <t>SC80604</t>
        </is>
      </c>
      <c r="B605" t="inlineStr">
        <is>
          <t>Jun</t>
        </is>
      </c>
      <c r="C605" t="inlineStr">
        <is>
          <t>Nagpur</t>
        </is>
      </c>
      <c r="D605" t="inlineStr">
        <is>
          <t>21-24</t>
        </is>
      </c>
      <c r="E605" s="35" t="n">
        <v>19</v>
      </c>
      <c r="F605" s="36" t="n">
        <v>18.6</v>
      </c>
      <c r="G605" s="35" t="n">
        <v>46</v>
      </c>
      <c r="H605" s="35" t="n">
        <v>30</v>
      </c>
      <c r="I605" s="35" t="n">
        <v>19</v>
      </c>
      <c r="J605" s="36" t="n">
        <v>5.1</v>
      </c>
      <c r="K605" s="35" t="n">
        <v>6</v>
      </c>
      <c r="L605" t="inlineStr">
        <is>
          <t>No</t>
        </is>
      </c>
      <c r="M605" s="35" t="n">
        <v>25</v>
      </c>
      <c r="N605" t="inlineStr">
        <is>
          <t>No</t>
        </is>
      </c>
      <c r="O605" s="35" t="n">
        <v>23</v>
      </c>
      <c r="P605" s="37" t="n">
        <v>4.36</v>
      </c>
      <c r="Q605" t="inlineStr">
        <is>
          <t>Android</t>
        </is>
      </c>
      <c r="R605">
        <f>IF(AND(OR(Dashboard!$C$6="All",C605=Dashboard!$C$6),OR(Dashboard!$F$6="All",D605=Dashboard!$F$6),OR(Dashboard!$I$6="All",B605=Dashboard!$I$6)),1,0)</f>
        <v/>
      </c>
    </row>
    <row r="606">
      <c r="A606" t="inlineStr">
        <is>
          <t>SC80605</t>
        </is>
      </c>
      <c r="B606" t="inlineStr">
        <is>
          <t>Feb</t>
        </is>
      </c>
      <c r="C606" t="inlineStr">
        <is>
          <t>Nagpur</t>
        </is>
      </c>
      <c r="D606" t="inlineStr">
        <is>
          <t>21-24</t>
        </is>
      </c>
      <c r="E606" s="35" t="n">
        <v>16</v>
      </c>
      <c r="F606" s="36" t="n">
        <v>14.2</v>
      </c>
      <c r="G606" s="35" t="n">
        <v>50</v>
      </c>
      <c r="H606" s="35" t="n">
        <v>38</v>
      </c>
      <c r="I606" s="35" t="n">
        <v>6</v>
      </c>
      <c r="J606" s="36" t="n">
        <v>5.5</v>
      </c>
      <c r="K606" s="35" t="n">
        <v>8</v>
      </c>
      <c r="L606" t="inlineStr">
        <is>
          <t>Yes</t>
        </is>
      </c>
      <c r="M606" s="35" t="n">
        <v>79</v>
      </c>
      <c r="N606" t="inlineStr">
        <is>
          <t>No</t>
        </is>
      </c>
      <c r="O606" s="35" t="n">
        <v>23</v>
      </c>
      <c r="P606" s="37" t="n">
        <v>1.84</v>
      </c>
      <c r="Q606" t="inlineStr">
        <is>
          <t>Android</t>
        </is>
      </c>
      <c r="R606">
        <f>IF(AND(OR(Dashboard!$C$6="All",C606=Dashboard!$C$6),OR(Dashboard!$F$6="All",D606=Dashboard!$F$6),OR(Dashboard!$I$6="All",B606=Dashboard!$I$6)),1,0)</f>
        <v/>
      </c>
    </row>
    <row r="607">
      <c r="A607" t="inlineStr">
        <is>
          <t>SC80606</t>
        </is>
      </c>
      <c r="B607" t="inlineStr">
        <is>
          <t>Feb</t>
        </is>
      </c>
      <c r="C607" t="inlineStr">
        <is>
          <t>Sambhaji Nagar</t>
        </is>
      </c>
      <c r="D607" t="inlineStr">
        <is>
          <t>21-24</t>
        </is>
      </c>
      <c r="E607" s="35" t="n">
        <v>20</v>
      </c>
      <c r="F607" s="36" t="n">
        <v>27.4</v>
      </c>
      <c r="G607" s="35" t="n">
        <v>36</v>
      </c>
      <c r="H607" s="35" t="n">
        <v>29</v>
      </c>
      <c r="I607" s="35" t="n">
        <v>14</v>
      </c>
      <c r="J607" s="36" t="n">
        <v>10.9</v>
      </c>
      <c r="K607" s="35" t="n">
        <v>4</v>
      </c>
      <c r="L607" t="inlineStr">
        <is>
          <t>No</t>
        </is>
      </c>
      <c r="M607" s="35" t="n">
        <v>16</v>
      </c>
      <c r="N607" t="inlineStr">
        <is>
          <t>No</t>
        </is>
      </c>
      <c r="O607" s="35" t="n">
        <v>34</v>
      </c>
      <c r="P607" s="37" t="n">
        <v>3.16</v>
      </c>
      <c r="Q607" t="inlineStr">
        <is>
          <t>Android</t>
        </is>
      </c>
      <c r="R607">
        <f>IF(AND(OR(Dashboard!$C$6="All",C607=Dashboard!$C$6),OR(Dashboard!$F$6="All",D607=Dashboard!$F$6),OR(Dashboard!$I$6="All",B607=Dashboard!$I$6)),1,0)</f>
        <v/>
      </c>
    </row>
    <row r="608">
      <c r="A608" t="inlineStr">
        <is>
          <t>SC80607</t>
        </is>
      </c>
      <c r="B608" t="inlineStr">
        <is>
          <t>Jan</t>
        </is>
      </c>
      <c r="C608" t="inlineStr">
        <is>
          <t>Sambhaji Nagar</t>
        </is>
      </c>
      <c r="D608" t="inlineStr">
        <is>
          <t>21-24</t>
        </is>
      </c>
      <c r="E608" s="35" t="n">
        <v>13</v>
      </c>
      <c r="F608" s="36" t="n">
        <v>25.8</v>
      </c>
      <c r="G608" s="35" t="n">
        <v>34</v>
      </c>
      <c r="H608" s="35" t="n">
        <v>30</v>
      </c>
      <c r="I608" s="35" t="n">
        <v>25</v>
      </c>
      <c r="J608" s="36" t="n">
        <v>5</v>
      </c>
      <c r="K608" s="35" t="n">
        <v>4</v>
      </c>
      <c r="L608" t="inlineStr">
        <is>
          <t>No</t>
        </is>
      </c>
      <c r="M608" s="35" t="n">
        <v>5</v>
      </c>
      <c r="N608" t="inlineStr">
        <is>
          <t>No</t>
        </is>
      </c>
      <c r="O608" s="35" t="n">
        <v>46</v>
      </c>
      <c r="P608" s="37" t="n">
        <v>4.37</v>
      </c>
      <c r="Q608" t="inlineStr">
        <is>
          <t>Android</t>
        </is>
      </c>
      <c r="R608">
        <f>IF(AND(OR(Dashboard!$C$6="All",C608=Dashboard!$C$6),OR(Dashboard!$F$6="All",D608=Dashboard!$F$6),OR(Dashboard!$I$6="All",B608=Dashboard!$I$6)),1,0)</f>
        <v/>
      </c>
    </row>
    <row r="609">
      <c r="A609" t="inlineStr">
        <is>
          <t>SC80608</t>
        </is>
      </c>
      <c r="B609" t="inlineStr">
        <is>
          <t>Mar</t>
        </is>
      </c>
      <c r="C609" t="inlineStr">
        <is>
          <t>Sambhaji Nagar</t>
        </is>
      </c>
      <c r="D609" t="inlineStr">
        <is>
          <t>18-20</t>
        </is>
      </c>
      <c r="E609" s="35" t="n">
        <v>22</v>
      </c>
      <c r="F609" s="36" t="n">
        <v>47.4</v>
      </c>
      <c r="G609" s="35" t="n">
        <v>26</v>
      </c>
      <c r="H609" s="35" t="n">
        <v>17</v>
      </c>
      <c r="I609" s="35" t="n">
        <v>20</v>
      </c>
      <c r="J609" s="36" t="n">
        <v>9.699999999999999</v>
      </c>
      <c r="K609" s="35" t="n">
        <v>5</v>
      </c>
      <c r="L609" t="inlineStr">
        <is>
          <t>No</t>
        </is>
      </c>
      <c r="M609" s="35" t="n">
        <v>12</v>
      </c>
      <c r="N609" t="inlineStr">
        <is>
          <t>No</t>
        </is>
      </c>
      <c r="O609" s="35" t="n">
        <v>104</v>
      </c>
      <c r="P609" s="37" t="n">
        <v>16.71</v>
      </c>
      <c r="Q609" t="inlineStr">
        <is>
          <t>iOS</t>
        </is>
      </c>
      <c r="R609">
        <f>IF(AND(OR(Dashboard!$C$6="All",C609=Dashboard!$C$6),OR(Dashboard!$F$6="All",D609=Dashboard!$F$6),OR(Dashboard!$I$6="All",B609=Dashboard!$I$6)),1,0)</f>
        <v/>
      </c>
    </row>
    <row r="610">
      <c r="A610" t="inlineStr">
        <is>
          <t>SC80609</t>
        </is>
      </c>
      <c r="B610" t="inlineStr">
        <is>
          <t>Apr</t>
        </is>
      </c>
      <c r="C610" t="inlineStr">
        <is>
          <t>Pune</t>
        </is>
      </c>
      <c r="D610" t="inlineStr">
        <is>
          <t>18-20</t>
        </is>
      </c>
      <c r="E610" s="35" t="n">
        <v>18</v>
      </c>
      <c r="F610" s="36" t="n">
        <v>22.9</v>
      </c>
      <c r="G610" s="35" t="n">
        <v>16</v>
      </c>
      <c r="H610" s="35" t="n">
        <v>14</v>
      </c>
      <c r="I610" s="35" t="n">
        <v>15</v>
      </c>
      <c r="J610" s="36" t="n">
        <v>4.7</v>
      </c>
      <c r="K610" s="35" t="n">
        <v>0</v>
      </c>
      <c r="L610" t="inlineStr">
        <is>
          <t>No</t>
        </is>
      </c>
      <c r="M610" s="35" t="n">
        <v>34</v>
      </c>
      <c r="N610" t="inlineStr">
        <is>
          <t>No</t>
        </is>
      </c>
      <c r="O610" s="35" t="n">
        <v>43</v>
      </c>
      <c r="P610" s="37" t="n">
        <v>7.79</v>
      </c>
      <c r="Q610" t="inlineStr">
        <is>
          <t>Android</t>
        </is>
      </c>
      <c r="R610">
        <f>IF(AND(OR(Dashboard!$C$6="All",C610=Dashboard!$C$6),OR(Dashboard!$F$6="All",D610=Dashboard!$F$6),OR(Dashboard!$I$6="All",B610=Dashboard!$I$6)),1,0)</f>
        <v/>
      </c>
    </row>
    <row r="611">
      <c r="A611" t="inlineStr">
        <is>
          <t>SC80610</t>
        </is>
      </c>
      <c r="B611" t="inlineStr">
        <is>
          <t>Jun</t>
        </is>
      </c>
      <c r="C611" t="inlineStr">
        <is>
          <t>Sambhaji Nagar</t>
        </is>
      </c>
      <c r="D611" t="inlineStr">
        <is>
          <t>25-34</t>
        </is>
      </c>
      <c r="E611" s="35" t="n">
        <v>6</v>
      </c>
      <c r="F611" s="36" t="n">
        <v>24.3</v>
      </c>
      <c r="G611" s="35" t="n">
        <v>20</v>
      </c>
      <c r="H611" s="35" t="n">
        <v>17</v>
      </c>
      <c r="I611" s="35" t="n">
        <v>19</v>
      </c>
      <c r="J611" s="36" t="n">
        <v>8.699999999999999</v>
      </c>
      <c r="K611" s="35" t="n">
        <v>6</v>
      </c>
      <c r="L611" t="inlineStr">
        <is>
          <t>No</t>
        </is>
      </c>
      <c r="M611" s="35" t="n">
        <v>13</v>
      </c>
      <c r="N611" t="inlineStr">
        <is>
          <t>No</t>
        </is>
      </c>
      <c r="O611" s="35" t="n">
        <v>34</v>
      </c>
      <c r="P611" s="37" t="n">
        <v>3.73</v>
      </c>
      <c r="Q611" t="inlineStr">
        <is>
          <t>Android</t>
        </is>
      </c>
      <c r="R611">
        <f>IF(AND(OR(Dashboard!$C$6="All",C611=Dashboard!$C$6),OR(Dashboard!$F$6="All",D611=Dashboard!$F$6),OR(Dashboard!$I$6="All",B611=Dashboard!$I$6)),1,0)</f>
        <v/>
      </c>
    </row>
    <row r="612">
      <c r="A612" t="inlineStr">
        <is>
          <t>SC80611</t>
        </is>
      </c>
      <c r="B612" t="inlineStr">
        <is>
          <t>Jan</t>
        </is>
      </c>
      <c r="C612" t="inlineStr">
        <is>
          <t>Nagpur</t>
        </is>
      </c>
      <c r="D612" t="inlineStr">
        <is>
          <t>21-24</t>
        </is>
      </c>
      <c r="E612" s="35" t="n">
        <v>19</v>
      </c>
      <c r="F612" s="36" t="n">
        <v>42</v>
      </c>
      <c r="G612" s="35" t="n">
        <v>31</v>
      </c>
      <c r="H612" s="35" t="n">
        <v>25</v>
      </c>
      <c r="I612" s="35" t="n">
        <v>13</v>
      </c>
      <c r="J612" s="36" t="n">
        <v>12.4</v>
      </c>
      <c r="K612" s="35" t="n">
        <v>6</v>
      </c>
      <c r="L612" t="inlineStr">
        <is>
          <t>No</t>
        </is>
      </c>
      <c r="M612" s="35" t="n">
        <v>38</v>
      </c>
      <c r="N612" t="inlineStr">
        <is>
          <t>No</t>
        </is>
      </c>
      <c r="O612" s="35" t="n">
        <v>67</v>
      </c>
      <c r="P612" s="37" t="n">
        <v>6.65</v>
      </c>
      <c r="Q612" t="inlineStr">
        <is>
          <t>iOS</t>
        </is>
      </c>
      <c r="R612">
        <f>IF(AND(OR(Dashboard!$C$6="All",C612=Dashboard!$C$6),OR(Dashboard!$F$6="All",D612=Dashboard!$F$6),OR(Dashboard!$I$6="All",B612=Dashboard!$I$6)),1,0)</f>
        <v/>
      </c>
    </row>
    <row r="613">
      <c r="A613" t="inlineStr">
        <is>
          <t>SC80612</t>
        </is>
      </c>
      <c r="B613" t="inlineStr">
        <is>
          <t>Jun</t>
        </is>
      </c>
      <c r="C613" t="inlineStr">
        <is>
          <t>Kolhapur</t>
        </is>
      </c>
      <c r="D613" t="inlineStr">
        <is>
          <t>25-34</t>
        </is>
      </c>
      <c r="E613" s="35" t="n">
        <v>7</v>
      </c>
      <c r="F613" s="36" t="n">
        <v>17.5</v>
      </c>
      <c r="G613" s="35" t="n">
        <v>19</v>
      </c>
      <c r="H613" s="35" t="n">
        <v>12</v>
      </c>
      <c r="I613" s="35" t="n">
        <v>22</v>
      </c>
      <c r="J613" s="36" t="n">
        <v>7.1</v>
      </c>
      <c r="K613" s="35" t="n">
        <v>0</v>
      </c>
      <c r="L613" t="inlineStr">
        <is>
          <t>No</t>
        </is>
      </c>
      <c r="M613" s="35" t="n">
        <v>99</v>
      </c>
      <c r="N613" t="inlineStr">
        <is>
          <t>No</t>
        </is>
      </c>
      <c r="O613" s="35" t="n">
        <v>34</v>
      </c>
      <c r="P613" s="37" t="n">
        <v>6.36</v>
      </c>
      <c r="Q613" t="inlineStr">
        <is>
          <t>Android</t>
        </is>
      </c>
      <c r="R613">
        <f>IF(AND(OR(Dashboard!$C$6="All",C613=Dashboard!$C$6),OR(Dashboard!$F$6="All",D613=Dashboard!$F$6),OR(Dashboard!$I$6="All",B613=Dashboard!$I$6)),1,0)</f>
        <v/>
      </c>
    </row>
    <row r="614">
      <c r="A614" t="inlineStr">
        <is>
          <t>SC80613</t>
        </is>
      </c>
      <c r="B614" t="inlineStr">
        <is>
          <t>Jun</t>
        </is>
      </c>
      <c r="C614" t="inlineStr">
        <is>
          <t>Nagpur</t>
        </is>
      </c>
      <c r="D614" t="inlineStr">
        <is>
          <t>25-34</t>
        </is>
      </c>
      <c r="E614" s="35" t="n">
        <v>3</v>
      </c>
      <c r="F614" s="36" t="n">
        <v>6.9</v>
      </c>
      <c r="G614" s="35" t="n">
        <v>13</v>
      </c>
      <c r="H614" s="35" t="n">
        <v>10</v>
      </c>
      <c r="I614" s="35" t="n">
        <v>17</v>
      </c>
      <c r="J614" s="36" t="n">
        <v>2.6</v>
      </c>
      <c r="K614" s="35" t="n">
        <v>1</v>
      </c>
      <c r="L614" t="inlineStr">
        <is>
          <t>No</t>
        </is>
      </c>
      <c r="M614" s="35" t="n">
        <v>112</v>
      </c>
      <c r="N614" t="inlineStr">
        <is>
          <t>No</t>
        </is>
      </c>
      <c r="O614" s="35" t="n">
        <v>11</v>
      </c>
      <c r="P614" s="37" t="n">
        <v>1.65</v>
      </c>
      <c r="Q614" t="inlineStr">
        <is>
          <t>Android</t>
        </is>
      </c>
      <c r="R614">
        <f>IF(AND(OR(Dashboard!$C$6="All",C614=Dashboard!$C$6),OR(Dashboard!$F$6="All",D614=Dashboard!$F$6),OR(Dashboard!$I$6="All",B614=Dashboard!$I$6)),1,0)</f>
        <v/>
      </c>
    </row>
    <row r="615">
      <c r="A615" t="inlineStr">
        <is>
          <t>SC80614</t>
        </is>
      </c>
      <c r="B615" t="inlineStr">
        <is>
          <t>Mar</t>
        </is>
      </c>
      <c r="C615" t="inlineStr">
        <is>
          <t>Nagpur</t>
        </is>
      </c>
      <c r="D615" t="inlineStr">
        <is>
          <t>21-24</t>
        </is>
      </c>
      <c r="E615" s="35" t="n">
        <v>13</v>
      </c>
      <c r="F615" s="36" t="n">
        <v>39.4</v>
      </c>
      <c r="G615" s="35" t="n">
        <v>5</v>
      </c>
      <c r="H615" s="35" t="n">
        <v>3</v>
      </c>
      <c r="I615" s="35" t="n">
        <v>14</v>
      </c>
      <c r="J615" s="36" t="n">
        <v>6</v>
      </c>
      <c r="K615" s="35" t="n">
        <v>0</v>
      </c>
      <c r="L615" t="inlineStr">
        <is>
          <t>Yes</t>
        </is>
      </c>
      <c r="M615" s="35" t="n">
        <v>14</v>
      </c>
      <c r="N615" t="inlineStr">
        <is>
          <t>No</t>
        </is>
      </c>
      <c r="O615" s="35" t="n">
        <v>73</v>
      </c>
      <c r="P615" s="37" t="n">
        <v>8.77</v>
      </c>
      <c r="Q615" t="inlineStr">
        <is>
          <t>Android</t>
        </is>
      </c>
      <c r="R615">
        <f>IF(AND(OR(Dashboard!$C$6="All",C615=Dashboard!$C$6),OR(Dashboard!$F$6="All",D615=Dashboard!$F$6),OR(Dashboard!$I$6="All",B615=Dashboard!$I$6)),1,0)</f>
        <v/>
      </c>
    </row>
    <row r="616">
      <c r="A616" t="inlineStr">
        <is>
          <t>SC80615</t>
        </is>
      </c>
      <c r="B616" t="inlineStr">
        <is>
          <t>Feb</t>
        </is>
      </c>
      <c r="C616" t="inlineStr">
        <is>
          <t>Pune</t>
        </is>
      </c>
      <c r="D616" t="inlineStr">
        <is>
          <t>21-24</t>
        </is>
      </c>
      <c r="E616" s="35" t="n">
        <v>23</v>
      </c>
      <c r="F616" s="36" t="n">
        <v>24.1</v>
      </c>
      <c r="G616" s="35" t="n">
        <v>19</v>
      </c>
      <c r="H616" s="35" t="n">
        <v>12</v>
      </c>
      <c r="I616" s="35" t="n">
        <v>13</v>
      </c>
      <c r="J616" s="36" t="n">
        <v>5.6</v>
      </c>
      <c r="K616" s="35" t="n">
        <v>5</v>
      </c>
      <c r="L616" t="inlineStr">
        <is>
          <t>No</t>
        </is>
      </c>
      <c r="M616" s="35" t="n">
        <v>10</v>
      </c>
      <c r="N616" t="inlineStr">
        <is>
          <t>No</t>
        </is>
      </c>
      <c r="O616" s="35" t="n">
        <v>31</v>
      </c>
      <c r="P616" s="37" t="n">
        <v>3.72</v>
      </c>
      <c r="Q616" t="inlineStr">
        <is>
          <t>iOS</t>
        </is>
      </c>
      <c r="R616">
        <f>IF(AND(OR(Dashboard!$C$6="All",C616=Dashboard!$C$6),OR(Dashboard!$F$6="All",D616=Dashboard!$F$6),OR(Dashboard!$I$6="All",B616=Dashboard!$I$6)),1,0)</f>
        <v/>
      </c>
    </row>
    <row r="617">
      <c r="A617" t="inlineStr">
        <is>
          <t>SC80616</t>
        </is>
      </c>
      <c r="B617" t="inlineStr">
        <is>
          <t>Jun</t>
        </is>
      </c>
      <c r="C617" t="inlineStr">
        <is>
          <t>Pune</t>
        </is>
      </c>
      <c r="D617" t="inlineStr">
        <is>
          <t>21-24</t>
        </is>
      </c>
      <c r="E617" s="35" t="n">
        <v>25</v>
      </c>
      <c r="F617" s="36" t="n">
        <v>36.2</v>
      </c>
      <c r="G617" s="35" t="n">
        <v>22</v>
      </c>
      <c r="H617" s="35" t="n">
        <v>20</v>
      </c>
      <c r="I617" s="35" t="n">
        <v>25</v>
      </c>
      <c r="J617" s="36" t="n">
        <v>12.7</v>
      </c>
      <c r="K617" s="35" t="n">
        <v>3</v>
      </c>
      <c r="L617" t="inlineStr">
        <is>
          <t>Yes</t>
        </is>
      </c>
      <c r="M617" s="35" t="n">
        <v>5</v>
      </c>
      <c r="N617" t="inlineStr">
        <is>
          <t>No</t>
        </is>
      </c>
      <c r="O617" s="35" t="n">
        <v>52</v>
      </c>
      <c r="P617" s="37" t="n">
        <v>7.6</v>
      </c>
      <c r="Q617" t="inlineStr">
        <is>
          <t>Android</t>
        </is>
      </c>
      <c r="R617">
        <f>IF(AND(OR(Dashboard!$C$6="All",C617=Dashboard!$C$6),OR(Dashboard!$F$6="All",D617=Dashboard!$F$6),OR(Dashboard!$I$6="All",B617=Dashboard!$I$6)),1,0)</f>
        <v/>
      </c>
    </row>
    <row r="618">
      <c r="A618" t="inlineStr">
        <is>
          <t>SC80617</t>
        </is>
      </c>
      <c r="B618" t="inlineStr">
        <is>
          <t>Jan</t>
        </is>
      </c>
      <c r="C618" t="inlineStr">
        <is>
          <t>Solapur</t>
        </is>
      </c>
      <c r="D618" t="inlineStr">
        <is>
          <t>25-34</t>
        </is>
      </c>
      <c r="E618" s="35" t="n">
        <v>16</v>
      </c>
      <c r="F618" s="36" t="n">
        <v>6.9</v>
      </c>
      <c r="G618" s="35" t="n">
        <v>0</v>
      </c>
      <c r="H618" s="35" t="n">
        <v>0</v>
      </c>
      <c r="I618" s="35" t="n">
        <v>14</v>
      </c>
      <c r="J618" s="36" t="n">
        <v>2.5</v>
      </c>
      <c r="K618" s="35" t="n">
        <v>0</v>
      </c>
      <c r="L618" t="inlineStr">
        <is>
          <t>No</t>
        </is>
      </c>
      <c r="M618" s="35" t="n">
        <v>20</v>
      </c>
      <c r="N618" t="inlineStr">
        <is>
          <t>No</t>
        </is>
      </c>
      <c r="O618" s="35" t="n">
        <v>11</v>
      </c>
      <c r="P618" s="37" t="n">
        <v>1.36</v>
      </c>
      <c r="Q618" t="inlineStr">
        <is>
          <t>Android</t>
        </is>
      </c>
      <c r="R618">
        <f>IF(AND(OR(Dashboard!$C$6="All",C618=Dashboard!$C$6),OR(Dashboard!$F$6="All",D618=Dashboard!$F$6),OR(Dashboard!$I$6="All",B618=Dashboard!$I$6)),1,0)</f>
        <v/>
      </c>
    </row>
    <row r="619">
      <c r="A619" t="inlineStr">
        <is>
          <t>SC80618</t>
        </is>
      </c>
      <c r="B619" t="inlineStr">
        <is>
          <t>Jan</t>
        </is>
      </c>
      <c r="C619" t="inlineStr">
        <is>
          <t>Sambhaji Nagar</t>
        </is>
      </c>
      <c r="D619" t="inlineStr">
        <is>
          <t>18-20</t>
        </is>
      </c>
      <c r="E619" s="35" t="n">
        <v>18</v>
      </c>
      <c r="F619" s="36" t="n">
        <v>24.6</v>
      </c>
      <c r="G619" s="35" t="n">
        <v>23</v>
      </c>
      <c r="H619" s="35" t="n">
        <v>20</v>
      </c>
      <c r="I619" s="35" t="n">
        <v>3</v>
      </c>
      <c r="J619" s="36" t="n">
        <v>4.1</v>
      </c>
      <c r="K619" s="35" t="n">
        <v>7</v>
      </c>
      <c r="L619" t="inlineStr">
        <is>
          <t>No</t>
        </is>
      </c>
      <c r="M619" s="35" t="n">
        <v>66</v>
      </c>
      <c r="N619" t="inlineStr">
        <is>
          <t>No</t>
        </is>
      </c>
      <c r="O619" s="35" t="n">
        <v>54</v>
      </c>
      <c r="P619" s="37" t="n">
        <v>6.98</v>
      </c>
      <c r="Q619" t="inlineStr">
        <is>
          <t>Android</t>
        </is>
      </c>
      <c r="R619">
        <f>IF(AND(OR(Dashboard!$C$6="All",C619=Dashboard!$C$6),OR(Dashboard!$F$6="All",D619=Dashboard!$F$6),OR(Dashboard!$I$6="All",B619=Dashboard!$I$6)),1,0)</f>
        <v/>
      </c>
    </row>
    <row r="620">
      <c r="A620" t="inlineStr">
        <is>
          <t>SC80619</t>
        </is>
      </c>
      <c r="B620" t="inlineStr">
        <is>
          <t>Jun</t>
        </is>
      </c>
      <c r="C620" t="inlineStr">
        <is>
          <t>Pune</t>
        </is>
      </c>
      <c r="D620" t="inlineStr">
        <is>
          <t>25-34</t>
        </is>
      </c>
      <c r="E620" s="35" t="n">
        <v>6</v>
      </c>
      <c r="F620" s="36" t="n">
        <v>19.5</v>
      </c>
      <c r="G620" s="35" t="n">
        <v>22</v>
      </c>
      <c r="H620" s="35" t="n">
        <v>19</v>
      </c>
      <c r="I620" s="35" t="n">
        <v>5</v>
      </c>
      <c r="J620" s="36" t="n">
        <v>6.8</v>
      </c>
      <c r="K620" s="35" t="n">
        <v>3</v>
      </c>
      <c r="L620" t="inlineStr">
        <is>
          <t>No</t>
        </is>
      </c>
      <c r="M620" s="35" t="n">
        <v>13</v>
      </c>
      <c r="N620" t="inlineStr">
        <is>
          <t>No</t>
        </is>
      </c>
      <c r="O620" s="35" t="n">
        <v>40</v>
      </c>
      <c r="P620" s="37" t="n">
        <v>4.27</v>
      </c>
      <c r="Q620" t="inlineStr">
        <is>
          <t>Android</t>
        </is>
      </c>
      <c r="R620">
        <f>IF(AND(OR(Dashboard!$C$6="All",C620=Dashboard!$C$6),OR(Dashboard!$F$6="All",D620=Dashboard!$F$6),OR(Dashboard!$I$6="All",B620=Dashboard!$I$6)),1,0)</f>
        <v/>
      </c>
    </row>
    <row r="621">
      <c r="A621" t="inlineStr">
        <is>
          <t>SC80620</t>
        </is>
      </c>
      <c r="B621" t="inlineStr">
        <is>
          <t>May</t>
        </is>
      </c>
      <c r="C621" t="inlineStr">
        <is>
          <t>Kolhapur</t>
        </is>
      </c>
      <c r="D621" t="inlineStr">
        <is>
          <t>25-34</t>
        </is>
      </c>
      <c r="E621" s="35" t="n">
        <v>7</v>
      </c>
      <c r="F621" s="36" t="n">
        <v>48.6</v>
      </c>
      <c r="G621" s="35" t="n">
        <v>10</v>
      </c>
      <c r="H621" s="35" t="n">
        <v>7</v>
      </c>
      <c r="I621" s="35" t="n">
        <v>0</v>
      </c>
      <c r="J621" s="36" t="n">
        <v>9.6</v>
      </c>
      <c r="K621" s="35" t="n">
        <v>0</v>
      </c>
      <c r="L621" t="inlineStr">
        <is>
          <t>Yes</t>
        </is>
      </c>
      <c r="M621" s="35" t="n">
        <v>4</v>
      </c>
      <c r="N621" t="inlineStr">
        <is>
          <t>No</t>
        </is>
      </c>
      <c r="O621" s="35" t="n">
        <v>62</v>
      </c>
      <c r="P621" s="37" t="n">
        <v>5.01</v>
      </c>
      <c r="Q621" t="inlineStr">
        <is>
          <t>iOS</t>
        </is>
      </c>
      <c r="R621">
        <f>IF(AND(OR(Dashboard!$C$6="All",C621=Dashboard!$C$6),OR(Dashboard!$F$6="All",D621=Dashboard!$F$6),OR(Dashboard!$I$6="All",B621=Dashboard!$I$6)),1,0)</f>
        <v/>
      </c>
    </row>
    <row r="622">
      <c r="A622" t="inlineStr">
        <is>
          <t>SC80621</t>
        </is>
      </c>
      <c r="B622" t="inlineStr">
        <is>
          <t>Apr</t>
        </is>
      </c>
      <c r="C622" t="inlineStr">
        <is>
          <t>Nagpur</t>
        </is>
      </c>
      <c r="D622" t="inlineStr">
        <is>
          <t>21-24</t>
        </is>
      </c>
      <c r="E622" s="35" t="n">
        <v>28</v>
      </c>
      <c r="F622" s="36" t="n">
        <v>39.1</v>
      </c>
      <c r="G622" s="35" t="n">
        <v>21</v>
      </c>
      <c r="H622" s="35" t="n">
        <v>18</v>
      </c>
      <c r="I622" s="35" t="n">
        <v>13</v>
      </c>
      <c r="J622" s="36" t="n">
        <v>9.199999999999999</v>
      </c>
      <c r="K622" s="35" t="n">
        <v>4</v>
      </c>
      <c r="L622" t="inlineStr">
        <is>
          <t>No</t>
        </is>
      </c>
      <c r="M622" s="35" t="n">
        <v>58</v>
      </c>
      <c r="N622" t="inlineStr">
        <is>
          <t>No</t>
        </is>
      </c>
      <c r="O622" s="35" t="n">
        <v>74</v>
      </c>
      <c r="P622" s="37" t="n">
        <v>8.539999999999999</v>
      </c>
      <c r="Q622" t="inlineStr">
        <is>
          <t>Android</t>
        </is>
      </c>
      <c r="R622">
        <f>IF(AND(OR(Dashboard!$C$6="All",C622=Dashboard!$C$6),OR(Dashboard!$F$6="All",D622=Dashboard!$F$6),OR(Dashboard!$I$6="All",B622=Dashboard!$I$6)),1,0)</f>
        <v/>
      </c>
    </row>
    <row r="623">
      <c r="A623" t="inlineStr">
        <is>
          <t>SC80622</t>
        </is>
      </c>
      <c r="B623" t="inlineStr">
        <is>
          <t>Apr</t>
        </is>
      </c>
      <c r="C623" t="inlineStr">
        <is>
          <t>Sambhaji Nagar</t>
        </is>
      </c>
      <c r="D623" t="inlineStr">
        <is>
          <t>18-20</t>
        </is>
      </c>
      <c r="E623" s="35" t="n">
        <v>22</v>
      </c>
      <c r="F623" s="36" t="n">
        <v>27.3</v>
      </c>
      <c r="G623" s="35" t="n">
        <v>40</v>
      </c>
      <c r="H623" s="35" t="n">
        <v>28</v>
      </c>
      <c r="I623" s="35" t="n">
        <v>5</v>
      </c>
      <c r="J623" s="36" t="n">
        <v>5.5</v>
      </c>
      <c r="K623" s="35" t="n">
        <v>4</v>
      </c>
      <c r="L623" t="inlineStr">
        <is>
          <t>No</t>
        </is>
      </c>
      <c r="M623" s="35" t="n">
        <v>14</v>
      </c>
      <c r="N623" t="inlineStr">
        <is>
          <t>No</t>
        </is>
      </c>
      <c r="O623" s="35" t="n">
        <v>41</v>
      </c>
      <c r="P623" s="37" t="n">
        <v>6.95</v>
      </c>
      <c r="Q623" t="inlineStr">
        <is>
          <t>iOS</t>
        </is>
      </c>
      <c r="R623">
        <f>IF(AND(OR(Dashboard!$C$6="All",C623=Dashboard!$C$6),OR(Dashboard!$F$6="All",D623=Dashboard!$F$6),OR(Dashboard!$I$6="All",B623=Dashboard!$I$6)),1,0)</f>
        <v/>
      </c>
    </row>
    <row r="624">
      <c r="A624" t="inlineStr">
        <is>
          <t>SC80623</t>
        </is>
      </c>
      <c r="B624" t="inlineStr">
        <is>
          <t>May</t>
        </is>
      </c>
      <c r="C624" t="inlineStr">
        <is>
          <t>Nagpur</t>
        </is>
      </c>
      <c r="D624" t="inlineStr">
        <is>
          <t>25-34</t>
        </is>
      </c>
      <c r="E624" s="35" t="n">
        <v>12</v>
      </c>
      <c r="F624" s="36" t="n">
        <v>38</v>
      </c>
      <c r="G624" s="35" t="n">
        <v>33</v>
      </c>
      <c r="H624" s="35" t="n">
        <v>30</v>
      </c>
      <c r="I624" s="35" t="n">
        <v>19</v>
      </c>
      <c r="J624" s="36" t="n">
        <v>15.3</v>
      </c>
      <c r="K624" s="35" t="n">
        <v>3</v>
      </c>
      <c r="L624" t="inlineStr">
        <is>
          <t>No</t>
        </is>
      </c>
      <c r="M624" s="35" t="n">
        <v>23</v>
      </c>
      <c r="N624" t="inlineStr">
        <is>
          <t>No</t>
        </is>
      </c>
      <c r="O624" s="35" t="n">
        <v>50</v>
      </c>
      <c r="P624" s="37" t="n">
        <v>8.24</v>
      </c>
      <c r="Q624" t="inlineStr">
        <is>
          <t>Android</t>
        </is>
      </c>
      <c r="R624">
        <f>IF(AND(OR(Dashboard!$C$6="All",C624=Dashboard!$C$6),OR(Dashboard!$F$6="All",D624=Dashboard!$F$6),OR(Dashboard!$I$6="All",B624=Dashboard!$I$6)),1,0)</f>
        <v/>
      </c>
    </row>
    <row r="625">
      <c r="A625" t="inlineStr">
        <is>
          <t>SC80624</t>
        </is>
      </c>
      <c r="B625" t="inlineStr">
        <is>
          <t>May</t>
        </is>
      </c>
      <c r="C625" t="inlineStr">
        <is>
          <t>Pune</t>
        </is>
      </c>
      <c r="D625" t="inlineStr">
        <is>
          <t>25-34</t>
        </is>
      </c>
      <c r="E625" s="35" t="n">
        <v>19</v>
      </c>
      <c r="F625" s="36" t="n">
        <v>41.7</v>
      </c>
      <c r="G625" s="35" t="n">
        <v>0</v>
      </c>
      <c r="H625" s="35" t="n">
        <v>0</v>
      </c>
      <c r="I625" s="35" t="n">
        <v>15</v>
      </c>
      <c r="J625" s="36" t="n">
        <v>12.6</v>
      </c>
      <c r="K625" s="35" t="n">
        <v>1</v>
      </c>
      <c r="L625" t="inlineStr">
        <is>
          <t>No</t>
        </is>
      </c>
      <c r="M625" s="35" t="n">
        <v>18</v>
      </c>
      <c r="N625" t="inlineStr">
        <is>
          <t>No</t>
        </is>
      </c>
      <c r="O625" s="35" t="n">
        <v>70</v>
      </c>
      <c r="P625" s="37" t="n">
        <v>10.47</v>
      </c>
      <c r="Q625" t="inlineStr">
        <is>
          <t>Android</t>
        </is>
      </c>
      <c r="R625">
        <f>IF(AND(OR(Dashboard!$C$6="All",C625=Dashboard!$C$6),OR(Dashboard!$F$6="All",D625=Dashboard!$F$6),OR(Dashboard!$I$6="All",B625=Dashboard!$I$6)),1,0)</f>
        <v/>
      </c>
    </row>
    <row r="626">
      <c r="A626" t="inlineStr">
        <is>
          <t>SC80625</t>
        </is>
      </c>
      <c r="B626" t="inlineStr">
        <is>
          <t>Apr</t>
        </is>
      </c>
      <c r="C626" t="inlineStr">
        <is>
          <t>Kolhapur</t>
        </is>
      </c>
      <c r="D626" t="inlineStr">
        <is>
          <t>21-24</t>
        </is>
      </c>
      <c r="E626" s="35" t="n">
        <v>17</v>
      </c>
      <c r="F626" s="36" t="n">
        <v>38.5</v>
      </c>
      <c r="G626" s="35" t="n">
        <v>26</v>
      </c>
      <c r="H626" s="35" t="n">
        <v>21</v>
      </c>
      <c r="I626" s="35" t="n">
        <v>11</v>
      </c>
      <c r="J626" s="36" t="n">
        <v>10.1</v>
      </c>
      <c r="K626" s="35" t="n">
        <v>10</v>
      </c>
      <c r="L626" t="inlineStr">
        <is>
          <t>Yes</t>
        </is>
      </c>
      <c r="M626" s="35" t="n">
        <v>35</v>
      </c>
      <c r="N626" t="inlineStr">
        <is>
          <t>No</t>
        </is>
      </c>
      <c r="O626" s="35" t="n">
        <v>65</v>
      </c>
      <c r="P626" s="37" t="n">
        <v>6.98</v>
      </c>
      <c r="Q626" t="inlineStr">
        <is>
          <t>Android</t>
        </is>
      </c>
      <c r="R626">
        <f>IF(AND(OR(Dashboard!$C$6="All",C626=Dashboard!$C$6),OR(Dashboard!$F$6="All",D626=Dashboard!$F$6),OR(Dashboard!$I$6="All",B626=Dashboard!$I$6)),1,0)</f>
        <v/>
      </c>
    </row>
    <row r="627">
      <c r="A627" t="inlineStr">
        <is>
          <t>SC80626</t>
        </is>
      </c>
      <c r="B627" t="inlineStr">
        <is>
          <t>Jun</t>
        </is>
      </c>
      <c r="C627" t="inlineStr">
        <is>
          <t>Kolhapur</t>
        </is>
      </c>
      <c r="D627" t="inlineStr">
        <is>
          <t>18-20</t>
        </is>
      </c>
      <c r="E627" s="35" t="n">
        <v>15</v>
      </c>
      <c r="F627" s="36" t="n">
        <v>25.8</v>
      </c>
      <c r="G627" s="35" t="n">
        <v>26</v>
      </c>
      <c r="H627" s="35" t="n">
        <v>22</v>
      </c>
      <c r="I627" s="35" t="n">
        <v>20</v>
      </c>
      <c r="J627" s="36" t="n">
        <v>8.9</v>
      </c>
      <c r="K627" s="35" t="n">
        <v>1</v>
      </c>
      <c r="L627" t="inlineStr">
        <is>
          <t>Yes</t>
        </is>
      </c>
      <c r="M627" s="35" t="n">
        <v>58</v>
      </c>
      <c r="N627" t="inlineStr">
        <is>
          <t>No</t>
        </is>
      </c>
      <c r="O627" s="35" t="n">
        <v>42</v>
      </c>
      <c r="P627" s="37" t="n">
        <v>5.06</v>
      </c>
      <c r="Q627" t="inlineStr">
        <is>
          <t>Android</t>
        </is>
      </c>
      <c r="R627">
        <f>IF(AND(OR(Dashboard!$C$6="All",C627=Dashboard!$C$6),OR(Dashboard!$F$6="All",D627=Dashboard!$F$6),OR(Dashboard!$I$6="All",B627=Dashboard!$I$6)),1,0)</f>
        <v/>
      </c>
    </row>
    <row r="628">
      <c r="A628" t="inlineStr">
        <is>
          <t>SC80627</t>
        </is>
      </c>
      <c r="B628" t="inlineStr">
        <is>
          <t>Jan</t>
        </is>
      </c>
      <c r="C628" t="inlineStr">
        <is>
          <t>Solapur</t>
        </is>
      </c>
      <c r="D628" t="inlineStr">
        <is>
          <t>25-34</t>
        </is>
      </c>
      <c r="E628" s="35" t="n">
        <v>12</v>
      </c>
      <c r="F628" s="36" t="n">
        <v>29.6</v>
      </c>
      <c r="G628" s="35" t="n">
        <v>1</v>
      </c>
      <c r="H628" s="35" t="n">
        <v>0</v>
      </c>
      <c r="I628" s="35" t="n">
        <v>18</v>
      </c>
      <c r="J628" s="36" t="n">
        <v>5.3</v>
      </c>
      <c r="K628" s="35" t="n">
        <v>1</v>
      </c>
      <c r="L628" t="inlineStr">
        <is>
          <t>Yes</t>
        </is>
      </c>
      <c r="M628" s="35" t="n">
        <v>79</v>
      </c>
      <c r="N628" t="inlineStr">
        <is>
          <t>No</t>
        </is>
      </c>
      <c r="O628" s="35" t="n">
        <v>46</v>
      </c>
      <c r="P628" s="37" t="n">
        <v>8.789999999999999</v>
      </c>
      <c r="Q628" t="inlineStr">
        <is>
          <t>Android</t>
        </is>
      </c>
      <c r="R628">
        <f>IF(AND(OR(Dashboard!$C$6="All",C628=Dashboard!$C$6),OR(Dashboard!$F$6="All",D628=Dashboard!$F$6),OR(Dashboard!$I$6="All",B628=Dashboard!$I$6)),1,0)</f>
        <v/>
      </c>
    </row>
    <row r="629">
      <c r="A629" t="inlineStr">
        <is>
          <t>SC80628</t>
        </is>
      </c>
      <c r="B629" t="inlineStr">
        <is>
          <t>Apr</t>
        </is>
      </c>
      <c r="C629" t="inlineStr">
        <is>
          <t>Sambhaji Nagar</t>
        </is>
      </c>
      <c r="D629" t="inlineStr">
        <is>
          <t>25-34</t>
        </is>
      </c>
      <c r="E629" s="35" t="n">
        <v>6</v>
      </c>
      <c r="F629" s="36" t="n">
        <v>29</v>
      </c>
      <c r="G629" s="35" t="n">
        <v>1</v>
      </c>
      <c r="H629" s="35" t="n">
        <v>0</v>
      </c>
      <c r="I629" s="35" t="n">
        <v>16</v>
      </c>
      <c r="J629" s="36" t="n">
        <v>12.9</v>
      </c>
      <c r="K629" s="35" t="n">
        <v>7</v>
      </c>
      <c r="L629" t="inlineStr">
        <is>
          <t>No</t>
        </is>
      </c>
      <c r="M629" s="35" t="n">
        <v>8</v>
      </c>
      <c r="N629" t="inlineStr">
        <is>
          <t>No</t>
        </is>
      </c>
      <c r="O629" s="35" t="n">
        <v>63</v>
      </c>
      <c r="P629" s="37" t="n">
        <v>5.07</v>
      </c>
      <c r="Q629" t="inlineStr">
        <is>
          <t>Android</t>
        </is>
      </c>
      <c r="R629">
        <f>IF(AND(OR(Dashboard!$C$6="All",C629=Dashboard!$C$6),OR(Dashboard!$F$6="All",D629=Dashboard!$F$6),OR(Dashboard!$I$6="All",B629=Dashboard!$I$6)),1,0)</f>
        <v/>
      </c>
    </row>
    <row r="630">
      <c r="A630" t="inlineStr">
        <is>
          <t>SC80629</t>
        </is>
      </c>
      <c r="B630" t="inlineStr">
        <is>
          <t>Feb</t>
        </is>
      </c>
      <c r="C630" t="inlineStr">
        <is>
          <t>Kolhapur</t>
        </is>
      </c>
      <c r="D630" t="inlineStr">
        <is>
          <t>18-20</t>
        </is>
      </c>
      <c r="E630" s="35" t="n">
        <v>19</v>
      </c>
      <c r="F630" s="36" t="n">
        <v>37.4</v>
      </c>
      <c r="G630" s="35" t="n">
        <v>18</v>
      </c>
      <c r="H630" s="35" t="n">
        <v>14</v>
      </c>
      <c r="I630" s="35" t="n">
        <v>16</v>
      </c>
      <c r="J630" s="36" t="n">
        <v>14.9</v>
      </c>
      <c r="K630" s="35" t="n">
        <v>4</v>
      </c>
      <c r="L630" t="inlineStr">
        <is>
          <t>No</t>
        </is>
      </c>
      <c r="M630" s="35" t="n">
        <v>9</v>
      </c>
      <c r="N630" t="inlineStr">
        <is>
          <t>No</t>
        </is>
      </c>
      <c r="O630" s="35" t="n">
        <v>69</v>
      </c>
      <c r="P630" s="37" t="n">
        <v>10.86</v>
      </c>
      <c r="Q630" t="inlineStr">
        <is>
          <t>Android</t>
        </is>
      </c>
      <c r="R630">
        <f>IF(AND(OR(Dashboard!$C$6="All",C630=Dashboard!$C$6),OR(Dashboard!$F$6="All",D630=Dashboard!$F$6),OR(Dashboard!$I$6="All",B630=Dashboard!$I$6)),1,0)</f>
        <v/>
      </c>
    </row>
    <row r="631">
      <c r="A631" t="inlineStr">
        <is>
          <t>SC80630</t>
        </is>
      </c>
      <c r="B631" t="inlineStr">
        <is>
          <t>Apr</t>
        </is>
      </c>
      <c r="C631" t="inlineStr">
        <is>
          <t>Nashik</t>
        </is>
      </c>
      <c r="D631" t="inlineStr">
        <is>
          <t>18-20</t>
        </is>
      </c>
      <c r="E631" s="35" t="n">
        <v>19</v>
      </c>
      <c r="F631" s="36" t="n">
        <v>30.5</v>
      </c>
      <c r="G631" s="35" t="n">
        <v>22</v>
      </c>
      <c r="H631" s="35" t="n">
        <v>20</v>
      </c>
      <c r="I631" s="35" t="n">
        <v>7</v>
      </c>
      <c r="J631" s="36" t="n">
        <v>10.3</v>
      </c>
      <c r="K631" s="35" t="n">
        <v>10</v>
      </c>
      <c r="L631" t="inlineStr">
        <is>
          <t>No</t>
        </is>
      </c>
      <c r="M631" s="35" t="n">
        <v>43</v>
      </c>
      <c r="N631" t="inlineStr">
        <is>
          <t>No</t>
        </is>
      </c>
      <c r="O631" s="35" t="n">
        <v>57</v>
      </c>
      <c r="P631" s="37" t="n">
        <v>7.83</v>
      </c>
      <c r="Q631" t="inlineStr">
        <is>
          <t>Android</t>
        </is>
      </c>
      <c r="R631">
        <f>IF(AND(OR(Dashboard!$C$6="All",C631=Dashboard!$C$6),OR(Dashboard!$F$6="All",D631=Dashboard!$F$6),OR(Dashboard!$I$6="All",B631=Dashboard!$I$6)),1,0)</f>
        <v/>
      </c>
    </row>
    <row r="632">
      <c r="A632" t="inlineStr">
        <is>
          <t>SC80631</t>
        </is>
      </c>
      <c r="B632" t="inlineStr">
        <is>
          <t>Mar</t>
        </is>
      </c>
      <c r="C632" t="inlineStr">
        <is>
          <t>Nagpur</t>
        </is>
      </c>
      <c r="D632" t="inlineStr">
        <is>
          <t>18-20</t>
        </is>
      </c>
      <c r="E632" s="35" t="n">
        <v>24</v>
      </c>
      <c r="F632" s="36" t="n">
        <v>32.1</v>
      </c>
      <c r="G632" s="35" t="n">
        <v>32</v>
      </c>
      <c r="H632" s="35" t="n">
        <v>21</v>
      </c>
      <c r="I632" s="35" t="n">
        <v>12</v>
      </c>
      <c r="J632" s="36" t="n">
        <v>10.9</v>
      </c>
      <c r="K632" s="35" t="n">
        <v>5</v>
      </c>
      <c r="L632" t="inlineStr">
        <is>
          <t>No</t>
        </is>
      </c>
      <c r="M632" s="35" t="n">
        <v>26</v>
      </c>
      <c r="N632" t="inlineStr">
        <is>
          <t>No</t>
        </is>
      </c>
      <c r="O632" s="35" t="n">
        <v>66</v>
      </c>
      <c r="P632" s="37" t="n">
        <v>7.46</v>
      </c>
      <c r="Q632" t="inlineStr">
        <is>
          <t>iOS</t>
        </is>
      </c>
      <c r="R632">
        <f>IF(AND(OR(Dashboard!$C$6="All",C632=Dashboard!$C$6),OR(Dashboard!$F$6="All",D632=Dashboard!$F$6),OR(Dashboard!$I$6="All",B632=Dashboard!$I$6)),1,0)</f>
        <v/>
      </c>
    </row>
    <row r="633">
      <c r="A633" t="inlineStr">
        <is>
          <t>SC80632</t>
        </is>
      </c>
      <c r="B633" t="inlineStr">
        <is>
          <t>May</t>
        </is>
      </c>
      <c r="C633" t="inlineStr">
        <is>
          <t>Sambhaji Nagar</t>
        </is>
      </c>
      <c r="D633" t="inlineStr">
        <is>
          <t>18-20</t>
        </is>
      </c>
      <c r="E633" s="35" t="n">
        <v>14</v>
      </c>
      <c r="F633" s="36" t="n">
        <v>34.4</v>
      </c>
      <c r="G633" s="35" t="n">
        <v>32</v>
      </c>
      <c r="H633" s="35" t="n">
        <v>26</v>
      </c>
      <c r="I633" s="35" t="n">
        <v>7</v>
      </c>
      <c r="J633" s="36" t="n">
        <v>12.4</v>
      </c>
      <c r="K633" s="35" t="n">
        <v>4</v>
      </c>
      <c r="L633" t="inlineStr">
        <is>
          <t>Yes</t>
        </is>
      </c>
      <c r="M633" s="35" t="n">
        <v>73</v>
      </c>
      <c r="N633" t="inlineStr">
        <is>
          <t>No</t>
        </is>
      </c>
      <c r="O633" s="35" t="n">
        <v>72</v>
      </c>
      <c r="P633" s="37" t="n">
        <v>8.85</v>
      </c>
      <c r="Q633" t="inlineStr">
        <is>
          <t>iOS</t>
        </is>
      </c>
      <c r="R633">
        <f>IF(AND(OR(Dashboard!$C$6="All",C633=Dashboard!$C$6),OR(Dashboard!$F$6="All",D633=Dashboard!$F$6),OR(Dashboard!$I$6="All",B633=Dashboard!$I$6)),1,0)</f>
        <v/>
      </c>
    </row>
    <row r="634">
      <c r="A634" t="inlineStr">
        <is>
          <t>SC80633</t>
        </is>
      </c>
      <c r="B634" t="inlineStr">
        <is>
          <t>May</t>
        </is>
      </c>
      <c r="C634" t="inlineStr">
        <is>
          <t>Pune</t>
        </is>
      </c>
      <c r="D634" t="inlineStr">
        <is>
          <t>25-34</t>
        </is>
      </c>
      <c r="E634" s="35" t="n">
        <v>2</v>
      </c>
      <c r="F634" s="36" t="n">
        <v>31.8</v>
      </c>
      <c r="G634" s="35" t="n">
        <v>20</v>
      </c>
      <c r="H634" s="35" t="n">
        <v>18</v>
      </c>
      <c r="I634" s="35" t="n">
        <v>5</v>
      </c>
      <c r="J634" s="36" t="n">
        <v>7.2</v>
      </c>
      <c r="K634" s="35" t="n">
        <v>6</v>
      </c>
      <c r="L634" t="inlineStr">
        <is>
          <t>No</t>
        </is>
      </c>
      <c r="M634" s="35" t="n">
        <v>33</v>
      </c>
      <c r="N634" t="inlineStr">
        <is>
          <t>No</t>
        </is>
      </c>
      <c r="O634" s="35" t="n">
        <v>60</v>
      </c>
      <c r="P634" s="37" t="n">
        <v>7.19</v>
      </c>
      <c r="Q634" t="inlineStr">
        <is>
          <t>Android</t>
        </is>
      </c>
      <c r="R634">
        <f>IF(AND(OR(Dashboard!$C$6="All",C634=Dashboard!$C$6),OR(Dashboard!$F$6="All",D634=Dashboard!$F$6),OR(Dashboard!$I$6="All",B634=Dashboard!$I$6)),1,0)</f>
        <v/>
      </c>
    </row>
    <row r="635">
      <c r="A635" t="inlineStr">
        <is>
          <t>SC80634</t>
        </is>
      </c>
      <c r="B635" t="inlineStr">
        <is>
          <t>May</t>
        </is>
      </c>
      <c r="C635" t="inlineStr">
        <is>
          <t>Solapur</t>
        </is>
      </c>
      <c r="D635" t="inlineStr">
        <is>
          <t>21-24</t>
        </is>
      </c>
      <c r="E635" s="35" t="n">
        <v>20</v>
      </c>
      <c r="F635" s="36" t="n">
        <v>36.7</v>
      </c>
      <c r="G635" s="35" t="n">
        <v>58</v>
      </c>
      <c r="H635" s="35" t="n">
        <v>39</v>
      </c>
      <c r="I635" s="35" t="n">
        <v>21</v>
      </c>
      <c r="J635" s="36" t="n">
        <v>11.5</v>
      </c>
      <c r="K635" s="35" t="n">
        <v>6</v>
      </c>
      <c r="L635" t="inlineStr">
        <is>
          <t>Yes</t>
        </is>
      </c>
      <c r="M635" s="35" t="n">
        <v>0</v>
      </c>
      <c r="N635" t="inlineStr">
        <is>
          <t>No</t>
        </is>
      </c>
      <c r="O635" s="35" t="n">
        <v>70</v>
      </c>
      <c r="P635" s="37" t="n">
        <v>6.5</v>
      </c>
      <c r="Q635" t="inlineStr">
        <is>
          <t>iOS</t>
        </is>
      </c>
      <c r="R635">
        <f>IF(AND(OR(Dashboard!$C$6="All",C635=Dashboard!$C$6),OR(Dashboard!$F$6="All",D635=Dashboard!$F$6),OR(Dashboard!$I$6="All",B635=Dashboard!$I$6)),1,0)</f>
        <v/>
      </c>
    </row>
    <row r="636">
      <c r="A636" t="inlineStr">
        <is>
          <t>SC80635</t>
        </is>
      </c>
      <c r="B636" t="inlineStr">
        <is>
          <t>May</t>
        </is>
      </c>
      <c r="C636" t="inlineStr">
        <is>
          <t>Nashik</t>
        </is>
      </c>
      <c r="D636" t="inlineStr">
        <is>
          <t>18-20</t>
        </is>
      </c>
      <c r="E636" s="35" t="n">
        <v>19</v>
      </c>
      <c r="F636" s="36" t="n">
        <v>44.1</v>
      </c>
      <c r="G636" s="35" t="n">
        <v>32</v>
      </c>
      <c r="H636" s="35" t="n">
        <v>23</v>
      </c>
      <c r="I636" s="35" t="n">
        <v>6</v>
      </c>
      <c r="J636" s="36" t="n">
        <v>7.8</v>
      </c>
      <c r="K636" s="35" t="n">
        <v>5</v>
      </c>
      <c r="L636" t="inlineStr">
        <is>
          <t>No</t>
        </is>
      </c>
      <c r="M636" s="35" t="n">
        <v>27</v>
      </c>
      <c r="N636" t="inlineStr">
        <is>
          <t>No</t>
        </is>
      </c>
      <c r="O636" s="35" t="n">
        <v>89</v>
      </c>
      <c r="P636" s="37" t="n">
        <v>7.17</v>
      </c>
      <c r="Q636" t="inlineStr">
        <is>
          <t>Android</t>
        </is>
      </c>
      <c r="R636">
        <f>IF(AND(OR(Dashboard!$C$6="All",C636=Dashboard!$C$6),OR(Dashboard!$F$6="All",D636=Dashboard!$F$6),OR(Dashboard!$I$6="All",B636=Dashboard!$I$6)),1,0)</f>
        <v/>
      </c>
    </row>
    <row r="637">
      <c r="A637" t="inlineStr">
        <is>
          <t>SC80636</t>
        </is>
      </c>
      <c r="B637" t="inlineStr">
        <is>
          <t>Jun</t>
        </is>
      </c>
      <c r="C637" t="inlineStr">
        <is>
          <t>Solapur</t>
        </is>
      </c>
      <c r="D637" t="inlineStr">
        <is>
          <t>18-20</t>
        </is>
      </c>
      <c r="E637" s="35" t="n">
        <v>18</v>
      </c>
      <c r="F637" s="36" t="n">
        <v>26</v>
      </c>
      <c r="G637" s="35" t="n">
        <v>45</v>
      </c>
      <c r="H637" s="35" t="n">
        <v>41</v>
      </c>
      <c r="I637" s="35" t="n">
        <v>14</v>
      </c>
      <c r="J637" s="36" t="n">
        <v>6.1</v>
      </c>
      <c r="K637" s="35" t="n">
        <v>7</v>
      </c>
      <c r="L637" t="inlineStr">
        <is>
          <t>No</t>
        </is>
      </c>
      <c r="M637" s="35" t="n">
        <v>35</v>
      </c>
      <c r="N637" t="inlineStr">
        <is>
          <t>No</t>
        </is>
      </c>
      <c r="O637" s="35" t="n">
        <v>38</v>
      </c>
      <c r="P637" s="37" t="n">
        <v>4.31</v>
      </c>
      <c r="Q637" t="inlineStr">
        <is>
          <t>Android</t>
        </is>
      </c>
      <c r="R637">
        <f>IF(AND(OR(Dashboard!$C$6="All",C637=Dashboard!$C$6),OR(Dashboard!$F$6="All",D637=Dashboard!$F$6),OR(Dashboard!$I$6="All",B637=Dashboard!$I$6)),1,0)</f>
        <v/>
      </c>
    </row>
    <row r="638">
      <c r="A638" t="inlineStr">
        <is>
          <t>SC80637</t>
        </is>
      </c>
      <c r="B638" t="inlineStr">
        <is>
          <t>Apr</t>
        </is>
      </c>
      <c r="C638" t="inlineStr">
        <is>
          <t>Solapur</t>
        </is>
      </c>
      <c r="D638" t="inlineStr">
        <is>
          <t>18-20</t>
        </is>
      </c>
      <c r="E638" s="35" t="n">
        <v>18</v>
      </c>
      <c r="F638" s="36" t="n">
        <v>29.8</v>
      </c>
      <c r="G638" s="35" t="n">
        <v>49</v>
      </c>
      <c r="H638" s="35" t="n">
        <v>40</v>
      </c>
      <c r="I638" s="35" t="n">
        <v>24</v>
      </c>
      <c r="J638" s="36" t="n">
        <v>6.3</v>
      </c>
      <c r="K638" s="35" t="n">
        <v>0</v>
      </c>
      <c r="L638" t="inlineStr">
        <is>
          <t>No</t>
        </is>
      </c>
      <c r="M638" s="35" t="n">
        <v>17</v>
      </c>
      <c r="N638" t="inlineStr">
        <is>
          <t>Yes</t>
        </is>
      </c>
      <c r="O638" s="35" t="n">
        <v>17</v>
      </c>
      <c r="P638" s="37" t="n">
        <v>3.28</v>
      </c>
      <c r="Q638" t="inlineStr">
        <is>
          <t>Android</t>
        </is>
      </c>
      <c r="R638">
        <f>IF(AND(OR(Dashboard!$C$6="All",C638=Dashboard!$C$6),OR(Dashboard!$F$6="All",D638=Dashboard!$F$6),OR(Dashboard!$I$6="All",B638=Dashboard!$I$6)),1,0)</f>
        <v/>
      </c>
    </row>
    <row r="639">
      <c r="A639" t="inlineStr">
        <is>
          <t>SC80638</t>
        </is>
      </c>
      <c r="B639" t="inlineStr">
        <is>
          <t>May</t>
        </is>
      </c>
      <c r="C639" t="inlineStr">
        <is>
          <t>Kolhapur</t>
        </is>
      </c>
      <c r="D639" t="inlineStr">
        <is>
          <t>18-20</t>
        </is>
      </c>
      <c r="E639" s="35" t="n">
        <v>16</v>
      </c>
      <c r="F639" s="36" t="n">
        <v>40.7</v>
      </c>
      <c r="G639" s="35" t="n">
        <v>49</v>
      </c>
      <c r="H639" s="35" t="n">
        <v>41</v>
      </c>
      <c r="I639" s="35" t="n">
        <v>12</v>
      </c>
      <c r="J639" s="36" t="n">
        <v>9.699999999999999</v>
      </c>
      <c r="K639" s="35" t="n">
        <v>2</v>
      </c>
      <c r="L639" t="inlineStr">
        <is>
          <t>No</t>
        </is>
      </c>
      <c r="M639" s="35" t="n">
        <v>9</v>
      </c>
      <c r="N639" t="inlineStr">
        <is>
          <t>No</t>
        </is>
      </c>
      <c r="O639" s="35" t="n">
        <v>70</v>
      </c>
      <c r="P639" s="37" t="n">
        <v>11.05</v>
      </c>
      <c r="Q639" t="inlineStr">
        <is>
          <t>Android</t>
        </is>
      </c>
      <c r="R639">
        <f>IF(AND(OR(Dashboard!$C$6="All",C639=Dashboard!$C$6),OR(Dashboard!$F$6="All",D639=Dashboard!$F$6),OR(Dashboard!$I$6="All",B639=Dashboard!$I$6)),1,0)</f>
        <v/>
      </c>
    </row>
    <row r="640">
      <c r="A640" t="inlineStr">
        <is>
          <t>SC80639</t>
        </is>
      </c>
      <c r="B640" t="inlineStr">
        <is>
          <t>Jun</t>
        </is>
      </c>
      <c r="C640" t="inlineStr">
        <is>
          <t>Pune</t>
        </is>
      </c>
      <c r="D640" t="inlineStr">
        <is>
          <t>21-24</t>
        </is>
      </c>
      <c r="E640" s="35" t="n">
        <v>21</v>
      </c>
      <c r="F640" s="36" t="n">
        <v>24.6</v>
      </c>
      <c r="G640" s="35" t="n">
        <v>32</v>
      </c>
      <c r="H640" s="35" t="n">
        <v>28</v>
      </c>
      <c r="I640" s="35" t="n">
        <v>12</v>
      </c>
      <c r="J640" s="36" t="n">
        <v>9.699999999999999</v>
      </c>
      <c r="K640" s="35" t="n">
        <v>5</v>
      </c>
      <c r="L640" t="inlineStr">
        <is>
          <t>No</t>
        </is>
      </c>
      <c r="M640" s="35" t="n">
        <v>205</v>
      </c>
      <c r="N640" t="inlineStr">
        <is>
          <t>No</t>
        </is>
      </c>
      <c r="O640" s="35" t="n">
        <v>42</v>
      </c>
      <c r="P640" s="37" t="n">
        <v>5.13</v>
      </c>
      <c r="Q640" t="inlineStr">
        <is>
          <t>iOS</t>
        </is>
      </c>
      <c r="R640">
        <f>IF(AND(OR(Dashboard!$C$6="All",C640=Dashboard!$C$6),OR(Dashboard!$F$6="All",D640=Dashboard!$F$6),OR(Dashboard!$I$6="All",B640=Dashboard!$I$6)),1,0)</f>
        <v/>
      </c>
    </row>
    <row r="641">
      <c r="A641" t="inlineStr">
        <is>
          <t>SC80640</t>
        </is>
      </c>
      <c r="B641" t="inlineStr">
        <is>
          <t>Apr</t>
        </is>
      </c>
      <c r="C641" t="inlineStr">
        <is>
          <t>Sambhaji Nagar</t>
        </is>
      </c>
      <c r="D641" t="inlineStr">
        <is>
          <t>25-34</t>
        </is>
      </c>
      <c r="E641" s="35" t="n">
        <v>6</v>
      </c>
      <c r="F641" s="36" t="n">
        <v>26.8</v>
      </c>
      <c r="G641" s="35" t="n">
        <v>11</v>
      </c>
      <c r="H641" s="35" t="n">
        <v>7</v>
      </c>
      <c r="I641" s="35" t="n">
        <v>11</v>
      </c>
      <c r="J641" s="36" t="n">
        <v>7.2</v>
      </c>
      <c r="K641" s="35" t="n">
        <v>0</v>
      </c>
      <c r="L641" t="inlineStr">
        <is>
          <t>No</t>
        </is>
      </c>
      <c r="M641" s="35" t="n">
        <v>3</v>
      </c>
      <c r="N641" t="inlineStr">
        <is>
          <t>No</t>
        </is>
      </c>
      <c r="O641" s="35" t="n">
        <v>54</v>
      </c>
      <c r="P641" s="37" t="n">
        <v>8.42</v>
      </c>
      <c r="Q641" t="inlineStr">
        <is>
          <t>Android</t>
        </is>
      </c>
      <c r="R641">
        <f>IF(AND(OR(Dashboard!$C$6="All",C641=Dashboard!$C$6),OR(Dashboard!$F$6="All",D641=Dashboard!$F$6),OR(Dashboard!$I$6="All",B641=Dashboard!$I$6)),1,0)</f>
        <v/>
      </c>
    </row>
    <row r="642">
      <c r="A642" t="inlineStr">
        <is>
          <t>SC80641</t>
        </is>
      </c>
      <c r="B642" t="inlineStr">
        <is>
          <t>Mar</t>
        </is>
      </c>
      <c r="C642" t="inlineStr">
        <is>
          <t>Nagpur</t>
        </is>
      </c>
      <c r="D642" t="inlineStr">
        <is>
          <t>21-24</t>
        </is>
      </c>
      <c r="E642" s="35" t="n">
        <v>8</v>
      </c>
      <c r="F642" s="36" t="n">
        <v>39.5</v>
      </c>
      <c r="G642" s="35" t="n">
        <v>23</v>
      </c>
      <c r="H642" s="35" t="n">
        <v>21</v>
      </c>
      <c r="I642" s="35" t="n">
        <v>7</v>
      </c>
      <c r="J642" s="36" t="n">
        <v>9.199999999999999</v>
      </c>
      <c r="K642" s="35" t="n">
        <v>7</v>
      </c>
      <c r="L642" t="inlineStr">
        <is>
          <t>No</t>
        </is>
      </c>
      <c r="M642" s="35" t="n">
        <v>16</v>
      </c>
      <c r="N642" t="inlineStr">
        <is>
          <t>No</t>
        </is>
      </c>
      <c r="O642" s="35" t="n">
        <v>59</v>
      </c>
      <c r="P642" s="37" t="n">
        <v>9.58</v>
      </c>
      <c r="Q642" t="inlineStr">
        <is>
          <t>iOS</t>
        </is>
      </c>
      <c r="R642">
        <f>IF(AND(OR(Dashboard!$C$6="All",C642=Dashboard!$C$6),OR(Dashboard!$F$6="All",D642=Dashboard!$F$6),OR(Dashboard!$I$6="All",B642=Dashboard!$I$6)),1,0)</f>
        <v/>
      </c>
    </row>
    <row r="643">
      <c r="A643" t="inlineStr">
        <is>
          <t>SC80642</t>
        </is>
      </c>
      <c r="B643" t="inlineStr">
        <is>
          <t>Feb</t>
        </is>
      </c>
      <c r="C643" t="inlineStr">
        <is>
          <t>Kolhapur</t>
        </is>
      </c>
      <c r="D643" t="inlineStr">
        <is>
          <t>18-20</t>
        </is>
      </c>
      <c r="E643" s="35" t="n">
        <v>24</v>
      </c>
      <c r="F643" s="36" t="n">
        <v>25.9</v>
      </c>
      <c r="G643" s="35" t="n">
        <v>38</v>
      </c>
      <c r="H643" s="35" t="n">
        <v>24</v>
      </c>
      <c r="I643" s="35" t="n">
        <v>3</v>
      </c>
      <c r="J643" s="36" t="n">
        <v>4.1</v>
      </c>
      <c r="K643" s="35" t="n">
        <v>8</v>
      </c>
      <c r="L643" t="inlineStr">
        <is>
          <t>Yes</t>
        </is>
      </c>
      <c r="M643" s="35" t="n">
        <v>12</v>
      </c>
      <c r="N643" t="inlineStr">
        <is>
          <t>No</t>
        </is>
      </c>
      <c r="O643" s="35" t="n">
        <v>47</v>
      </c>
      <c r="P643" s="37" t="n">
        <v>4.12</v>
      </c>
      <c r="Q643" t="inlineStr">
        <is>
          <t>Android</t>
        </is>
      </c>
      <c r="R643">
        <f>IF(AND(OR(Dashboard!$C$6="All",C643=Dashboard!$C$6),OR(Dashboard!$F$6="All",D643=Dashboard!$F$6),OR(Dashboard!$I$6="All",B643=Dashboard!$I$6)),1,0)</f>
        <v/>
      </c>
    </row>
    <row r="644">
      <c r="A644" t="inlineStr">
        <is>
          <t>SC80643</t>
        </is>
      </c>
      <c r="B644" t="inlineStr">
        <is>
          <t>May</t>
        </is>
      </c>
      <c r="C644" t="inlineStr">
        <is>
          <t>Nashik</t>
        </is>
      </c>
      <c r="D644" t="inlineStr">
        <is>
          <t>35+</t>
        </is>
      </c>
      <c r="E644" s="35" t="n">
        <v>9</v>
      </c>
      <c r="F644" s="36" t="n">
        <v>33.9</v>
      </c>
      <c r="G644" s="35" t="n">
        <v>0</v>
      </c>
      <c r="H644" s="35" t="n">
        <v>0</v>
      </c>
      <c r="I644" s="35" t="n">
        <v>22</v>
      </c>
      <c r="J644" s="36" t="n">
        <v>14.4</v>
      </c>
      <c r="K644" s="35" t="n">
        <v>2</v>
      </c>
      <c r="L644" t="inlineStr">
        <is>
          <t>No</t>
        </is>
      </c>
      <c r="M644" s="35" t="n">
        <v>57</v>
      </c>
      <c r="N644" t="inlineStr">
        <is>
          <t>No</t>
        </is>
      </c>
      <c r="O644" s="35" t="n">
        <v>45</v>
      </c>
      <c r="P644" s="37" t="n">
        <v>6.29</v>
      </c>
      <c r="Q644" t="inlineStr">
        <is>
          <t>Android</t>
        </is>
      </c>
      <c r="R644">
        <f>IF(AND(OR(Dashboard!$C$6="All",C644=Dashboard!$C$6),OR(Dashboard!$F$6="All",D644=Dashboard!$F$6),OR(Dashboard!$I$6="All",B644=Dashboard!$I$6)),1,0)</f>
        <v/>
      </c>
    </row>
    <row r="645">
      <c r="A645" t="inlineStr">
        <is>
          <t>SC80644</t>
        </is>
      </c>
      <c r="B645" t="inlineStr">
        <is>
          <t>Jun</t>
        </is>
      </c>
      <c r="C645" t="inlineStr">
        <is>
          <t>Nashik</t>
        </is>
      </c>
      <c r="D645" t="inlineStr">
        <is>
          <t>21-24</t>
        </is>
      </c>
      <c r="E645" s="35" t="n">
        <v>21</v>
      </c>
      <c r="F645" s="36" t="n">
        <v>15.2</v>
      </c>
      <c r="G645" s="35" t="n">
        <v>36</v>
      </c>
      <c r="H645" s="35" t="n">
        <v>28</v>
      </c>
      <c r="I645" s="35" t="n">
        <v>26</v>
      </c>
      <c r="J645" s="36" t="n">
        <v>3.7</v>
      </c>
      <c r="K645" s="35" t="n">
        <v>6</v>
      </c>
      <c r="L645" t="inlineStr">
        <is>
          <t>No</t>
        </is>
      </c>
      <c r="M645" s="35" t="n">
        <v>7</v>
      </c>
      <c r="N645" t="inlineStr">
        <is>
          <t>No</t>
        </is>
      </c>
      <c r="O645" s="35" t="n">
        <v>21</v>
      </c>
      <c r="P645" s="37" t="n">
        <v>3.18</v>
      </c>
      <c r="Q645" t="inlineStr">
        <is>
          <t>Android</t>
        </is>
      </c>
      <c r="R645">
        <f>IF(AND(OR(Dashboard!$C$6="All",C645=Dashboard!$C$6),OR(Dashboard!$F$6="All",D645=Dashboard!$F$6),OR(Dashboard!$I$6="All",B645=Dashboard!$I$6)),1,0)</f>
        <v/>
      </c>
    </row>
    <row r="646">
      <c r="A646" t="inlineStr">
        <is>
          <t>SC80645</t>
        </is>
      </c>
      <c r="B646" t="inlineStr">
        <is>
          <t>Feb</t>
        </is>
      </c>
      <c r="C646" t="inlineStr">
        <is>
          <t>Nagpur</t>
        </is>
      </c>
      <c r="D646" t="inlineStr">
        <is>
          <t>18-20</t>
        </is>
      </c>
      <c r="E646" s="35" t="n">
        <v>20</v>
      </c>
      <c r="F646" s="36" t="n">
        <v>23.3</v>
      </c>
      <c r="G646" s="35" t="n">
        <v>20</v>
      </c>
      <c r="H646" s="35" t="n">
        <v>14</v>
      </c>
      <c r="I646" s="35" t="n">
        <v>10</v>
      </c>
      <c r="J646" s="36" t="n">
        <v>6.9</v>
      </c>
      <c r="K646" s="35" t="n">
        <v>4</v>
      </c>
      <c r="L646" t="inlineStr">
        <is>
          <t>No</t>
        </is>
      </c>
      <c r="M646" s="35" t="n">
        <v>3</v>
      </c>
      <c r="N646" t="inlineStr">
        <is>
          <t>No</t>
        </is>
      </c>
      <c r="O646" s="35" t="n">
        <v>48</v>
      </c>
      <c r="P646" s="37" t="n">
        <v>4.39</v>
      </c>
      <c r="Q646" t="inlineStr">
        <is>
          <t>Android</t>
        </is>
      </c>
      <c r="R646">
        <f>IF(AND(OR(Dashboard!$C$6="All",C646=Dashboard!$C$6),OR(Dashboard!$F$6="All",D646=Dashboard!$F$6),OR(Dashboard!$I$6="All",B646=Dashboard!$I$6)),1,0)</f>
        <v/>
      </c>
    </row>
    <row r="647">
      <c r="A647" t="inlineStr">
        <is>
          <t>SC80646</t>
        </is>
      </c>
      <c r="B647" t="inlineStr">
        <is>
          <t>Feb</t>
        </is>
      </c>
      <c r="C647" t="inlineStr">
        <is>
          <t>Nashik</t>
        </is>
      </c>
      <c r="D647" t="inlineStr">
        <is>
          <t>25-34</t>
        </is>
      </c>
      <c r="E647" s="35" t="n">
        <v>1</v>
      </c>
      <c r="F647" s="36" t="n">
        <v>19.5</v>
      </c>
      <c r="G647" s="35" t="n">
        <v>14</v>
      </c>
      <c r="H647" s="35" t="n">
        <v>12</v>
      </c>
      <c r="I647" s="35" t="n">
        <v>18</v>
      </c>
      <c r="J647" s="36" t="n">
        <v>5.2</v>
      </c>
      <c r="K647" s="35" t="n">
        <v>2</v>
      </c>
      <c r="L647" t="inlineStr">
        <is>
          <t>Yes</t>
        </is>
      </c>
      <c r="M647" s="35" t="n">
        <v>11</v>
      </c>
      <c r="N647" t="inlineStr">
        <is>
          <t>No</t>
        </is>
      </c>
      <c r="O647" s="35" t="n">
        <v>27</v>
      </c>
      <c r="P647" s="37" t="n">
        <v>3.91</v>
      </c>
      <c r="Q647" t="inlineStr">
        <is>
          <t>Android</t>
        </is>
      </c>
      <c r="R647">
        <f>IF(AND(OR(Dashboard!$C$6="All",C647=Dashboard!$C$6),OR(Dashboard!$F$6="All",D647=Dashboard!$F$6),OR(Dashboard!$I$6="All",B647=Dashboard!$I$6)),1,0)</f>
        <v/>
      </c>
    </row>
    <row r="648">
      <c r="A648" t="inlineStr">
        <is>
          <t>SC80647</t>
        </is>
      </c>
      <c r="B648" t="inlineStr">
        <is>
          <t>Mar</t>
        </is>
      </c>
      <c r="C648" t="inlineStr">
        <is>
          <t>Pune</t>
        </is>
      </c>
      <c r="D648" t="inlineStr">
        <is>
          <t>21-24</t>
        </is>
      </c>
      <c r="E648" s="35" t="n">
        <v>31</v>
      </c>
      <c r="F648" s="36" t="n">
        <v>33.8</v>
      </c>
      <c r="G648" s="35" t="n">
        <v>26</v>
      </c>
      <c r="H648" s="35" t="n">
        <v>22</v>
      </c>
      <c r="I648" s="35" t="n">
        <v>21</v>
      </c>
      <c r="J648" s="36" t="n">
        <v>14</v>
      </c>
      <c r="K648" s="35" t="n">
        <v>0</v>
      </c>
      <c r="L648" t="inlineStr">
        <is>
          <t>No</t>
        </is>
      </c>
      <c r="M648" s="35" t="n">
        <v>9</v>
      </c>
      <c r="N648" t="inlineStr">
        <is>
          <t>No</t>
        </is>
      </c>
      <c r="O648" s="35" t="n">
        <v>63</v>
      </c>
      <c r="P648" s="37" t="n">
        <v>11.45</v>
      </c>
      <c r="Q648" t="inlineStr">
        <is>
          <t>Android</t>
        </is>
      </c>
      <c r="R648">
        <f>IF(AND(OR(Dashboard!$C$6="All",C648=Dashboard!$C$6),OR(Dashboard!$F$6="All",D648=Dashboard!$F$6),OR(Dashboard!$I$6="All",B648=Dashboard!$I$6)),1,0)</f>
        <v/>
      </c>
    </row>
    <row r="649">
      <c r="A649" t="inlineStr">
        <is>
          <t>SC80648</t>
        </is>
      </c>
      <c r="B649" t="inlineStr">
        <is>
          <t>Apr</t>
        </is>
      </c>
      <c r="C649" t="inlineStr">
        <is>
          <t>Sambhaji Nagar</t>
        </is>
      </c>
      <c r="D649" t="inlineStr">
        <is>
          <t>18-20</t>
        </is>
      </c>
      <c r="E649" s="35" t="n">
        <v>16</v>
      </c>
      <c r="F649" s="36" t="n">
        <v>40.1</v>
      </c>
      <c r="G649" s="35" t="n">
        <v>24</v>
      </c>
      <c r="H649" s="35" t="n">
        <v>21</v>
      </c>
      <c r="I649" s="35" t="n">
        <v>14</v>
      </c>
      <c r="J649" s="36" t="n">
        <v>7.3</v>
      </c>
      <c r="K649" s="35" t="n">
        <v>5</v>
      </c>
      <c r="L649" t="inlineStr">
        <is>
          <t>No</t>
        </is>
      </c>
      <c r="M649" s="35" t="n">
        <v>36</v>
      </c>
      <c r="N649" t="inlineStr">
        <is>
          <t>No</t>
        </is>
      </c>
      <c r="O649" s="35" t="n">
        <v>76</v>
      </c>
      <c r="P649" s="37" t="n">
        <v>14.82</v>
      </c>
      <c r="Q649" t="inlineStr">
        <is>
          <t>Android</t>
        </is>
      </c>
      <c r="R649">
        <f>IF(AND(OR(Dashboard!$C$6="All",C649=Dashboard!$C$6),OR(Dashboard!$F$6="All",D649=Dashboard!$F$6),OR(Dashboard!$I$6="All",B649=Dashboard!$I$6)),1,0)</f>
        <v/>
      </c>
    </row>
    <row r="650">
      <c r="A650" t="inlineStr">
        <is>
          <t>SC80649</t>
        </is>
      </c>
      <c r="B650" t="inlineStr">
        <is>
          <t>Jan</t>
        </is>
      </c>
      <c r="C650" t="inlineStr">
        <is>
          <t>Pune</t>
        </is>
      </c>
      <c r="D650" t="inlineStr">
        <is>
          <t>35+</t>
        </is>
      </c>
      <c r="E650" s="35" t="n">
        <v>9</v>
      </c>
      <c r="F650" s="36" t="n">
        <v>22.1</v>
      </c>
      <c r="G650" s="35" t="n">
        <v>12</v>
      </c>
      <c r="H650" s="35" t="n">
        <v>7</v>
      </c>
      <c r="I650" s="35" t="n">
        <v>11</v>
      </c>
      <c r="J650" s="36" t="n">
        <v>6.8</v>
      </c>
      <c r="K650" s="35" t="n">
        <v>0</v>
      </c>
      <c r="L650" t="inlineStr">
        <is>
          <t>No</t>
        </is>
      </c>
      <c r="M650" s="35" t="n">
        <v>23</v>
      </c>
      <c r="N650" t="inlineStr">
        <is>
          <t>No</t>
        </is>
      </c>
      <c r="O650" s="35" t="n">
        <v>42</v>
      </c>
      <c r="P650" s="37" t="n">
        <v>4.5</v>
      </c>
      <c r="Q650" t="inlineStr">
        <is>
          <t>Android</t>
        </is>
      </c>
      <c r="R650">
        <f>IF(AND(OR(Dashboard!$C$6="All",C650=Dashboard!$C$6),OR(Dashboard!$F$6="All",D650=Dashboard!$F$6),OR(Dashboard!$I$6="All",B650=Dashboard!$I$6)),1,0)</f>
        <v/>
      </c>
    </row>
    <row r="651">
      <c r="A651" t="inlineStr">
        <is>
          <t>SC80650</t>
        </is>
      </c>
      <c r="B651" t="inlineStr">
        <is>
          <t>Jan</t>
        </is>
      </c>
      <c r="C651" t="inlineStr">
        <is>
          <t>Sambhaji Nagar</t>
        </is>
      </c>
      <c r="D651" t="inlineStr">
        <is>
          <t>21-24</t>
        </is>
      </c>
      <c r="E651" s="35" t="n">
        <v>21</v>
      </c>
      <c r="F651" s="36" t="n">
        <v>24.3</v>
      </c>
      <c r="G651" s="35" t="n">
        <v>45</v>
      </c>
      <c r="H651" s="35" t="n">
        <v>32</v>
      </c>
      <c r="I651" s="35" t="n">
        <v>17</v>
      </c>
      <c r="J651" s="36" t="n">
        <v>8.699999999999999</v>
      </c>
      <c r="K651" s="35" t="n">
        <v>6</v>
      </c>
      <c r="L651" t="inlineStr">
        <is>
          <t>Yes</t>
        </is>
      </c>
      <c r="M651" s="35" t="n">
        <v>26</v>
      </c>
      <c r="N651" t="inlineStr">
        <is>
          <t>No</t>
        </is>
      </c>
      <c r="O651" s="35" t="n">
        <v>48</v>
      </c>
      <c r="P651" s="37" t="n">
        <v>6.38</v>
      </c>
      <c r="Q651" t="inlineStr">
        <is>
          <t>Android</t>
        </is>
      </c>
      <c r="R651">
        <f>IF(AND(OR(Dashboard!$C$6="All",C651=Dashboard!$C$6),OR(Dashboard!$F$6="All",D651=Dashboard!$F$6),OR(Dashboard!$I$6="All",B651=Dashboard!$I$6)),1,0)</f>
        <v/>
      </c>
    </row>
    <row r="652">
      <c r="A652" t="inlineStr">
        <is>
          <t>SC80651</t>
        </is>
      </c>
      <c r="B652" t="inlineStr">
        <is>
          <t>Mar</t>
        </is>
      </c>
      <c r="C652" t="inlineStr">
        <is>
          <t>Nashik</t>
        </is>
      </c>
      <c r="D652" t="inlineStr">
        <is>
          <t>21-24</t>
        </is>
      </c>
      <c r="E652" s="35" t="n">
        <v>16</v>
      </c>
      <c r="F652" s="36" t="n">
        <v>33.8</v>
      </c>
      <c r="G652" s="35" t="n">
        <v>46</v>
      </c>
      <c r="H652" s="35" t="n">
        <v>43</v>
      </c>
      <c r="I652" s="35" t="n">
        <v>10</v>
      </c>
      <c r="J652" s="36" t="n">
        <v>14.9</v>
      </c>
      <c r="K652" s="35" t="n">
        <v>6</v>
      </c>
      <c r="L652" t="inlineStr">
        <is>
          <t>No</t>
        </is>
      </c>
      <c r="M652" s="35" t="n">
        <v>27</v>
      </c>
      <c r="N652" t="inlineStr">
        <is>
          <t>No</t>
        </is>
      </c>
      <c r="O652" s="35" t="n">
        <v>70</v>
      </c>
      <c r="P652" s="37" t="n">
        <v>7.06</v>
      </c>
      <c r="Q652" t="inlineStr">
        <is>
          <t>Android</t>
        </is>
      </c>
      <c r="R652">
        <f>IF(AND(OR(Dashboard!$C$6="All",C652=Dashboard!$C$6),OR(Dashboard!$F$6="All",D652=Dashboard!$F$6),OR(Dashboard!$I$6="All",B652=Dashboard!$I$6)),1,0)</f>
        <v/>
      </c>
    </row>
    <row r="653">
      <c r="A653" t="inlineStr">
        <is>
          <t>SC80652</t>
        </is>
      </c>
      <c r="B653" t="inlineStr">
        <is>
          <t>Apr</t>
        </is>
      </c>
      <c r="C653" t="inlineStr">
        <is>
          <t>Nashik</t>
        </is>
      </c>
      <c r="D653" t="inlineStr">
        <is>
          <t>21-24</t>
        </is>
      </c>
      <c r="E653" s="35" t="n">
        <v>18</v>
      </c>
      <c r="F653" s="36" t="n">
        <v>40.6</v>
      </c>
      <c r="G653" s="35" t="n">
        <v>53</v>
      </c>
      <c r="H653" s="35" t="n">
        <v>35</v>
      </c>
      <c r="I653" s="35" t="n">
        <v>8</v>
      </c>
      <c r="J653" s="36" t="n">
        <v>8.699999999999999</v>
      </c>
      <c r="K653" s="35" t="n">
        <v>0</v>
      </c>
      <c r="L653" t="inlineStr">
        <is>
          <t>No</t>
        </is>
      </c>
      <c r="M653" s="35" t="n">
        <v>30</v>
      </c>
      <c r="N653" t="inlineStr">
        <is>
          <t>No</t>
        </is>
      </c>
      <c r="O653" s="35" t="n">
        <v>56</v>
      </c>
      <c r="P653" s="37" t="n">
        <v>5.5</v>
      </c>
      <c r="Q653" t="inlineStr">
        <is>
          <t>Android</t>
        </is>
      </c>
      <c r="R653">
        <f>IF(AND(OR(Dashboard!$C$6="All",C653=Dashboard!$C$6),OR(Dashboard!$F$6="All",D653=Dashboard!$F$6),OR(Dashboard!$I$6="All",B653=Dashboard!$I$6)),1,0)</f>
        <v/>
      </c>
    </row>
    <row r="654">
      <c r="A654" t="inlineStr">
        <is>
          <t>SC80653</t>
        </is>
      </c>
      <c r="B654" t="inlineStr">
        <is>
          <t>Mar</t>
        </is>
      </c>
      <c r="C654" t="inlineStr">
        <is>
          <t>Pune</t>
        </is>
      </c>
      <c r="D654" t="inlineStr">
        <is>
          <t>18-20</t>
        </is>
      </c>
      <c r="E654" s="35" t="n">
        <v>14</v>
      </c>
      <c r="F654" s="36" t="n">
        <v>27.5</v>
      </c>
      <c r="G654" s="35" t="n">
        <v>35</v>
      </c>
      <c r="H654" s="35" t="n">
        <v>31</v>
      </c>
      <c r="I654" s="35" t="n">
        <v>12</v>
      </c>
      <c r="J654" s="36" t="n">
        <v>9.9</v>
      </c>
      <c r="K654" s="35" t="n">
        <v>0</v>
      </c>
      <c r="L654" t="inlineStr">
        <is>
          <t>Yes</t>
        </is>
      </c>
      <c r="M654" s="35" t="n">
        <v>32</v>
      </c>
      <c r="N654" t="inlineStr">
        <is>
          <t>No</t>
        </is>
      </c>
      <c r="O654" s="35" t="n">
        <v>46</v>
      </c>
      <c r="P654" s="37" t="n">
        <v>3.7</v>
      </c>
      <c r="Q654" t="inlineStr">
        <is>
          <t>Android</t>
        </is>
      </c>
      <c r="R654">
        <f>IF(AND(OR(Dashboard!$C$6="All",C654=Dashboard!$C$6),OR(Dashboard!$F$6="All",D654=Dashboard!$F$6),OR(Dashboard!$I$6="All",B654=Dashboard!$I$6)),1,0)</f>
        <v/>
      </c>
    </row>
    <row r="655">
      <c r="A655" t="inlineStr">
        <is>
          <t>SC80654</t>
        </is>
      </c>
      <c r="B655" t="inlineStr">
        <is>
          <t>Mar</t>
        </is>
      </c>
      <c r="C655" t="inlineStr">
        <is>
          <t>Nagpur</t>
        </is>
      </c>
      <c r="D655" t="inlineStr">
        <is>
          <t>21-24</t>
        </is>
      </c>
      <c r="E655" s="35" t="n">
        <v>14</v>
      </c>
      <c r="F655" s="36" t="n">
        <v>41.8</v>
      </c>
      <c r="G655" s="35" t="n">
        <v>26</v>
      </c>
      <c r="H655" s="35" t="n">
        <v>21</v>
      </c>
      <c r="I655" s="35" t="n">
        <v>22</v>
      </c>
      <c r="J655" s="36" t="n">
        <v>9.1</v>
      </c>
      <c r="K655" s="35" t="n">
        <v>4</v>
      </c>
      <c r="L655" t="inlineStr">
        <is>
          <t>No</t>
        </is>
      </c>
      <c r="M655" s="35" t="n">
        <v>28</v>
      </c>
      <c r="N655" t="inlineStr">
        <is>
          <t>Yes</t>
        </is>
      </c>
      <c r="O655" s="35" t="n">
        <v>25</v>
      </c>
      <c r="P655" s="37" t="n">
        <v>2.6</v>
      </c>
      <c r="Q655" t="inlineStr">
        <is>
          <t>iOS</t>
        </is>
      </c>
      <c r="R655">
        <f>IF(AND(OR(Dashboard!$C$6="All",C655=Dashboard!$C$6),OR(Dashboard!$F$6="All",D655=Dashboard!$F$6),OR(Dashboard!$I$6="All",B655=Dashboard!$I$6)),1,0)</f>
        <v/>
      </c>
    </row>
    <row r="656">
      <c r="A656" t="inlineStr">
        <is>
          <t>SC80655</t>
        </is>
      </c>
      <c r="B656" t="inlineStr">
        <is>
          <t>Jun</t>
        </is>
      </c>
      <c r="C656" t="inlineStr">
        <is>
          <t>Kolhapur</t>
        </is>
      </c>
      <c r="D656" t="inlineStr">
        <is>
          <t>21-24</t>
        </is>
      </c>
      <c r="E656" s="35" t="n">
        <v>13</v>
      </c>
      <c r="F656" s="36" t="n">
        <v>29.8</v>
      </c>
      <c r="G656" s="35" t="n">
        <v>46</v>
      </c>
      <c r="H656" s="35" t="n">
        <v>30</v>
      </c>
      <c r="I656" s="35" t="n">
        <v>10</v>
      </c>
      <c r="J656" s="36" t="n">
        <v>7</v>
      </c>
      <c r="K656" s="35" t="n">
        <v>3</v>
      </c>
      <c r="L656" t="inlineStr">
        <is>
          <t>No</t>
        </is>
      </c>
      <c r="M656" s="35" t="n">
        <v>22</v>
      </c>
      <c r="N656" t="inlineStr">
        <is>
          <t>No</t>
        </is>
      </c>
      <c r="O656" s="35" t="n">
        <v>65</v>
      </c>
      <c r="P656" s="37" t="n">
        <v>11.24</v>
      </c>
      <c r="Q656" t="inlineStr">
        <is>
          <t>Android</t>
        </is>
      </c>
      <c r="R656">
        <f>IF(AND(OR(Dashboard!$C$6="All",C656=Dashboard!$C$6),OR(Dashboard!$F$6="All",D656=Dashboard!$F$6),OR(Dashboard!$I$6="All",B656=Dashboard!$I$6)),1,0)</f>
        <v/>
      </c>
    </row>
    <row r="657">
      <c r="A657" t="inlineStr">
        <is>
          <t>SC80656</t>
        </is>
      </c>
      <c r="B657" t="inlineStr">
        <is>
          <t>Jun</t>
        </is>
      </c>
      <c r="C657" t="inlineStr">
        <is>
          <t>Solapur</t>
        </is>
      </c>
      <c r="D657" t="inlineStr">
        <is>
          <t>21-24</t>
        </is>
      </c>
      <c r="E657" s="35" t="n">
        <v>23</v>
      </c>
      <c r="F657" s="36" t="n">
        <v>33.9</v>
      </c>
      <c r="G657" s="35" t="n">
        <v>34</v>
      </c>
      <c r="H657" s="35" t="n">
        <v>28</v>
      </c>
      <c r="I657" s="35" t="n">
        <v>21</v>
      </c>
      <c r="J657" s="36" t="n">
        <v>5.9</v>
      </c>
      <c r="K657" s="35" t="n">
        <v>9</v>
      </c>
      <c r="L657" t="inlineStr">
        <is>
          <t>No</t>
        </is>
      </c>
      <c r="M657" s="35" t="n">
        <v>84</v>
      </c>
      <c r="N657" t="inlineStr">
        <is>
          <t>No</t>
        </is>
      </c>
      <c r="O657" s="35" t="n">
        <v>71</v>
      </c>
      <c r="P657" s="37" t="n">
        <v>10.56</v>
      </c>
      <c r="Q657" t="inlineStr">
        <is>
          <t>Android</t>
        </is>
      </c>
      <c r="R657">
        <f>IF(AND(OR(Dashboard!$C$6="All",C657=Dashboard!$C$6),OR(Dashboard!$F$6="All",D657=Dashboard!$F$6),OR(Dashboard!$I$6="All",B657=Dashboard!$I$6)),1,0)</f>
        <v/>
      </c>
    </row>
    <row r="658">
      <c r="A658" t="inlineStr">
        <is>
          <t>SC80657</t>
        </is>
      </c>
      <c r="B658" t="inlineStr">
        <is>
          <t>Feb</t>
        </is>
      </c>
      <c r="C658" t="inlineStr">
        <is>
          <t>Pune</t>
        </is>
      </c>
      <c r="D658" t="inlineStr">
        <is>
          <t>18-20</t>
        </is>
      </c>
      <c r="E658" s="35" t="n">
        <v>23</v>
      </c>
      <c r="F658" s="36" t="n">
        <v>47.5</v>
      </c>
      <c r="G658" s="35" t="n">
        <v>40</v>
      </c>
      <c r="H658" s="35" t="n">
        <v>26</v>
      </c>
      <c r="I658" s="35" t="n">
        <v>6</v>
      </c>
      <c r="J658" s="36" t="n">
        <v>13.1</v>
      </c>
      <c r="K658" s="35" t="n">
        <v>6</v>
      </c>
      <c r="L658" t="inlineStr">
        <is>
          <t>No</t>
        </is>
      </c>
      <c r="M658" s="35" t="n">
        <v>22</v>
      </c>
      <c r="N658" t="inlineStr">
        <is>
          <t>No</t>
        </is>
      </c>
      <c r="O658" s="35" t="n">
        <v>102</v>
      </c>
      <c r="P658" s="37" t="n">
        <v>8.210000000000001</v>
      </c>
      <c r="Q658" t="inlineStr">
        <is>
          <t>Android</t>
        </is>
      </c>
      <c r="R658">
        <f>IF(AND(OR(Dashboard!$C$6="All",C658=Dashboard!$C$6),OR(Dashboard!$F$6="All",D658=Dashboard!$F$6),OR(Dashboard!$I$6="All",B658=Dashboard!$I$6)),1,0)</f>
        <v/>
      </c>
    </row>
    <row r="659">
      <c r="A659" t="inlineStr">
        <is>
          <t>SC80658</t>
        </is>
      </c>
      <c r="B659" t="inlineStr">
        <is>
          <t>May</t>
        </is>
      </c>
      <c r="C659" t="inlineStr">
        <is>
          <t>Kolhapur</t>
        </is>
      </c>
      <c r="D659" t="inlineStr">
        <is>
          <t>18-20</t>
        </is>
      </c>
      <c r="E659" s="35" t="n">
        <v>15</v>
      </c>
      <c r="F659" s="36" t="n">
        <v>28</v>
      </c>
      <c r="G659" s="35" t="n">
        <v>25</v>
      </c>
      <c r="H659" s="35" t="n">
        <v>18</v>
      </c>
      <c r="I659" s="35" t="n">
        <v>22</v>
      </c>
      <c r="J659" s="36" t="n">
        <v>7</v>
      </c>
      <c r="K659" s="35" t="n">
        <v>5</v>
      </c>
      <c r="L659" t="inlineStr">
        <is>
          <t>Yes</t>
        </is>
      </c>
      <c r="M659" s="35" t="n">
        <v>112</v>
      </c>
      <c r="N659" t="inlineStr">
        <is>
          <t>No</t>
        </is>
      </c>
      <c r="O659" s="35" t="n">
        <v>36</v>
      </c>
      <c r="P659" s="37" t="n">
        <v>6.66</v>
      </c>
      <c r="Q659" t="inlineStr">
        <is>
          <t>Android</t>
        </is>
      </c>
      <c r="R659">
        <f>IF(AND(OR(Dashboard!$C$6="All",C659=Dashboard!$C$6),OR(Dashboard!$F$6="All",D659=Dashboard!$F$6),OR(Dashboard!$I$6="All",B659=Dashboard!$I$6)),1,0)</f>
        <v/>
      </c>
    </row>
    <row r="660">
      <c r="A660" t="inlineStr">
        <is>
          <t>SC80659</t>
        </is>
      </c>
      <c r="B660" t="inlineStr">
        <is>
          <t>May</t>
        </is>
      </c>
      <c r="C660" t="inlineStr">
        <is>
          <t>Solapur</t>
        </is>
      </c>
      <c r="D660" t="inlineStr">
        <is>
          <t>21-24</t>
        </is>
      </c>
      <c r="E660" s="35" t="n">
        <v>14</v>
      </c>
      <c r="F660" s="36" t="n">
        <v>50.4</v>
      </c>
      <c r="G660" s="35" t="n">
        <v>47</v>
      </c>
      <c r="H660" s="35" t="n">
        <v>36</v>
      </c>
      <c r="I660" s="35" t="n">
        <v>21</v>
      </c>
      <c r="J660" s="36" t="n">
        <v>9.699999999999999</v>
      </c>
      <c r="K660" s="35" t="n">
        <v>3</v>
      </c>
      <c r="L660" t="inlineStr">
        <is>
          <t>No</t>
        </is>
      </c>
      <c r="M660" s="35" t="n">
        <v>79</v>
      </c>
      <c r="N660" t="inlineStr">
        <is>
          <t>No</t>
        </is>
      </c>
      <c r="O660" s="35" t="n">
        <v>78</v>
      </c>
      <c r="P660" s="37" t="n">
        <v>7.09</v>
      </c>
      <c r="Q660" t="inlineStr">
        <is>
          <t>Android</t>
        </is>
      </c>
      <c r="R660">
        <f>IF(AND(OR(Dashboard!$C$6="All",C660=Dashboard!$C$6),OR(Dashboard!$F$6="All",D660=Dashboard!$F$6),OR(Dashboard!$I$6="All",B660=Dashboard!$I$6)),1,0)</f>
        <v/>
      </c>
    </row>
    <row r="661">
      <c r="A661" t="inlineStr">
        <is>
          <t>SC80660</t>
        </is>
      </c>
      <c r="B661" t="inlineStr">
        <is>
          <t>Apr</t>
        </is>
      </c>
      <c r="C661" t="inlineStr">
        <is>
          <t>Pune</t>
        </is>
      </c>
      <c r="D661" t="inlineStr">
        <is>
          <t>18-20</t>
        </is>
      </c>
      <c r="E661" s="35" t="n">
        <v>17</v>
      </c>
      <c r="F661" s="36" t="n">
        <v>46.1</v>
      </c>
      <c r="G661" s="35" t="n">
        <v>17</v>
      </c>
      <c r="H661" s="35" t="n">
        <v>12</v>
      </c>
      <c r="I661" s="35" t="n">
        <v>15</v>
      </c>
      <c r="J661" s="36" t="n">
        <v>13.5</v>
      </c>
      <c r="K661" s="35" t="n">
        <v>9</v>
      </c>
      <c r="L661" t="inlineStr">
        <is>
          <t>No</t>
        </is>
      </c>
      <c r="M661" s="35" t="n">
        <v>31</v>
      </c>
      <c r="N661" t="inlineStr">
        <is>
          <t>Yes</t>
        </is>
      </c>
      <c r="O661" s="35" t="n">
        <v>27</v>
      </c>
      <c r="P661" s="37" t="n">
        <v>4.07</v>
      </c>
      <c r="Q661" t="inlineStr">
        <is>
          <t>Android</t>
        </is>
      </c>
      <c r="R661">
        <f>IF(AND(OR(Dashboard!$C$6="All",C661=Dashboard!$C$6),OR(Dashboard!$F$6="All",D661=Dashboard!$F$6),OR(Dashboard!$I$6="All",B661=Dashboard!$I$6)),1,0)</f>
        <v/>
      </c>
    </row>
    <row r="662">
      <c r="A662" t="inlineStr">
        <is>
          <t>SC80661</t>
        </is>
      </c>
      <c r="B662" t="inlineStr">
        <is>
          <t>May</t>
        </is>
      </c>
      <c r="C662" t="inlineStr">
        <is>
          <t>Sambhaji Nagar</t>
        </is>
      </c>
      <c r="D662" t="inlineStr">
        <is>
          <t>21-24</t>
        </is>
      </c>
      <c r="E662" s="35" t="n">
        <v>17</v>
      </c>
      <c r="F662" s="36" t="n">
        <v>31.8</v>
      </c>
      <c r="G662" s="35" t="n">
        <v>41</v>
      </c>
      <c r="H662" s="35" t="n">
        <v>30</v>
      </c>
      <c r="I662" s="35" t="n">
        <v>17</v>
      </c>
      <c r="J662" s="36" t="n">
        <v>5.8</v>
      </c>
      <c r="K662" s="35" t="n">
        <v>5</v>
      </c>
      <c r="L662" t="inlineStr">
        <is>
          <t>Yes</t>
        </is>
      </c>
      <c r="M662" s="35" t="n">
        <v>5</v>
      </c>
      <c r="N662" t="inlineStr">
        <is>
          <t>No</t>
        </is>
      </c>
      <c r="O662" s="35" t="n">
        <v>45</v>
      </c>
      <c r="P662" s="37" t="n">
        <v>5.92</v>
      </c>
      <c r="Q662" t="inlineStr">
        <is>
          <t>Android</t>
        </is>
      </c>
      <c r="R662">
        <f>IF(AND(OR(Dashboard!$C$6="All",C662=Dashboard!$C$6),OR(Dashboard!$F$6="All",D662=Dashboard!$F$6),OR(Dashboard!$I$6="All",B662=Dashboard!$I$6)),1,0)</f>
        <v/>
      </c>
    </row>
    <row r="663">
      <c r="A663" t="inlineStr">
        <is>
          <t>SC80662</t>
        </is>
      </c>
      <c r="B663" t="inlineStr">
        <is>
          <t>Jun</t>
        </is>
      </c>
      <c r="C663" t="inlineStr">
        <is>
          <t>Solapur</t>
        </is>
      </c>
      <c r="D663" t="inlineStr">
        <is>
          <t>25-34</t>
        </is>
      </c>
      <c r="E663" s="35" t="n">
        <v>10</v>
      </c>
      <c r="F663" s="36" t="n">
        <v>14.8</v>
      </c>
      <c r="G663" s="35" t="n">
        <v>38</v>
      </c>
      <c r="H663" s="35" t="n">
        <v>30</v>
      </c>
      <c r="I663" s="35" t="n">
        <v>3</v>
      </c>
      <c r="J663" s="36" t="n">
        <v>5</v>
      </c>
      <c r="K663" s="35" t="n">
        <v>0</v>
      </c>
      <c r="L663" t="inlineStr">
        <is>
          <t>No</t>
        </is>
      </c>
      <c r="M663" s="35" t="n">
        <v>20</v>
      </c>
      <c r="N663" t="inlineStr">
        <is>
          <t>No</t>
        </is>
      </c>
      <c r="O663" s="35" t="n">
        <v>25</v>
      </c>
      <c r="P663" s="37" t="n">
        <v>2.34</v>
      </c>
      <c r="Q663" t="inlineStr">
        <is>
          <t>Android</t>
        </is>
      </c>
      <c r="R663">
        <f>IF(AND(OR(Dashboard!$C$6="All",C663=Dashboard!$C$6),OR(Dashboard!$F$6="All",D663=Dashboard!$F$6),OR(Dashboard!$I$6="All",B663=Dashboard!$I$6)),1,0)</f>
        <v/>
      </c>
    </row>
    <row r="664">
      <c r="A664" t="inlineStr">
        <is>
          <t>SC80663</t>
        </is>
      </c>
      <c r="B664" t="inlineStr">
        <is>
          <t>Feb</t>
        </is>
      </c>
      <c r="C664" t="inlineStr">
        <is>
          <t>Solapur</t>
        </is>
      </c>
      <c r="D664" t="inlineStr">
        <is>
          <t>35+</t>
        </is>
      </c>
      <c r="E664" s="35" t="n">
        <v>7</v>
      </c>
      <c r="F664" s="36" t="n">
        <v>24.3</v>
      </c>
      <c r="G664" s="35" t="n">
        <v>19</v>
      </c>
      <c r="H664" s="35" t="n">
        <v>14</v>
      </c>
      <c r="I664" s="35" t="n">
        <v>13</v>
      </c>
      <c r="J664" s="36" t="n">
        <v>10.3</v>
      </c>
      <c r="K664" s="35" t="n">
        <v>0</v>
      </c>
      <c r="L664" t="inlineStr">
        <is>
          <t>Yes</t>
        </is>
      </c>
      <c r="M664" s="35" t="n">
        <v>67</v>
      </c>
      <c r="N664" t="inlineStr">
        <is>
          <t>No</t>
        </is>
      </c>
      <c r="O664" s="35" t="n">
        <v>48</v>
      </c>
      <c r="P664" s="37" t="n">
        <v>6.78</v>
      </c>
      <c r="Q664" t="inlineStr">
        <is>
          <t>Android</t>
        </is>
      </c>
      <c r="R664">
        <f>IF(AND(OR(Dashboard!$C$6="All",C664=Dashboard!$C$6),OR(Dashboard!$F$6="All",D664=Dashboard!$F$6),OR(Dashboard!$I$6="All",B664=Dashboard!$I$6)),1,0)</f>
        <v/>
      </c>
    </row>
    <row r="665">
      <c r="A665" t="inlineStr">
        <is>
          <t>SC80664</t>
        </is>
      </c>
      <c r="B665" t="inlineStr">
        <is>
          <t>Feb</t>
        </is>
      </c>
      <c r="C665" t="inlineStr">
        <is>
          <t>Solapur</t>
        </is>
      </c>
      <c r="D665" t="inlineStr">
        <is>
          <t>21-24</t>
        </is>
      </c>
      <c r="E665" s="35" t="n">
        <v>18</v>
      </c>
      <c r="F665" s="36" t="n">
        <v>38.1</v>
      </c>
      <c r="G665" s="35" t="n">
        <v>34</v>
      </c>
      <c r="H665" s="35" t="n">
        <v>28</v>
      </c>
      <c r="I665" s="35" t="n">
        <v>17</v>
      </c>
      <c r="J665" s="36" t="n">
        <v>8.300000000000001</v>
      </c>
      <c r="K665" s="35" t="n">
        <v>7</v>
      </c>
      <c r="L665" t="inlineStr">
        <is>
          <t>No</t>
        </is>
      </c>
      <c r="M665" s="35" t="n">
        <v>11</v>
      </c>
      <c r="N665" t="inlineStr">
        <is>
          <t>No</t>
        </is>
      </c>
      <c r="O665" s="35" t="n">
        <v>68</v>
      </c>
      <c r="P665" s="37" t="n">
        <v>9.65</v>
      </c>
      <c r="Q665" t="inlineStr">
        <is>
          <t>Android</t>
        </is>
      </c>
      <c r="R665">
        <f>IF(AND(OR(Dashboard!$C$6="All",C665=Dashboard!$C$6),OR(Dashboard!$F$6="All",D665=Dashboard!$F$6),OR(Dashboard!$I$6="All",B665=Dashboard!$I$6)),1,0)</f>
        <v/>
      </c>
    </row>
    <row r="666">
      <c r="A666" t="inlineStr">
        <is>
          <t>SC80665</t>
        </is>
      </c>
      <c r="B666" t="inlineStr">
        <is>
          <t>Jan</t>
        </is>
      </c>
      <c r="C666" t="inlineStr">
        <is>
          <t>Nashik</t>
        </is>
      </c>
      <c r="D666" t="inlineStr">
        <is>
          <t>35+</t>
        </is>
      </c>
      <c r="E666" s="35" t="n">
        <v>12</v>
      </c>
      <c r="F666" s="36" t="n">
        <v>3</v>
      </c>
      <c r="G666" s="35" t="n">
        <v>13</v>
      </c>
      <c r="H666" s="35" t="n">
        <v>10</v>
      </c>
      <c r="I666" s="35" t="n">
        <v>16</v>
      </c>
      <c r="J666" s="36" t="n">
        <v>0.5</v>
      </c>
      <c r="K666" s="35" t="n">
        <v>1</v>
      </c>
      <c r="L666" t="inlineStr">
        <is>
          <t>No</t>
        </is>
      </c>
      <c r="M666" s="35" t="n">
        <v>79</v>
      </c>
      <c r="N666" t="inlineStr">
        <is>
          <t>No</t>
        </is>
      </c>
      <c r="O666" s="35" t="n">
        <v>3</v>
      </c>
      <c r="P666" s="37" t="n">
        <v>0.27</v>
      </c>
      <c r="Q666" t="inlineStr">
        <is>
          <t>Android</t>
        </is>
      </c>
      <c r="R666">
        <f>IF(AND(OR(Dashboard!$C$6="All",C666=Dashboard!$C$6),OR(Dashboard!$F$6="All",D666=Dashboard!$F$6),OR(Dashboard!$I$6="All",B666=Dashboard!$I$6)),1,0)</f>
        <v/>
      </c>
    </row>
    <row r="667">
      <c r="A667" t="inlineStr">
        <is>
          <t>SC80666</t>
        </is>
      </c>
      <c r="B667" t="inlineStr">
        <is>
          <t>Jun</t>
        </is>
      </c>
      <c r="C667" t="inlineStr">
        <is>
          <t>Nashik</t>
        </is>
      </c>
      <c r="D667" t="inlineStr">
        <is>
          <t>18-20</t>
        </is>
      </c>
      <c r="E667" s="35" t="n">
        <v>18</v>
      </c>
      <c r="F667" s="36" t="n">
        <v>31.6</v>
      </c>
      <c r="G667" s="35" t="n">
        <v>31</v>
      </c>
      <c r="H667" s="35" t="n">
        <v>22</v>
      </c>
      <c r="I667" s="35" t="n">
        <v>15</v>
      </c>
      <c r="J667" s="36" t="n">
        <v>8.699999999999999</v>
      </c>
      <c r="K667" s="35" t="n">
        <v>0</v>
      </c>
      <c r="L667" t="inlineStr">
        <is>
          <t>Yes</t>
        </is>
      </c>
      <c r="M667" s="35" t="n">
        <v>65</v>
      </c>
      <c r="N667" t="inlineStr">
        <is>
          <t>No</t>
        </is>
      </c>
      <c r="O667" s="35" t="n">
        <v>68</v>
      </c>
      <c r="P667" s="37" t="n">
        <v>7.75</v>
      </c>
      <c r="Q667" t="inlineStr">
        <is>
          <t>Android</t>
        </is>
      </c>
      <c r="R667">
        <f>IF(AND(OR(Dashboard!$C$6="All",C667=Dashboard!$C$6),OR(Dashboard!$F$6="All",D667=Dashboard!$F$6),OR(Dashboard!$I$6="All",B667=Dashboard!$I$6)),1,0)</f>
        <v/>
      </c>
    </row>
    <row r="668">
      <c r="A668" t="inlineStr">
        <is>
          <t>SC80667</t>
        </is>
      </c>
      <c r="B668" t="inlineStr">
        <is>
          <t>May</t>
        </is>
      </c>
      <c r="C668" t="inlineStr">
        <is>
          <t>Nashik</t>
        </is>
      </c>
      <c r="D668" t="inlineStr">
        <is>
          <t>18-20</t>
        </is>
      </c>
      <c r="E668" s="35" t="n">
        <v>17</v>
      </c>
      <c r="F668" s="36" t="n">
        <v>32</v>
      </c>
      <c r="G668" s="35" t="n">
        <v>32</v>
      </c>
      <c r="H668" s="35" t="n">
        <v>26</v>
      </c>
      <c r="I668" s="35" t="n">
        <v>0</v>
      </c>
      <c r="J668" s="36" t="n">
        <v>5.3</v>
      </c>
      <c r="K668" s="35" t="n">
        <v>7</v>
      </c>
      <c r="L668" t="inlineStr">
        <is>
          <t>Yes</t>
        </is>
      </c>
      <c r="M668" s="35" t="n">
        <v>55</v>
      </c>
      <c r="N668" t="inlineStr">
        <is>
          <t>No</t>
        </is>
      </c>
      <c r="O668" s="35" t="n">
        <v>54</v>
      </c>
      <c r="P668" s="37" t="n">
        <v>4.63</v>
      </c>
      <c r="Q668" t="inlineStr">
        <is>
          <t>Android</t>
        </is>
      </c>
      <c r="R668">
        <f>IF(AND(OR(Dashboard!$C$6="All",C668=Dashboard!$C$6),OR(Dashboard!$F$6="All",D668=Dashboard!$F$6),OR(Dashboard!$I$6="All",B668=Dashboard!$I$6)),1,0)</f>
        <v/>
      </c>
    </row>
    <row r="669">
      <c r="A669" t="inlineStr">
        <is>
          <t>SC80668</t>
        </is>
      </c>
      <c r="B669" t="inlineStr">
        <is>
          <t>Jun</t>
        </is>
      </c>
      <c r="C669" t="inlineStr">
        <is>
          <t>Kolhapur</t>
        </is>
      </c>
      <c r="D669" t="inlineStr">
        <is>
          <t>25-34</t>
        </is>
      </c>
      <c r="E669" s="35" t="n">
        <v>8</v>
      </c>
      <c r="F669" s="36" t="n">
        <v>30.9</v>
      </c>
      <c r="G669" s="35" t="n">
        <v>11</v>
      </c>
      <c r="H669" s="35" t="n">
        <v>10</v>
      </c>
      <c r="I669" s="35" t="n">
        <v>16</v>
      </c>
      <c r="J669" s="36" t="n">
        <v>7</v>
      </c>
      <c r="K669" s="35" t="n">
        <v>7</v>
      </c>
      <c r="L669" t="inlineStr">
        <is>
          <t>Yes</t>
        </is>
      </c>
      <c r="M669" s="35" t="n">
        <v>6</v>
      </c>
      <c r="N669" t="inlineStr">
        <is>
          <t>No</t>
        </is>
      </c>
      <c r="O669" s="35" t="n">
        <v>38</v>
      </c>
      <c r="P669" s="37" t="n">
        <v>4.14</v>
      </c>
      <c r="Q669" t="inlineStr">
        <is>
          <t>iOS</t>
        </is>
      </c>
      <c r="R669">
        <f>IF(AND(OR(Dashboard!$C$6="All",C669=Dashboard!$C$6),OR(Dashboard!$F$6="All",D669=Dashboard!$F$6),OR(Dashboard!$I$6="All",B669=Dashboard!$I$6)),1,0)</f>
        <v/>
      </c>
    </row>
    <row r="670">
      <c r="A670" t="inlineStr">
        <is>
          <t>SC80669</t>
        </is>
      </c>
      <c r="B670" t="inlineStr">
        <is>
          <t>Apr</t>
        </is>
      </c>
      <c r="C670" t="inlineStr">
        <is>
          <t>Nashik</t>
        </is>
      </c>
      <c r="D670" t="inlineStr">
        <is>
          <t>21-24</t>
        </is>
      </c>
      <c r="E670" s="35" t="n">
        <v>16</v>
      </c>
      <c r="F670" s="36" t="n">
        <v>41.3</v>
      </c>
      <c r="G670" s="35" t="n">
        <v>28</v>
      </c>
      <c r="H670" s="35" t="n">
        <v>25</v>
      </c>
      <c r="I670" s="35" t="n">
        <v>18</v>
      </c>
      <c r="J670" s="36" t="n">
        <v>6.9</v>
      </c>
      <c r="K670" s="35" t="n">
        <v>0</v>
      </c>
      <c r="L670" t="inlineStr">
        <is>
          <t>No</t>
        </is>
      </c>
      <c r="M670" s="35" t="n">
        <v>7</v>
      </c>
      <c r="N670" t="inlineStr">
        <is>
          <t>No</t>
        </is>
      </c>
      <c r="O670" s="35" t="n">
        <v>65</v>
      </c>
      <c r="P670" s="37" t="n">
        <v>9.48</v>
      </c>
      <c r="Q670" t="inlineStr">
        <is>
          <t>Android</t>
        </is>
      </c>
      <c r="R670">
        <f>IF(AND(OR(Dashboard!$C$6="All",C670=Dashboard!$C$6),OR(Dashboard!$F$6="All",D670=Dashboard!$F$6),OR(Dashboard!$I$6="All",B670=Dashboard!$I$6)),1,0)</f>
        <v/>
      </c>
    </row>
    <row r="671">
      <c r="A671" t="inlineStr">
        <is>
          <t>SC80670</t>
        </is>
      </c>
      <c r="B671" t="inlineStr">
        <is>
          <t>Jun</t>
        </is>
      </c>
      <c r="C671" t="inlineStr">
        <is>
          <t>Nagpur</t>
        </is>
      </c>
      <c r="D671" t="inlineStr">
        <is>
          <t>21-24</t>
        </is>
      </c>
      <c r="E671" s="35" t="n">
        <v>17</v>
      </c>
      <c r="F671" s="36" t="n">
        <v>31</v>
      </c>
      <c r="G671" s="35" t="n">
        <v>52</v>
      </c>
      <c r="H671" s="35" t="n">
        <v>33</v>
      </c>
      <c r="I671" s="35" t="n">
        <v>5</v>
      </c>
      <c r="J671" s="36" t="n">
        <v>12.8</v>
      </c>
      <c r="K671" s="35" t="n">
        <v>1</v>
      </c>
      <c r="L671" t="inlineStr">
        <is>
          <t>No</t>
        </is>
      </c>
      <c r="M671" s="35" t="n">
        <v>159</v>
      </c>
      <c r="N671" t="inlineStr">
        <is>
          <t>No</t>
        </is>
      </c>
      <c r="O671" s="35" t="n">
        <v>57</v>
      </c>
      <c r="P671" s="37" t="n">
        <v>10.87</v>
      </c>
      <c r="Q671" t="inlineStr">
        <is>
          <t>Android</t>
        </is>
      </c>
      <c r="R671">
        <f>IF(AND(OR(Dashboard!$C$6="All",C671=Dashboard!$C$6),OR(Dashboard!$F$6="All",D671=Dashboard!$F$6),OR(Dashboard!$I$6="All",B671=Dashboard!$I$6)),1,0)</f>
        <v/>
      </c>
    </row>
    <row r="672">
      <c r="A672" t="inlineStr">
        <is>
          <t>SC80671</t>
        </is>
      </c>
      <c r="B672" t="inlineStr">
        <is>
          <t>May</t>
        </is>
      </c>
      <c r="C672" t="inlineStr">
        <is>
          <t>Pune</t>
        </is>
      </c>
      <c r="D672" t="inlineStr">
        <is>
          <t>35+</t>
        </is>
      </c>
      <c r="E672" s="35" t="n">
        <v>13</v>
      </c>
      <c r="F672" s="36" t="n">
        <v>21.2</v>
      </c>
      <c r="G672" s="35" t="n">
        <v>12</v>
      </c>
      <c r="H672" s="35" t="n">
        <v>8</v>
      </c>
      <c r="I672" s="35" t="n">
        <v>26</v>
      </c>
      <c r="J672" s="36" t="n">
        <v>7.5</v>
      </c>
      <c r="K672" s="35" t="n">
        <v>4</v>
      </c>
      <c r="L672" t="inlineStr">
        <is>
          <t>Yes</t>
        </is>
      </c>
      <c r="M672" s="35" t="n">
        <v>88</v>
      </c>
      <c r="N672" t="inlineStr">
        <is>
          <t>No</t>
        </is>
      </c>
      <c r="O672" s="35" t="n">
        <v>26</v>
      </c>
      <c r="P672" s="37" t="n">
        <v>2.72</v>
      </c>
      <c r="Q672" t="inlineStr">
        <is>
          <t>iOS</t>
        </is>
      </c>
      <c r="R672">
        <f>IF(AND(OR(Dashboard!$C$6="All",C672=Dashboard!$C$6),OR(Dashboard!$F$6="All",D672=Dashboard!$F$6),OR(Dashboard!$I$6="All",B672=Dashboard!$I$6)),1,0)</f>
        <v/>
      </c>
    </row>
    <row r="673">
      <c r="A673" t="inlineStr">
        <is>
          <t>SC80672</t>
        </is>
      </c>
      <c r="B673" t="inlineStr">
        <is>
          <t>Mar</t>
        </is>
      </c>
      <c r="C673" t="inlineStr">
        <is>
          <t>Nashik</t>
        </is>
      </c>
      <c r="D673" t="inlineStr">
        <is>
          <t>25-34</t>
        </is>
      </c>
      <c r="E673" s="35" t="n">
        <v>10</v>
      </c>
      <c r="F673" s="36" t="n">
        <v>14</v>
      </c>
      <c r="G673" s="35" t="n">
        <v>10</v>
      </c>
      <c r="H673" s="35" t="n">
        <v>7</v>
      </c>
      <c r="I673" s="35" t="n">
        <v>4</v>
      </c>
      <c r="J673" s="36" t="n">
        <v>3.4</v>
      </c>
      <c r="K673" s="35" t="n">
        <v>1</v>
      </c>
      <c r="L673" t="inlineStr">
        <is>
          <t>No</t>
        </is>
      </c>
      <c r="M673" s="35" t="n">
        <v>55</v>
      </c>
      <c r="N673" t="inlineStr">
        <is>
          <t>No</t>
        </is>
      </c>
      <c r="O673" s="35" t="n">
        <v>25</v>
      </c>
      <c r="P673" s="37" t="n">
        <v>3.1</v>
      </c>
      <c r="Q673" t="inlineStr">
        <is>
          <t>Android</t>
        </is>
      </c>
      <c r="R673">
        <f>IF(AND(OR(Dashboard!$C$6="All",C673=Dashboard!$C$6),OR(Dashboard!$F$6="All",D673=Dashboard!$F$6),OR(Dashboard!$I$6="All",B673=Dashboard!$I$6)),1,0)</f>
        <v/>
      </c>
    </row>
    <row r="674">
      <c r="A674" t="inlineStr">
        <is>
          <t>SC80673</t>
        </is>
      </c>
      <c r="B674" t="inlineStr">
        <is>
          <t>Mar</t>
        </is>
      </c>
      <c r="C674" t="inlineStr">
        <is>
          <t>Nagpur</t>
        </is>
      </c>
      <c r="D674" t="inlineStr">
        <is>
          <t>18-20</t>
        </is>
      </c>
      <c r="E674" s="35" t="n">
        <v>16</v>
      </c>
      <c r="F674" s="36" t="n">
        <v>35.8</v>
      </c>
      <c r="G674" s="35" t="n">
        <v>52</v>
      </c>
      <c r="H674" s="35" t="n">
        <v>39</v>
      </c>
      <c r="I674" s="35" t="n">
        <v>11</v>
      </c>
      <c r="J674" s="36" t="n">
        <v>15.6</v>
      </c>
      <c r="K674" s="35" t="n">
        <v>3</v>
      </c>
      <c r="L674" t="inlineStr">
        <is>
          <t>No</t>
        </is>
      </c>
      <c r="M674" s="35" t="n">
        <v>5</v>
      </c>
      <c r="N674" t="inlineStr">
        <is>
          <t>No</t>
        </is>
      </c>
      <c r="O674" s="35" t="n">
        <v>51</v>
      </c>
      <c r="P674" s="37" t="n">
        <v>5.29</v>
      </c>
      <c r="Q674" t="inlineStr">
        <is>
          <t>Android</t>
        </is>
      </c>
      <c r="R674">
        <f>IF(AND(OR(Dashboard!$C$6="All",C674=Dashboard!$C$6),OR(Dashboard!$F$6="All",D674=Dashboard!$F$6),OR(Dashboard!$I$6="All",B674=Dashboard!$I$6)),1,0)</f>
        <v/>
      </c>
    </row>
    <row r="675">
      <c r="A675" t="inlineStr">
        <is>
          <t>SC80674</t>
        </is>
      </c>
      <c r="B675" t="inlineStr">
        <is>
          <t>Apr</t>
        </is>
      </c>
      <c r="C675" t="inlineStr">
        <is>
          <t>Nagpur</t>
        </is>
      </c>
      <c r="D675" t="inlineStr">
        <is>
          <t>21-24</t>
        </is>
      </c>
      <c r="E675" s="35" t="n">
        <v>26</v>
      </c>
      <c r="F675" s="36" t="n">
        <v>28.4</v>
      </c>
      <c r="G675" s="35" t="n">
        <v>40</v>
      </c>
      <c r="H675" s="35" t="n">
        <v>36</v>
      </c>
      <c r="I675" s="35" t="n">
        <v>20</v>
      </c>
      <c r="J675" s="36" t="n">
        <v>8.699999999999999</v>
      </c>
      <c r="K675" s="35" t="n">
        <v>6</v>
      </c>
      <c r="L675" t="inlineStr">
        <is>
          <t>No</t>
        </is>
      </c>
      <c r="M675" s="35" t="n">
        <v>20</v>
      </c>
      <c r="N675" t="inlineStr">
        <is>
          <t>No</t>
        </is>
      </c>
      <c r="O675" s="35" t="n">
        <v>45</v>
      </c>
      <c r="P675" s="37" t="n">
        <v>6.15</v>
      </c>
      <c r="Q675" t="inlineStr">
        <is>
          <t>Android</t>
        </is>
      </c>
      <c r="R675">
        <f>IF(AND(OR(Dashboard!$C$6="All",C675=Dashboard!$C$6),OR(Dashboard!$F$6="All",D675=Dashboard!$F$6),OR(Dashboard!$I$6="All",B675=Dashboard!$I$6)),1,0)</f>
        <v/>
      </c>
    </row>
    <row r="676">
      <c r="A676" t="inlineStr">
        <is>
          <t>SC80675</t>
        </is>
      </c>
      <c r="B676" t="inlineStr">
        <is>
          <t>Feb</t>
        </is>
      </c>
      <c r="C676" t="inlineStr">
        <is>
          <t>Nashik</t>
        </is>
      </c>
      <c r="D676" t="inlineStr">
        <is>
          <t>21-24</t>
        </is>
      </c>
      <c r="E676" s="35" t="n">
        <v>23</v>
      </c>
      <c r="F676" s="36" t="n">
        <v>28.9</v>
      </c>
      <c r="G676" s="35" t="n">
        <v>12</v>
      </c>
      <c r="H676" s="35" t="n">
        <v>9</v>
      </c>
      <c r="I676" s="35" t="n">
        <v>13</v>
      </c>
      <c r="J676" s="36" t="n">
        <v>7.1</v>
      </c>
      <c r="K676" s="35" t="n">
        <v>8</v>
      </c>
      <c r="L676" t="inlineStr">
        <is>
          <t>Yes</t>
        </is>
      </c>
      <c r="M676" s="35" t="n">
        <v>17</v>
      </c>
      <c r="N676" t="inlineStr">
        <is>
          <t>No</t>
        </is>
      </c>
      <c r="O676" s="35" t="n">
        <v>60</v>
      </c>
      <c r="P676" s="37" t="n">
        <v>4.95</v>
      </c>
      <c r="Q676" t="inlineStr">
        <is>
          <t>iOS</t>
        </is>
      </c>
      <c r="R676">
        <f>IF(AND(OR(Dashboard!$C$6="All",C676=Dashboard!$C$6),OR(Dashboard!$F$6="All",D676=Dashboard!$F$6),OR(Dashboard!$I$6="All",B676=Dashboard!$I$6)),1,0)</f>
        <v/>
      </c>
    </row>
    <row r="677">
      <c r="A677" t="inlineStr">
        <is>
          <t>SC80676</t>
        </is>
      </c>
      <c r="B677" t="inlineStr">
        <is>
          <t>Mar</t>
        </is>
      </c>
      <c r="C677" t="inlineStr">
        <is>
          <t>Sambhaji Nagar</t>
        </is>
      </c>
      <c r="D677" t="inlineStr">
        <is>
          <t>25-34</t>
        </is>
      </c>
      <c r="E677" s="35" t="n">
        <v>15</v>
      </c>
      <c r="F677" s="36" t="n">
        <v>29.9</v>
      </c>
      <c r="G677" s="35" t="n">
        <v>17</v>
      </c>
      <c r="H677" s="35" t="n">
        <v>12</v>
      </c>
      <c r="I677" s="35" t="n">
        <v>11</v>
      </c>
      <c r="J677" s="36" t="n">
        <v>9</v>
      </c>
      <c r="K677" s="35" t="n">
        <v>0</v>
      </c>
      <c r="L677" t="inlineStr">
        <is>
          <t>No</t>
        </is>
      </c>
      <c r="M677" s="35" t="n">
        <v>89</v>
      </c>
      <c r="N677" t="inlineStr">
        <is>
          <t>No</t>
        </is>
      </c>
      <c r="O677" s="35" t="n">
        <v>38</v>
      </c>
      <c r="P677" s="37" t="n">
        <v>5.32</v>
      </c>
      <c r="Q677" t="inlineStr">
        <is>
          <t>iOS</t>
        </is>
      </c>
      <c r="R677">
        <f>IF(AND(OR(Dashboard!$C$6="All",C677=Dashboard!$C$6),OR(Dashboard!$F$6="All",D677=Dashboard!$F$6),OR(Dashboard!$I$6="All",B677=Dashboard!$I$6)),1,0)</f>
        <v/>
      </c>
    </row>
    <row r="678">
      <c r="A678" t="inlineStr">
        <is>
          <t>SC80677</t>
        </is>
      </c>
      <c r="B678" t="inlineStr">
        <is>
          <t>Feb</t>
        </is>
      </c>
      <c r="C678" t="inlineStr">
        <is>
          <t>Nashik</t>
        </is>
      </c>
      <c r="D678" t="inlineStr">
        <is>
          <t>18-20</t>
        </is>
      </c>
      <c r="E678" s="35" t="n">
        <v>31</v>
      </c>
      <c r="F678" s="36" t="n">
        <v>39.1</v>
      </c>
      <c r="G678" s="35" t="n">
        <v>21</v>
      </c>
      <c r="H678" s="35" t="n">
        <v>14</v>
      </c>
      <c r="I678" s="35" t="n">
        <v>8</v>
      </c>
      <c r="J678" s="36" t="n">
        <v>12.2</v>
      </c>
      <c r="K678" s="35" t="n">
        <v>8</v>
      </c>
      <c r="L678" t="inlineStr">
        <is>
          <t>Yes</t>
        </is>
      </c>
      <c r="M678" s="35" t="n">
        <v>23</v>
      </c>
      <c r="N678" t="inlineStr">
        <is>
          <t>No</t>
        </is>
      </c>
      <c r="O678" s="35" t="n">
        <v>76</v>
      </c>
      <c r="P678" s="37" t="n">
        <v>13.85</v>
      </c>
      <c r="Q678" t="inlineStr">
        <is>
          <t>Android</t>
        </is>
      </c>
      <c r="R678">
        <f>IF(AND(OR(Dashboard!$C$6="All",C678=Dashboard!$C$6),OR(Dashboard!$F$6="All",D678=Dashboard!$F$6),OR(Dashboard!$I$6="All",B678=Dashboard!$I$6)),1,0)</f>
        <v/>
      </c>
    </row>
    <row r="679">
      <c r="A679" t="inlineStr">
        <is>
          <t>SC80678</t>
        </is>
      </c>
      <c r="B679" t="inlineStr">
        <is>
          <t>Feb</t>
        </is>
      </c>
      <c r="C679" t="inlineStr">
        <is>
          <t>Nashik</t>
        </is>
      </c>
      <c r="D679" t="inlineStr">
        <is>
          <t>18-20</t>
        </is>
      </c>
      <c r="E679" s="35" t="n">
        <v>18</v>
      </c>
      <c r="F679" s="36" t="n">
        <v>50.1</v>
      </c>
      <c r="G679" s="35" t="n">
        <v>27</v>
      </c>
      <c r="H679" s="35" t="n">
        <v>18</v>
      </c>
      <c r="I679" s="35" t="n">
        <v>9</v>
      </c>
      <c r="J679" s="36" t="n">
        <v>8.5</v>
      </c>
      <c r="K679" s="35" t="n">
        <v>0</v>
      </c>
      <c r="L679" t="inlineStr">
        <is>
          <t>Yes</t>
        </is>
      </c>
      <c r="M679" s="35" t="n">
        <v>11</v>
      </c>
      <c r="N679" t="inlineStr">
        <is>
          <t>No</t>
        </is>
      </c>
      <c r="O679" s="35" t="n">
        <v>72</v>
      </c>
      <c r="P679" s="37" t="n">
        <v>13.95</v>
      </c>
      <c r="Q679" t="inlineStr">
        <is>
          <t>Android</t>
        </is>
      </c>
      <c r="R679">
        <f>IF(AND(OR(Dashboard!$C$6="All",C679=Dashboard!$C$6),OR(Dashboard!$F$6="All",D679=Dashboard!$F$6),OR(Dashboard!$I$6="All",B679=Dashboard!$I$6)),1,0)</f>
        <v/>
      </c>
    </row>
    <row r="680">
      <c r="A680" t="inlineStr">
        <is>
          <t>SC80679</t>
        </is>
      </c>
      <c r="B680" t="inlineStr">
        <is>
          <t>Jun</t>
        </is>
      </c>
      <c r="C680" t="inlineStr">
        <is>
          <t>Pune</t>
        </is>
      </c>
      <c r="D680" t="inlineStr">
        <is>
          <t>18-20</t>
        </is>
      </c>
      <c r="E680" s="35" t="n">
        <v>13</v>
      </c>
      <c r="F680" s="36" t="n">
        <v>37</v>
      </c>
      <c r="G680" s="35" t="n">
        <v>43</v>
      </c>
      <c r="H680" s="35" t="n">
        <v>40</v>
      </c>
      <c r="I680" s="35" t="n">
        <v>17</v>
      </c>
      <c r="J680" s="36" t="n">
        <v>6.3</v>
      </c>
      <c r="K680" s="35" t="n">
        <v>1</v>
      </c>
      <c r="L680" t="inlineStr">
        <is>
          <t>No</t>
        </is>
      </c>
      <c r="M680" s="35" t="n">
        <v>33</v>
      </c>
      <c r="N680" t="inlineStr">
        <is>
          <t>No</t>
        </is>
      </c>
      <c r="O680" s="35" t="n">
        <v>65</v>
      </c>
      <c r="P680" s="37" t="n">
        <v>12.12</v>
      </c>
      <c r="Q680" t="inlineStr">
        <is>
          <t>Android</t>
        </is>
      </c>
      <c r="R680">
        <f>IF(AND(OR(Dashboard!$C$6="All",C680=Dashboard!$C$6),OR(Dashboard!$F$6="All",D680=Dashboard!$F$6),OR(Dashboard!$I$6="All",B680=Dashboard!$I$6)),1,0)</f>
        <v/>
      </c>
    </row>
    <row r="681">
      <c r="A681" t="inlineStr">
        <is>
          <t>SC80680</t>
        </is>
      </c>
      <c r="B681" t="inlineStr">
        <is>
          <t>Jun</t>
        </is>
      </c>
      <c r="C681" t="inlineStr">
        <is>
          <t>Sambhaji Nagar</t>
        </is>
      </c>
      <c r="D681" t="inlineStr">
        <is>
          <t>21-24</t>
        </is>
      </c>
      <c r="E681" s="35" t="n">
        <v>18</v>
      </c>
      <c r="F681" s="36" t="n">
        <v>31.1</v>
      </c>
      <c r="G681" s="35" t="n">
        <v>34</v>
      </c>
      <c r="H681" s="35" t="n">
        <v>23</v>
      </c>
      <c r="I681" s="35" t="n">
        <v>15</v>
      </c>
      <c r="J681" s="36" t="n">
        <v>9.6</v>
      </c>
      <c r="K681" s="35" t="n">
        <v>3</v>
      </c>
      <c r="L681" t="inlineStr">
        <is>
          <t>No</t>
        </is>
      </c>
      <c r="M681" s="35" t="n">
        <v>35</v>
      </c>
      <c r="N681" t="inlineStr">
        <is>
          <t>No</t>
        </is>
      </c>
      <c r="O681" s="35" t="n">
        <v>57</v>
      </c>
      <c r="P681" s="37" t="n">
        <v>10.81</v>
      </c>
      <c r="Q681" t="inlineStr">
        <is>
          <t>Android</t>
        </is>
      </c>
      <c r="R681">
        <f>IF(AND(OR(Dashboard!$C$6="All",C681=Dashboard!$C$6),OR(Dashboard!$F$6="All",D681=Dashboard!$F$6),OR(Dashboard!$I$6="All",B681=Dashboard!$I$6)),1,0)</f>
        <v/>
      </c>
    </row>
    <row r="682">
      <c r="A682" t="inlineStr">
        <is>
          <t>SC80681</t>
        </is>
      </c>
      <c r="B682" t="inlineStr">
        <is>
          <t>Apr</t>
        </is>
      </c>
      <c r="C682" t="inlineStr">
        <is>
          <t>Pune</t>
        </is>
      </c>
      <c r="D682" t="inlineStr">
        <is>
          <t>21-24</t>
        </is>
      </c>
      <c r="E682" s="35" t="n">
        <v>27</v>
      </c>
      <c r="F682" s="36" t="n">
        <v>38</v>
      </c>
      <c r="G682" s="35" t="n">
        <v>11</v>
      </c>
      <c r="H682" s="35" t="n">
        <v>9</v>
      </c>
      <c r="I682" s="35" t="n">
        <v>30</v>
      </c>
      <c r="J682" s="36" t="n">
        <v>13.4</v>
      </c>
      <c r="K682" s="35" t="n">
        <v>3</v>
      </c>
      <c r="L682" t="inlineStr">
        <is>
          <t>No</t>
        </is>
      </c>
      <c r="M682" s="35" t="n">
        <v>24</v>
      </c>
      <c r="N682" t="inlineStr">
        <is>
          <t>No</t>
        </is>
      </c>
      <c r="O682" s="35" t="n">
        <v>65</v>
      </c>
      <c r="P682" s="37" t="n">
        <v>6.7</v>
      </c>
      <c r="Q682" t="inlineStr">
        <is>
          <t>Android</t>
        </is>
      </c>
      <c r="R682">
        <f>IF(AND(OR(Dashboard!$C$6="All",C682=Dashboard!$C$6),OR(Dashboard!$F$6="All",D682=Dashboard!$F$6),OR(Dashboard!$I$6="All",B682=Dashboard!$I$6)),1,0)</f>
        <v/>
      </c>
    </row>
    <row r="683">
      <c r="A683" t="inlineStr">
        <is>
          <t>SC80682</t>
        </is>
      </c>
      <c r="B683" t="inlineStr">
        <is>
          <t>Mar</t>
        </is>
      </c>
      <c r="C683" t="inlineStr">
        <is>
          <t>Nashik</t>
        </is>
      </c>
      <c r="D683" t="inlineStr">
        <is>
          <t>35+</t>
        </is>
      </c>
      <c r="E683" s="35" t="n">
        <v>8</v>
      </c>
      <c r="F683" s="36" t="n">
        <v>40.3</v>
      </c>
      <c r="G683" s="35" t="n">
        <v>2</v>
      </c>
      <c r="H683" s="35" t="n">
        <v>1</v>
      </c>
      <c r="I683" s="35" t="n">
        <v>10</v>
      </c>
      <c r="J683" s="36" t="n">
        <v>17.6</v>
      </c>
      <c r="K683" s="35" t="n">
        <v>2</v>
      </c>
      <c r="L683" t="inlineStr">
        <is>
          <t>No</t>
        </is>
      </c>
      <c r="M683" s="35" t="n">
        <v>155</v>
      </c>
      <c r="N683" t="inlineStr">
        <is>
          <t>No</t>
        </is>
      </c>
      <c r="O683" s="35" t="n">
        <v>55</v>
      </c>
      <c r="P683" s="37" t="n">
        <v>7.92</v>
      </c>
      <c r="Q683" t="inlineStr">
        <is>
          <t>Android</t>
        </is>
      </c>
      <c r="R683">
        <f>IF(AND(OR(Dashboard!$C$6="All",C683=Dashboard!$C$6),OR(Dashboard!$F$6="All",D683=Dashboard!$F$6),OR(Dashboard!$I$6="All",B683=Dashboard!$I$6)),1,0)</f>
        <v/>
      </c>
    </row>
    <row r="684">
      <c r="A684" t="inlineStr">
        <is>
          <t>SC80683</t>
        </is>
      </c>
      <c r="B684" t="inlineStr">
        <is>
          <t>May</t>
        </is>
      </c>
      <c r="C684" t="inlineStr">
        <is>
          <t>Pune</t>
        </is>
      </c>
      <c r="D684" t="inlineStr">
        <is>
          <t>18-20</t>
        </is>
      </c>
      <c r="E684" s="35" t="n">
        <v>11</v>
      </c>
      <c r="F684" s="36" t="n">
        <v>43.4</v>
      </c>
      <c r="G684" s="35" t="n">
        <v>50</v>
      </c>
      <c r="H684" s="35" t="n">
        <v>45</v>
      </c>
      <c r="I684" s="35" t="n">
        <v>17</v>
      </c>
      <c r="J684" s="36" t="n">
        <v>11.9</v>
      </c>
      <c r="K684" s="35" t="n">
        <v>7</v>
      </c>
      <c r="L684" t="inlineStr">
        <is>
          <t>No</t>
        </is>
      </c>
      <c r="M684" s="35" t="n">
        <v>59</v>
      </c>
      <c r="N684" t="inlineStr">
        <is>
          <t>No</t>
        </is>
      </c>
      <c r="O684" s="35" t="n">
        <v>92</v>
      </c>
      <c r="P684" s="37" t="n">
        <v>12.96</v>
      </c>
      <c r="Q684" t="inlineStr">
        <is>
          <t>Android</t>
        </is>
      </c>
      <c r="R684">
        <f>IF(AND(OR(Dashboard!$C$6="All",C684=Dashboard!$C$6),OR(Dashboard!$F$6="All",D684=Dashboard!$F$6),OR(Dashboard!$I$6="All",B684=Dashboard!$I$6)),1,0)</f>
        <v/>
      </c>
    </row>
    <row r="685">
      <c r="A685" t="inlineStr">
        <is>
          <t>SC80684</t>
        </is>
      </c>
      <c r="B685" t="inlineStr">
        <is>
          <t>Jan</t>
        </is>
      </c>
      <c r="C685" t="inlineStr">
        <is>
          <t>Nagpur</t>
        </is>
      </c>
      <c r="D685" t="inlineStr">
        <is>
          <t>25-34</t>
        </is>
      </c>
      <c r="E685" s="35" t="n">
        <v>9</v>
      </c>
      <c r="F685" s="36" t="n">
        <v>17.5</v>
      </c>
      <c r="G685" s="35" t="n">
        <v>10</v>
      </c>
      <c r="H685" s="35" t="n">
        <v>6</v>
      </c>
      <c r="I685" s="35" t="n">
        <v>18</v>
      </c>
      <c r="J685" s="36" t="n">
        <v>3.6</v>
      </c>
      <c r="K685" s="35" t="n">
        <v>1</v>
      </c>
      <c r="L685" t="inlineStr">
        <is>
          <t>No</t>
        </is>
      </c>
      <c r="M685" s="35" t="n">
        <v>37</v>
      </c>
      <c r="N685" t="inlineStr">
        <is>
          <t>No</t>
        </is>
      </c>
      <c r="O685" s="35" t="n">
        <v>29</v>
      </c>
      <c r="P685" s="37" t="n">
        <v>4.65</v>
      </c>
      <c r="Q685" t="inlineStr">
        <is>
          <t>Android</t>
        </is>
      </c>
      <c r="R685">
        <f>IF(AND(OR(Dashboard!$C$6="All",C685=Dashboard!$C$6),OR(Dashboard!$F$6="All",D685=Dashboard!$F$6),OR(Dashboard!$I$6="All",B685=Dashboard!$I$6)),1,0)</f>
        <v/>
      </c>
    </row>
    <row r="686">
      <c r="A686" t="inlineStr">
        <is>
          <t>SC80685</t>
        </is>
      </c>
      <c r="B686" t="inlineStr">
        <is>
          <t>Mar</t>
        </is>
      </c>
      <c r="C686" t="inlineStr">
        <is>
          <t>Nashik</t>
        </is>
      </c>
      <c r="D686" t="inlineStr">
        <is>
          <t>18-20</t>
        </is>
      </c>
      <c r="E686" s="35" t="n">
        <v>18</v>
      </c>
      <c r="F686" s="36" t="n">
        <v>19.1</v>
      </c>
      <c r="G686" s="35" t="n">
        <v>22</v>
      </c>
      <c r="H686" s="35" t="n">
        <v>18</v>
      </c>
      <c r="I686" s="35" t="n">
        <v>15</v>
      </c>
      <c r="J686" s="36" t="n">
        <v>6.9</v>
      </c>
      <c r="K686" s="35" t="n">
        <v>7</v>
      </c>
      <c r="L686" t="inlineStr">
        <is>
          <t>No</t>
        </is>
      </c>
      <c r="M686" s="35" t="n">
        <v>71</v>
      </c>
      <c r="N686" t="inlineStr">
        <is>
          <t>No</t>
        </is>
      </c>
      <c r="O686" s="35" t="n">
        <v>40</v>
      </c>
      <c r="P686" s="37" t="n">
        <v>5.29</v>
      </c>
      <c r="Q686" t="inlineStr">
        <is>
          <t>Android</t>
        </is>
      </c>
      <c r="R686">
        <f>IF(AND(OR(Dashboard!$C$6="All",C686=Dashboard!$C$6),OR(Dashboard!$F$6="All",D686=Dashboard!$F$6),OR(Dashboard!$I$6="All",B686=Dashboard!$I$6)),1,0)</f>
        <v/>
      </c>
    </row>
    <row r="687">
      <c r="A687" t="inlineStr">
        <is>
          <t>SC80686</t>
        </is>
      </c>
      <c r="B687" t="inlineStr">
        <is>
          <t>Apr</t>
        </is>
      </c>
      <c r="C687" t="inlineStr">
        <is>
          <t>Pune</t>
        </is>
      </c>
      <c r="D687" t="inlineStr">
        <is>
          <t>35+</t>
        </is>
      </c>
      <c r="E687" s="35" t="n">
        <v>19</v>
      </c>
      <c r="F687" s="36" t="n">
        <v>7.8</v>
      </c>
      <c r="G687" s="35" t="n">
        <v>5</v>
      </c>
      <c r="H687" s="35" t="n">
        <v>3</v>
      </c>
      <c r="I687" s="35" t="n">
        <v>10</v>
      </c>
      <c r="J687" s="36" t="n">
        <v>2.3</v>
      </c>
      <c r="K687" s="35" t="n">
        <v>0</v>
      </c>
      <c r="L687" t="inlineStr">
        <is>
          <t>No</t>
        </is>
      </c>
      <c r="M687" s="35" t="n">
        <v>4</v>
      </c>
      <c r="N687" t="inlineStr">
        <is>
          <t>No</t>
        </is>
      </c>
      <c r="O687" s="35" t="n">
        <v>11</v>
      </c>
      <c r="P687" s="37" t="n">
        <v>1.68</v>
      </c>
      <c r="Q687" t="inlineStr">
        <is>
          <t>Android</t>
        </is>
      </c>
      <c r="R687">
        <f>IF(AND(OR(Dashboard!$C$6="All",C687=Dashboard!$C$6),OR(Dashboard!$F$6="All",D687=Dashboard!$F$6),OR(Dashboard!$I$6="All",B687=Dashboard!$I$6)),1,0)</f>
        <v/>
      </c>
    </row>
    <row r="688">
      <c r="A688" t="inlineStr">
        <is>
          <t>SC80687</t>
        </is>
      </c>
      <c r="B688" t="inlineStr">
        <is>
          <t>Apr</t>
        </is>
      </c>
      <c r="C688" t="inlineStr">
        <is>
          <t>Nagpur</t>
        </is>
      </c>
      <c r="D688" t="inlineStr">
        <is>
          <t>18-20</t>
        </is>
      </c>
      <c r="E688" s="35" t="n">
        <v>23</v>
      </c>
      <c r="F688" s="36" t="n">
        <v>37.5</v>
      </c>
      <c r="G688" s="35" t="n">
        <v>28</v>
      </c>
      <c r="H688" s="35" t="n">
        <v>20</v>
      </c>
      <c r="I688" s="35" t="n">
        <v>10</v>
      </c>
      <c r="J688" s="36" t="n">
        <v>13.7</v>
      </c>
      <c r="K688" s="35" t="n">
        <v>0</v>
      </c>
      <c r="L688" t="inlineStr">
        <is>
          <t>Yes</t>
        </is>
      </c>
      <c r="M688" s="35" t="n">
        <v>47</v>
      </c>
      <c r="N688" t="inlineStr">
        <is>
          <t>No</t>
        </is>
      </c>
      <c r="O688" s="35" t="n">
        <v>65</v>
      </c>
      <c r="P688" s="37" t="n">
        <v>9.880000000000001</v>
      </c>
      <c r="Q688" t="inlineStr">
        <is>
          <t>Android</t>
        </is>
      </c>
      <c r="R688">
        <f>IF(AND(OR(Dashboard!$C$6="All",C688=Dashboard!$C$6),OR(Dashboard!$F$6="All",D688=Dashboard!$F$6),OR(Dashboard!$I$6="All",B688=Dashboard!$I$6)),1,0)</f>
        <v/>
      </c>
    </row>
    <row r="689">
      <c r="A689" t="inlineStr">
        <is>
          <t>SC80688</t>
        </is>
      </c>
      <c r="B689" t="inlineStr">
        <is>
          <t>Feb</t>
        </is>
      </c>
      <c r="C689" t="inlineStr">
        <is>
          <t>Nagpur</t>
        </is>
      </c>
      <c r="D689" t="inlineStr">
        <is>
          <t>18-20</t>
        </is>
      </c>
      <c r="E689" s="35" t="n">
        <v>18</v>
      </c>
      <c r="F689" s="36" t="n">
        <v>32.7</v>
      </c>
      <c r="G689" s="35" t="n">
        <v>27</v>
      </c>
      <c r="H689" s="35" t="n">
        <v>18</v>
      </c>
      <c r="I689" s="35" t="n">
        <v>8</v>
      </c>
      <c r="J689" s="36" t="n">
        <v>10.1</v>
      </c>
      <c r="K689" s="35" t="n">
        <v>11</v>
      </c>
      <c r="L689" t="inlineStr">
        <is>
          <t>No</t>
        </is>
      </c>
      <c r="M689" s="35" t="n">
        <v>55</v>
      </c>
      <c r="N689" t="inlineStr">
        <is>
          <t>No</t>
        </is>
      </c>
      <c r="O689" s="35" t="n">
        <v>45</v>
      </c>
      <c r="P689" s="37" t="n">
        <v>8.49</v>
      </c>
      <c r="Q689" t="inlineStr">
        <is>
          <t>iOS</t>
        </is>
      </c>
      <c r="R689">
        <f>IF(AND(OR(Dashboard!$C$6="All",C689=Dashboard!$C$6),OR(Dashboard!$F$6="All",D689=Dashboard!$F$6),OR(Dashboard!$I$6="All",B689=Dashboard!$I$6)),1,0)</f>
        <v/>
      </c>
    </row>
    <row r="690">
      <c r="A690" t="inlineStr">
        <is>
          <t>SC80689</t>
        </is>
      </c>
      <c r="B690" t="inlineStr">
        <is>
          <t>Jan</t>
        </is>
      </c>
      <c r="C690" t="inlineStr">
        <is>
          <t>Nashik</t>
        </is>
      </c>
      <c r="D690" t="inlineStr">
        <is>
          <t>18-20</t>
        </is>
      </c>
      <c r="E690" s="35" t="n">
        <v>15</v>
      </c>
      <c r="F690" s="36" t="n">
        <v>25.8</v>
      </c>
      <c r="G690" s="35" t="n">
        <v>35</v>
      </c>
      <c r="H690" s="35" t="n">
        <v>29</v>
      </c>
      <c r="I690" s="35" t="n">
        <v>20</v>
      </c>
      <c r="J690" s="36" t="n">
        <v>9</v>
      </c>
      <c r="K690" s="35" t="n">
        <v>5</v>
      </c>
      <c r="L690" t="inlineStr">
        <is>
          <t>No</t>
        </is>
      </c>
      <c r="M690" s="35" t="n">
        <v>50</v>
      </c>
      <c r="N690" t="inlineStr">
        <is>
          <t>No</t>
        </is>
      </c>
      <c r="O690" s="35" t="n">
        <v>52</v>
      </c>
      <c r="P690" s="37" t="n">
        <v>4.99</v>
      </c>
      <c r="Q690" t="inlineStr">
        <is>
          <t>Android</t>
        </is>
      </c>
      <c r="R690">
        <f>IF(AND(OR(Dashboard!$C$6="All",C690=Dashboard!$C$6),OR(Dashboard!$F$6="All",D690=Dashboard!$F$6),OR(Dashboard!$I$6="All",B690=Dashboard!$I$6)),1,0)</f>
        <v/>
      </c>
    </row>
    <row r="691">
      <c r="A691" t="inlineStr">
        <is>
          <t>SC80690</t>
        </is>
      </c>
      <c r="B691" t="inlineStr">
        <is>
          <t>Jan</t>
        </is>
      </c>
      <c r="C691" t="inlineStr">
        <is>
          <t>Nagpur</t>
        </is>
      </c>
      <c r="D691" t="inlineStr">
        <is>
          <t>25-34</t>
        </is>
      </c>
      <c r="E691" s="35" t="n">
        <v>5</v>
      </c>
      <c r="F691" s="36" t="n">
        <v>28.6</v>
      </c>
      <c r="G691" s="35" t="n">
        <v>15</v>
      </c>
      <c r="H691" s="35" t="n">
        <v>14</v>
      </c>
      <c r="I691" s="35" t="n">
        <v>24</v>
      </c>
      <c r="J691" s="36" t="n">
        <v>4.9</v>
      </c>
      <c r="K691" s="35" t="n">
        <v>0</v>
      </c>
      <c r="L691" t="inlineStr">
        <is>
          <t>No</t>
        </is>
      </c>
      <c r="M691" s="35" t="n">
        <v>20</v>
      </c>
      <c r="N691" t="inlineStr">
        <is>
          <t>No</t>
        </is>
      </c>
      <c r="O691" s="35" t="n">
        <v>45</v>
      </c>
      <c r="P691" s="37" t="n">
        <v>5.63</v>
      </c>
      <c r="Q691" t="inlineStr">
        <is>
          <t>Android</t>
        </is>
      </c>
      <c r="R691">
        <f>IF(AND(OR(Dashboard!$C$6="All",C691=Dashboard!$C$6),OR(Dashboard!$F$6="All",D691=Dashboard!$F$6),OR(Dashboard!$I$6="All",B691=Dashboard!$I$6)),1,0)</f>
        <v/>
      </c>
    </row>
    <row r="692">
      <c r="A692" t="inlineStr">
        <is>
          <t>SC80691</t>
        </is>
      </c>
      <c r="B692" t="inlineStr">
        <is>
          <t>Feb</t>
        </is>
      </c>
      <c r="C692" t="inlineStr">
        <is>
          <t>Pune</t>
        </is>
      </c>
      <c r="D692" t="inlineStr">
        <is>
          <t>21-24</t>
        </is>
      </c>
      <c r="E692" s="35" t="n">
        <v>21</v>
      </c>
      <c r="F692" s="36" t="n">
        <v>43</v>
      </c>
      <c r="G692" s="35" t="n">
        <v>41</v>
      </c>
      <c r="H692" s="35" t="n">
        <v>29</v>
      </c>
      <c r="I692" s="35" t="n">
        <v>12</v>
      </c>
      <c r="J692" s="36" t="n">
        <v>14.8</v>
      </c>
      <c r="K692" s="35" t="n">
        <v>0</v>
      </c>
      <c r="L692" t="inlineStr">
        <is>
          <t>No</t>
        </is>
      </c>
      <c r="M692" s="35" t="n">
        <v>71</v>
      </c>
      <c r="N692" t="inlineStr">
        <is>
          <t>No</t>
        </is>
      </c>
      <c r="O692" s="35" t="n">
        <v>88</v>
      </c>
      <c r="P692" s="37" t="n">
        <v>16.96</v>
      </c>
      <c r="Q692" t="inlineStr">
        <is>
          <t>Android</t>
        </is>
      </c>
      <c r="R692">
        <f>IF(AND(OR(Dashboard!$C$6="All",C692=Dashboard!$C$6),OR(Dashboard!$F$6="All",D692=Dashboard!$F$6),OR(Dashboard!$I$6="All",B692=Dashboard!$I$6)),1,0)</f>
        <v/>
      </c>
    </row>
    <row r="693">
      <c r="A693" t="inlineStr">
        <is>
          <t>SC80692</t>
        </is>
      </c>
      <c r="B693" t="inlineStr">
        <is>
          <t>May</t>
        </is>
      </c>
      <c r="C693" t="inlineStr">
        <is>
          <t>Pune</t>
        </is>
      </c>
      <c r="D693" t="inlineStr">
        <is>
          <t>21-24</t>
        </is>
      </c>
      <c r="E693" s="35" t="n">
        <v>16</v>
      </c>
      <c r="F693" s="36" t="n">
        <v>49.6</v>
      </c>
      <c r="G693" s="35" t="n">
        <v>27</v>
      </c>
      <c r="H693" s="35" t="n">
        <v>18</v>
      </c>
      <c r="I693" s="35" t="n">
        <v>14</v>
      </c>
      <c r="J693" s="36" t="n">
        <v>12.1</v>
      </c>
      <c r="K693" s="35" t="n">
        <v>6</v>
      </c>
      <c r="L693" t="inlineStr">
        <is>
          <t>No</t>
        </is>
      </c>
      <c r="M693" s="35" t="n">
        <v>114</v>
      </c>
      <c r="N693" t="inlineStr">
        <is>
          <t>No</t>
        </is>
      </c>
      <c r="O693" s="35" t="n">
        <v>88</v>
      </c>
      <c r="P693" s="37" t="n">
        <v>13.75</v>
      </c>
      <c r="Q693" t="inlineStr">
        <is>
          <t>Android</t>
        </is>
      </c>
      <c r="R693">
        <f>IF(AND(OR(Dashboard!$C$6="All",C693=Dashboard!$C$6),OR(Dashboard!$F$6="All",D693=Dashboard!$F$6),OR(Dashboard!$I$6="All",B693=Dashboard!$I$6)),1,0)</f>
        <v/>
      </c>
    </row>
    <row r="694">
      <c r="A694" t="inlineStr">
        <is>
          <t>SC80693</t>
        </is>
      </c>
      <c r="B694" t="inlineStr">
        <is>
          <t>Apr</t>
        </is>
      </c>
      <c r="C694" t="inlineStr">
        <is>
          <t>Solapur</t>
        </is>
      </c>
      <c r="D694" t="inlineStr">
        <is>
          <t>18-20</t>
        </is>
      </c>
      <c r="E694" s="35" t="n">
        <v>9</v>
      </c>
      <c r="F694" s="36" t="n">
        <v>25.3</v>
      </c>
      <c r="G694" s="35" t="n">
        <v>33</v>
      </c>
      <c r="H694" s="35" t="n">
        <v>25</v>
      </c>
      <c r="I694" s="35" t="n">
        <v>23</v>
      </c>
      <c r="J694" s="36" t="n">
        <v>6.6</v>
      </c>
      <c r="K694" s="35" t="n">
        <v>6</v>
      </c>
      <c r="L694" t="inlineStr">
        <is>
          <t>Yes</t>
        </is>
      </c>
      <c r="M694" s="35" t="n">
        <v>14</v>
      </c>
      <c r="N694" t="inlineStr">
        <is>
          <t>No</t>
        </is>
      </c>
      <c r="O694" s="35" t="n">
        <v>54</v>
      </c>
      <c r="P694" s="37" t="n">
        <v>8.359999999999999</v>
      </c>
      <c r="Q694" t="inlineStr">
        <is>
          <t>Android</t>
        </is>
      </c>
      <c r="R694">
        <f>IF(AND(OR(Dashboard!$C$6="All",C694=Dashboard!$C$6),OR(Dashboard!$F$6="All",D694=Dashboard!$F$6),OR(Dashboard!$I$6="All",B694=Dashboard!$I$6)),1,0)</f>
        <v/>
      </c>
    </row>
    <row r="695">
      <c r="A695" t="inlineStr">
        <is>
          <t>SC80694</t>
        </is>
      </c>
      <c r="B695" t="inlineStr">
        <is>
          <t>Mar</t>
        </is>
      </c>
      <c r="C695" t="inlineStr">
        <is>
          <t>Nashik</t>
        </is>
      </c>
      <c r="D695" t="inlineStr">
        <is>
          <t>18-20</t>
        </is>
      </c>
      <c r="E695" s="35" t="n">
        <v>14</v>
      </c>
      <c r="F695" s="36" t="n">
        <v>43.9</v>
      </c>
      <c r="G695" s="35" t="n">
        <v>36</v>
      </c>
      <c r="H695" s="35" t="n">
        <v>31</v>
      </c>
      <c r="I695" s="35" t="n">
        <v>20</v>
      </c>
      <c r="J695" s="36" t="n">
        <v>12.4</v>
      </c>
      <c r="K695" s="35" t="n">
        <v>0</v>
      </c>
      <c r="L695" t="inlineStr">
        <is>
          <t>No</t>
        </is>
      </c>
      <c r="M695" s="35" t="n">
        <v>133</v>
      </c>
      <c r="N695" t="inlineStr">
        <is>
          <t>No</t>
        </is>
      </c>
      <c r="O695" s="35" t="n">
        <v>83</v>
      </c>
      <c r="P695" s="37" t="n">
        <v>9.619999999999999</v>
      </c>
      <c r="Q695" t="inlineStr">
        <is>
          <t>Android</t>
        </is>
      </c>
      <c r="R695">
        <f>IF(AND(OR(Dashboard!$C$6="All",C695=Dashboard!$C$6),OR(Dashboard!$F$6="All",D695=Dashboard!$F$6),OR(Dashboard!$I$6="All",B695=Dashboard!$I$6)),1,0)</f>
        <v/>
      </c>
    </row>
    <row r="696">
      <c r="A696" t="inlineStr">
        <is>
          <t>SC80695</t>
        </is>
      </c>
      <c r="B696" t="inlineStr">
        <is>
          <t>Feb</t>
        </is>
      </c>
      <c r="C696" t="inlineStr">
        <is>
          <t>Solapur</t>
        </is>
      </c>
      <c r="D696" t="inlineStr">
        <is>
          <t>25-34</t>
        </is>
      </c>
      <c r="E696" s="35" t="n">
        <v>5</v>
      </c>
      <c r="F696" s="36" t="n">
        <v>14.9</v>
      </c>
      <c r="G696" s="35" t="n">
        <v>39</v>
      </c>
      <c r="H696" s="35" t="n">
        <v>31</v>
      </c>
      <c r="I696" s="35" t="n">
        <v>24</v>
      </c>
      <c r="J696" s="36" t="n">
        <v>2.7</v>
      </c>
      <c r="K696" s="35" t="n">
        <v>4</v>
      </c>
      <c r="L696" t="inlineStr">
        <is>
          <t>No</t>
        </is>
      </c>
      <c r="M696" s="35" t="n">
        <v>25</v>
      </c>
      <c r="N696" t="inlineStr">
        <is>
          <t>No</t>
        </is>
      </c>
      <c r="O696" s="35" t="n">
        <v>27</v>
      </c>
      <c r="P696" s="37" t="n">
        <v>4.54</v>
      </c>
      <c r="Q696" t="inlineStr">
        <is>
          <t>Android</t>
        </is>
      </c>
      <c r="R696">
        <f>IF(AND(OR(Dashboard!$C$6="All",C696=Dashboard!$C$6),OR(Dashboard!$F$6="All",D696=Dashboard!$F$6),OR(Dashboard!$I$6="All",B696=Dashboard!$I$6)),1,0)</f>
        <v/>
      </c>
    </row>
    <row r="697">
      <c r="A697" t="inlineStr">
        <is>
          <t>SC80696</t>
        </is>
      </c>
      <c r="B697" t="inlineStr">
        <is>
          <t>Jun</t>
        </is>
      </c>
      <c r="C697" t="inlineStr">
        <is>
          <t>Pune</t>
        </is>
      </c>
      <c r="D697" t="inlineStr">
        <is>
          <t>18-20</t>
        </is>
      </c>
      <c r="E697" s="35" t="n">
        <v>20</v>
      </c>
      <c r="F697" s="36" t="n">
        <v>32.9</v>
      </c>
      <c r="G697" s="35" t="n">
        <v>23</v>
      </c>
      <c r="H697" s="35" t="n">
        <v>21</v>
      </c>
      <c r="I697" s="35" t="n">
        <v>20</v>
      </c>
      <c r="J697" s="36" t="n">
        <v>14.2</v>
      </c>
      <c r="K697" s="35" t="n">
        <v>8</v>
      </c>
      <c r="L697" t="inlineStr">
        <is>
          <t>Yes</t>
        </is>
      </c>
      <c r="M697" s="35" t="n">
        <v>32</v>
      </c>
      <c r="N697" t="inlineStr">
        <is>
          <t>No</t>
        </is>
      </c>
      <c r="O697" s="35" t="n">
        <v>51</v>
      </c>
      <c r="P697" s="37" t="n">
        <v>9.949999999999999</v>
      </c>
      <c r="Q697" t="inlineStr">
        <is>
          <t>Android</t>
        </is>
      </c>
      <c r="R697">
        <f>IF(AND(OR(Dashboard!$C$6="All",C697=Dashboard!$C$6),OR(Dashboard!$F$6="All",D697=Dashboard!$F$6),OR(Dashboard!$I$6="All",B697=Dashboard!$I$6)),1,0)</f>
        <v/>
      </c>
    </row>
    <row r="698">
      <c r="A698" t="inlineStr">
        <is>
          <t>SC80697</t>
        </is>
      </c>
      <c r="B698" t="inlineStr">
        <is>
          <t>Jan</t>
        </is>
      </c>
      <c r="C698" t="inlineStr">
        <is>
          <t>Nagpur</t>
        </is>
      </c>
      <c r="D698" t="inlineStr">
        <is>
          <t>35+</t>
        </is>
      </c>
      <c r="E698" s="35" t="n">
        <v>7</v>
      </c>
      <c r="F698" s="36" t="n">
        <v>28.3</v>
      </c>
      <c r="G698" s="35" t="n">
        <v>0</v>
      </c>
      <c r="H698" s="35" t="n">
        <v>0</v>
      </c>
      <c r="I698" s="35" t="n">
        <v>0</v>
      </c>
      <c r="J698" s="36" t="n">
        <v>10.8</v>
      </c>
      <c r="K698" s="35" t="n">
        <v>0</v>
      </c>
      <c r="L698" t="inlineStr">
        <is>
          <t>No</t>
        </is>
      </c>
      <c r="M698" s="35" t="n">
        <v>95</v>
      </c>
      <c r="N698" t="inlineStr">
        <is>
          <t>No</t>
        </is>
      </c>
      <c r="O698" s="35" t="n">
        <v>49</v>
      </c>
      <c r="P698" s="37" t="n">
        <v>8.109999999999999</v>
      </c>
      <c r="Q698" t="inlineStr">
        <is>
          <t>Android</t>
        </is>
      </c>
      <c r="R698">
        <f>IF(AND(OR(Dashboard!$C$6="All",C698=Dashboard!$C$6),OR(Dashboard!$F$6="All",D698=Dashboard!$F$6),OR(Dashboard!$I$6="All",B698=Dashboard!$I$6)),1,0)</f>
        <v/>
      </c>
    </row>
    <row r="699">
      <c r="A699" t="inlineStr">
        <is>
          <t>SC80698</t>
        </is>
      </c>
      <c r="B699" t="inlineStr">
        <is>
          <t>Mar</t>
        </is>
      </c>
      <c r="C699" t="inlineStr">
        <is>
          <t>Pune</t>
        </is>
      </c>
      <c r="D699" t="inlineStr">
        <is>
          <t>21-24</t>
        </is>
      </c>
      <c r="E699" s="35" t="n">
        <v>22</v>
      </c>
      <c r="F699" s="36" t="n">
        <v>35.5</v>
      </c>
      <c r="G699" s="35" t="n">
        <v>35</v>
      </c>
      <c r="H699" s="35" t="n">
        <v>24</v>
      </c>
      <c r="I699" s="35" t="n">
        <v>10</v>
      </c>
      <c r="J699" s="36" t="n">
        <v>10.6</v>
      </c>
      <c r="K699" s="35" t="n">
        <v>12</v>
      </c>
      <c r="L699" t="inlineStr">
        <is>
          <t>No</t>
        </is>
      </c>
      <c r="M699" s="35" t="n">
        <v>41</v>
      </c>
      <c r="N699" t="inlineStr">
        <is>
          <t>No</t>
        </is>
      </c>
      <c r="O699" s="35" t="n">
        <v>75</v>
      </c>
      <c r="P699" s="37" t="n">
        <v>11.01</v>
      </c>
      <c r="Q699" t="inlineStr">
        <is>
          <t>Android</t>
        </is>
      </c>
      <c r="R699">
        <f>IF(AND(OR(Dashboard!$C$6="All",C699=Dashboard!$C$6),OR(Dashboard!$F$6="All",D699=Dashboard!$F$6),OR(Dashboard!$I$6="All",B699=Dashboard!$I$6)),1,0)</f>
        <v/>
      </c>
    </row>
    <row r="700">
      <c r="A700" t="inlineStr">
        <is>
          <t>SC80699</t>
        </is>
      </c>
      <c r="B700" t="inlineStr">
        <is>
          <t>May</t>
        </is>
      </c>
      <c r="C700" t="inlineStr">
        <is>
          <t>Solapur</t>
        </is>
      </c>
      <c r="D700" t="inlineStr">
        <is>
          <t>21-24</t>
        </is>
      </c>
      <c r="E700" s="35" t="n">
        <v>12</v>
      </c>
      <c r="F700" s="36" t="n">
        <v>35.4</v>
      </c>
      <c r="G700" s="35" t="n">
        <v>52</v>
      </c>
      <c r="H700" s="35" t="n">
        <v>48</v>
      </c>
      <c r="I700" s="35" t="n">
        <v>14</v>
      </c>
      <c r="J700" s="36" t="n">
        <v>15.8</v>
      </c>
      <c r="K700" s="35" t="n">
        <v>5</v>
      </c>
      <c r="L700" t="inlineStr">
        <is>
          <t>No</t>
        </is>
      </c>
      <c r="M700" s="35" t="n">
        <v>41</v>
      </c>
      <c r="N700" t="inlineStr">
        <is>
          <t>No</t>
        </is>
      </c>
      <c r="O700" s="35" t="n">
        <v>71</v>
      </c>
      <c r="P700" s="37" t="n">
        <v>8.32</v>
      </c>
      <c r="Q700" t="inlineStr">
        <is>
          <t>Android</t>
        </is>
      </c>
      <c r="R700">
        <f>IF(AND(OR(Dashboard!$C$6="All",C700=Dashboard!$C$6),OR(Dashboard!$F$6="All",D700=Dashboard!$F$6),OR(Dashboard!$I$6="All",B700=Dashboard!$I$6)),1,0)</f>
        <v/>
      </c>
    </row>
    <row r="701">
      <c r="A701" t="inlineStr">
        <is>
          <t>SC80700</t>
        </is>
      </c>
      <c r="B701" t="inlineStr">
        <is>
          <t>Mar</t>
        </is>
      </c>
      <c r="C701" t="inlineStr">
        <is>
          <t>Solapur</t>
        </is>
      </c>
      <c r="D701" t="inlineStr">
        <is>
          <t>25-34</t>
        </is>
      </c>
      <c r="E701" s="35" t="n">
        <v>15</v>
      </c>
      <c r="F701" s="36" t="n">
        <v>19.7</v>
      </c>
      <c r="G701" s="35" t="n">
        <v>6</v>
      </c>
      <c r="H701" s="35" t="n">
        <v>5</v>
      </c>
      <c r="I701" s="35" t="n">
        <v>19</v>
      </c>
      <c r="J701" s="36" t="n">
        <v>7</v>
      </c>
      <c r="K701" s="35" t="n">
        <v>0</v>
      </c>
      <c r="L701" t="inlineStr">
        <is>
          <t>No</t>
        </is>
      </c>
      <c r="M701" s="35" t="n">
        <v>30</v>
      </c>
      <c r="N701" t="inlineStr">
        <is>
          <t>No</t>
        </is>
      </c>
      <c r="O701" s="35" t="n">
        <v>31</v>
      </c>
      <c r="P701" s="37" t="n">
        <v>4.68</v>
      </c>
      <c r="Q701" t="inlineStr">
        <is>
          <t>Android</t>
        </is>
      </c>
      <c r="R701">
        <f>IF(AND(OR(Dashboard!$C$6="All",C701=Dashboard!$C$6),OR(Dashboard!$F$6="All",D701=Dashboard!$F$6),OR(Dashboard!$I$6="All",B701=Dashboard!$I$6)),1,0)</f>
        <v/>
      </c>
    </row>
    <row r="702">
      <c r="A702" t="inlineStr">
        <is>
          <t>SC80701</t>
        </is>
      </c>
      <c r="B702" t="inlineStr">
        <is>
          <t>Apr</t>
        </is>
      </c>
      <c r="C702" t="inlineStr">
        <is>
          <t>Nashik</t>
        </is>
      </c>
      <c r="D702" t="inlineStr">
        <is>
          <t>35+</t>
        </is>
      </c>
      <c r="E702" s="35" t="n">
        <v>1</v>
      </c>
      <c r="F702" s="36" t="n">
        <v>12.4</v>
      </c>
      <c r="G702" s="35" t="n">
        <v>10</v>
      </c>
      <c r="H702" s="35" t="n">
        <v>8</v>
      </c>
      <c r="I702" s="35" t="n">
        <v>20</v>
      </c>
      <c r="J702" s="36" t="n">
        <v>2.7</v>
      </c>
      <c r="K702" s="35" t="n">
        <v>0</v>
      </c>
      <c r="L702" t="inlineStr">
        <is>
          <t>Yes</t>
        </is>
      </c>
      <c r="M702" s="35" t="n">
        <v>67</v>
      </c>
      <c r="N702" t="inlineStr">
        <is>
          <t>No</t>
        </is>
      </c>
      <c r="O702" s="35" t="n">
        <v>25</v>
      </c>
      <c r="P702" s="37" t="n">
        <v>4.61</v>
      </c>
      <c r="Q702" t="inlineStr">
        <is>
          <t>Android</t>
        </is>
      </c>
      <c r="R702">
        <f>IF(AND(OR(Dashboard!$C$6="All",C702=Dashboard!$C$6),OR(Dashboard!$F$6="All",D702=Dashboard!$F$6),OR(Dashboard!$I$6="All",B702=Dashboard!$I$6)),1,0)</f>
        <v/>
      </c>
    </row>
    <row r="703">
      <c r="A703" t="inlineStr">
        <is>
          <t>SC80702</t>
        </is>
      </c>
      <c r="B703" t="inlineStr">
        <is>
          <t>May</t>
        </is>
      </c>
      <c r="C703" t="inlineStr">
        <is>
          <t>Nagpur</t>
        </is>
      </c>
      <c r="D703" t="inlineStr">
        <is>
          <t>21-24</t>
        </is>
      </c>
      <c r="E703" s="35" t="n">
        <v>22</v>
      </c>
      <c r="F703" s="36" t="n">
        <v>41.6</v>
      </c>
      <c r="G703" s="35" t="n">
        <v>31</v>
      </c>
      <c r="H703" s="35" t="n">
        <v>23</v>
      </c>
      <c r="I703" s="35" t="n">
        <v>10</v>
      </c>
      <c r="J703" s="36" t="n">
        <v>17.8</v>
      </c>
      <c r="K703" s="35" t="n">
        <v>8</v>
      </c>
      <c r="L703" t="inlineStr">
        <is>
          <t>No</t>
        </is>
      </c>
      <c r="M703" s="35" t="n">
        <v>57</v>
      </c>
      <c r="N703" t="inlineStr">
        <is>
          <t>No</t>
        </is>
      </c>
      <c r="O703" s="35" t="n">
        <v>87</v>
      </c>
      <c r="P703" s="37" t="n">
        <v>11.84</v>
      </c>
      <c r="Q703" t="inlineStr">
        <is>
          <t>Android</t>
        </is>
      </c>
      <c r="R703">
        <f>IF(AND(OR(Dashboard!$C$6="All",C703=Dashboard!$C$6),OR(Dashboard!$F$6="All",D703=Dashboard!$F$6),OR(Dashboard!$I$6="All",B703=Dashboard!$I$6)),1,0)</f>
        <v/>
      </c>
    </row>
    <row r="704">
      <c r="A704" t="inlineStr">
        <is>
          <t>SC80703</t>
        </is>
      </c>
      <c r="B704" t="inlineStr">
        <is>
          <t>Mar</t>
        </is>
      </c>
      <c r="C704" t="inlineStr">
        <is>
          <t>Solapur</t>
        </is>
      </c>
      <c r="D704" t="inlineStr">
        <is>
          <t>25-34</t>
        </is>
      </c>
      <c r="E704" s="35" t="n">
        <v>8</v>
      </c>
      <c r="F704" s="36" t="n">
        <v>13.5</v>
      </c>
      <c r="G704" s="35" t="n">
        <v>27</v>
      </c>
      <c r="H704" s="35" t="n">
        <v>24</v>
      </c>
      <c r="I704" s="35" t="n">
        <v>15</v>
      </c>
      <c r="J704" s="36" t="n">
        <v>2.6</v>
      </c>
      <c r="K704" s="35" t="n">
        <v>0</v>
      </c>
      <c r="L704" t="inlineStr">
        <is>
          <t>No</t>
        </is>
      </c>
      <c r="M704" s="35" t="n">
        <v>18</v>
      </c>
      <c r="N704" t="inlineStr">
        <is>
          <t>No</t>
        </is>
      </c>
      <c r="O704" s="35" t="n">
        <v>27</v>
      </c>
      <c r="P704" s="37" t="n">
        <v>4.1</v>
      </c>
      <c r="Q704" t="inlineStr">
        <is>
          <t>Android</t>
        </is>
      </c>
      <c r="R704">
        <f>IF(AND(OR(Dashboard!$C$6="All",C704=Dashboard!$C$6),OR(Dashboard!$F$6="All",D704=Dashboard!$F$6),OR(Dashboard!$I$6="All",B704=Dashboard!$I$6)),1,0)</f>
        <v/>
      </c>
    </row>
    <row r="705">
      <c r="A705" t="inlineStr">
        <is>
          <t>SC80704</t>
        </is>
      </c>
      <c r="B705" t="inlineStr">
        <is>
          <t>Jan</t>
        </is>
      </c>
      <c r="C705" t="inlineStr">
        <is>
          <t>Solapur</t>
        </is>
      </c>
      <c r="D705" t="inlineStr">
        <is>
          <t>21-24</t>
        </is>
      </c>
      <c r="E705" s="35" t="n">
        <v>21</v>
      </c>
      <c r="F705" s="36" t="n">
        <v>36</v>
      </c>
      <c r="G705" s="35" t="n">
        <v>34</v>
      </c>
      <c r="H705" s="35" t="n">
        <v>31</v>
      </c>
      <c r="I705" s="35" t="n">
        <v>6</v>
      </c>
      <c r="J705" s="36" t="n">
        <v>13.2</v>
      </c>
      <c r="K705" s="35" t="n">
        <v>9</v>
      </c>
      <c r="L705" t="inlineStr">
        <is>
          <t>Yes</t>
        </is>
      </c>
      <c r="M705" s="35" t="n">
        <v>109</v>
      </c>
      <c r="N705" t="inlineStr">
        <is>
          <t>No</t>
        </is>
      </c>
      <c r="O705" s="35" t="n">
        <v>46</v>
      </c>
      <c r="P705" s="37" t="n">
        <v>9.109999999999999</v>
      </c>
      <c r="Q705" t="inlineStr">
        <is>
          <t>Android</t>
        </is>
      </c>
      <c r="R705">
        <f>IF(AND(OR(Dashboard!$C$6="All",C705=Dashboard!$C$6),OR(Dashboard!$F$6="All",D705=Dashboard!$F$6),OR(Dashboard!$I$6="All",B705=Dashboard!$I$6)),1,0)</f>
        <v/>
      </c>
    </row>
    <row r="706">
      <c r="A706" t="inlineStr">
        <is>
          <t>SC80705</t>
        </is>
      </c>
      <c r="B706" t="inlineStr">
        <is>
          <t>Jun</t>
        </is>
      </c>
      <c r="C706" t="inlineStr">
        <is>
          <t>Pune</t>
        </is>
      </c>
      <c r="D706" t="inlineStr">
        <is>
          <t>21-24</t>
        </is>
      </c>
      <c r="E706" s="35" t="n">
        <v>13</v>
      </c>
      <c r="F706" s="36" t="n">
        <v>39.6</v>
      </c>
      <c r="G706" s="35" t="n">
        <v>33</v>
      </c>
      <c r="H706" s="35" t="n">
        <v>27</v>
      </c>
      <c r="I706" s="35" t="n">
        <v>6</v>
      </c>
      <c r="J706" s="36" t="n">
        <v>17.8</v>
      </c>
      <c r="K706" s="35" t="n">
        <v>6</v>
      </c>
      <c r="L706" t="inlineStr">
        <is>
          <t>No</t>
        </is>
      </c>
      <c r="M706" s="35" t="n">
        <v>69</v>
      </c>
      <c r="N706" t="inlineStr">
        <is>
          <t>No</t>
        </is>
      </c>
      <c r="O706" s="35" t="n">
        <v>56</v>
      </c>
      <c r="P706" s="37" t="n">
        <v>8.57</v>
      </c>
      <c r="Q706" t="inlineStr">
        <is>
          <t>Android</t>
        </is>
      </c>
      <c r="R706">
        <f>IF(AND(OR(Dashboard!$C$6="All",C706=Dashboard!$C$6),OR(Dashboard!$F$6="All",D706=Dashboard!$F$6),OR(Dashboard!$I$6="All",B706=Dashboard!$I$6)),1,0)</f>
        <v/>
      </c>
    </row>
    <row r="707">
      <c r="A707" t="inlineStr">
        <is>
          <t>SC80706</t>
        </is>
      </c>
      <c r="B707" t="inlineStr">
        <is>
          <t>Apr</t>
        </is>
      </c>
      <c r="C707" t="inlineStr">
        <is>
          <t>Kolhapur</t>
        </is>
      </c>
      <c r="D707" t="inlineStr">
        <is>
          <t>35+</t>
        </is>
      </c>
      <c r="E707" s="35" t="n">
        <v>6</v>
      </c>
      <c r="F707" s="36" t="n">
        <v>38</v>
      </c>
      <c r="G707" s="35" t="n">
        <v>4</v>
      </c>
      <c r="H707" s="35" t="n">
        <v>3</v>
      </c>
      <c r="I707" s="35" t="n">
        <v>12</v>
      </c>
      <c r="J707" s="36" t="n">
        <v>9</v>
      </c>
      <c r="K707" s="35" t="n">
        <v>4</v>
      </c>
      <c r="L707" t="inlineStr">
        <is>
          <t>No</t>
        </is>
      </c>
      <c r="M707" s="35" t="n">
        <v>34</v>
      </c>
      <c r="N707" t="inlineStr">
        <is>
          <t>No</t>
        </is>
      </c>
      <c r="O707" s="35" t="n">
        <v>47</v>
      </c>
      <c r="P707" s="37" t="n">
        <v>4.07</v>
      </c>
      <c r="Q707" t="inlineStr">
        <is>
          <t>Android</t>
        </is>
      </c>
      <c r="R707">
        <f>IF(AND(OR(Dashboard!$C$6="All",C707=Dashboard!$C$6),OR(Dashboard!$F$6="All",D707=Dashboard!$F$6),OR(Dashboard!$I$6="All",B707=Dashboard!$I$6)),1,0)</f>
        <v/>
      </c>
    </row>
    <row r="708">
      <c r="A708" t="inlineStr">
        <is>
          <t>SC80707</t>
        </is>
      </c>
      <c r="B708" t="inlineStr">
        <is>
          <t>Apr</t>
        </is>
      </c>
      <c r="C708" t="inlineStr">
        <is>
          <t>Sambhaji Nagar</t>
        </is>
      </c>
      <c r="D708" t="inlineStr">
        <is>
          <t>21-24</t>
        </is>
      </c>
      <c r="E708" s="35" t="n">
        <v>16</v>
      </c>
      <c r="F708" s="36" t="n">
        <v>48.2</v>
      </c>
      <c r="G708" s="35" t="n">
        <v>45</v>
      </c>
      <c r="H708" s="35" t="n">
        <v>41</v>
      </c>
      <c r="I708" s="35" t="n">
        <v>7</v>
      </c>
      <c r="J708" s="36" t="n">
        <v>19.6</v>
      </c>
      <c r="K708" s="35" t="n">
        <v>4</v>
      </c>
      <c r="L708" t="inlineStr">
        <is>
          <t>Yes</t>
        </is>
      </c>
      <c r="M708" s="35" t="n">
        <v>43</v>
      </c>
      <c r="N708" t="inlineStr">
        <is>
          <t>No</t>
        </is>
      </c>
      <c r="O708" s="35" t="n">
        <v>82</v>
      </c>
      <c r="P708" s="37" t="n">
        <v>10.84</v>
      </c>
      <c r="Q708" t="inlineStr">
        <is>
          <t>iOS</t>
        </is>
      </c>
      <c r="R708">
        <f>IF(AND(OR(Dashboard!$C$6="All",C708=Dashboard!$C$6),OR(Dashboard!$F$6="All",D708=Dashboard!$F$6),OR(Dashboard!$I$6="All",B708=Dashboard!$I$6)),1,0)</f>
        <v/>
      </c>
    </row>
    <row r="709">
      <c r="A709" t="inlineStr">
        <is>
          <t>SC80708</t>
        </is>
      </c>
      <c r="B709" t="inlineStr">
        <is>
          <t>Jun</t>
        </is>
      </c>
      <c r="C709" t="inlineStr">
        <is>
          <t>Solapur</t>
        </is>
      </c>
      <c r="D709" t="inlineStr">
        <is>
          <t>21-24</t>
        </is>
      </c>
      <c r="E709" s="35" t="n">
        <v>18</v>
      </c>
      <c r="F709" s="36" t="n">
        <v>43.3</v>
      </c>
      <c r="G709" s="35" t="n">
        <v>18</v>
      </c>
      <c r="H709" s="35" t="n">
        <v>12</v>
      </c>
      <c r="I709" s="35" t="n">
        <v>14</v>
      </c>
      <c r="J709" s="36" t="n">
        <v>12.9</v>
      </c>
      <c r="K709" s="35" t="n">
        <v>7</v>
      </c>
      <c r="L709" t="inlineStr">
        <is>
          <t>No</t>
        </is>
      </c>
      <c r="M709" s="35" t="n">
        <v>35</v>
      </c>
      <c r="N709" t="inlineStr">
        <is>
          <t>No</t>
        </is>
      </c>
      <c r="O709" s="35" t="n">
        <v>91</v>
      </c>
      <c r="P709" s="37" t="n">
        <v>11.37</v>
      </c>
      <c r="Q709" t="inlineStr">
        <is>
          <t>Android</t>
        </is>
      </c>
      <c r="R709">
        <f>IF(AND(OR(Dashboard!$C$6="All",C709=Dashboard!$C$6),OR(Dashboard!$F$6="All",D709=Dashboard!$F$6),OR(Dashboard!$I$6="All",B709=Dashboard!$I$6)),1,0)</f>
        <v/>
      </c>
    </row>
    <row r="710">
      <c r="A710" t="inlineStr">
        <is>
          <t>SC80709</t>
        </is>
      </c>
      <c r="B710" t="inlineStr">
        <is>
          <t>Jun</t>
        </is>
      </c>
      <c r="C710" t="inlineStr">
        <is>
          <t>Kolhapur</t>
        </is>
      </c>
      <c r="D710" t="inlineStr">
        <is>
          <t>21-24</t>
        </is>
      </c>
      <c r="E710" s="35" t="n">
        <v>7</v>
      </c>
      <c r="F710" s="36" t="n">
        <v>20.4</v>
      </c>
      <c r="G710" s="35" t="n">
        <v>21</v>
      </c>
      <c r="H710" s="35" t="n">
        <v>16</v>
      </c>
      <c r="I710" s="35" t="n">
        <v>13</v>
      </c>
      <c r="J710" s="36" t="n">
        <v>8</v>
      </c>
      <c r="K710" s="35" t="n">
        <v>6</v>
      </c>
      <c r="L710" t="inlineStr">
        <is>
          <t>No</t>
        </is>
      </c>
      <c r="M710" s="35" t="n">
        <v>259</v>
      </c>
      <c r="N710" t="inlineStr">
        <is>
          <t>No</t>
        </is>
      </c>
      <c r="O710" s="35" t="n">
        <v>38</v>
      </c>
      <c r="P710" s="37" t="n">
        <v>3.46</v>
      </c>
      <c r="Q710" t="inlineStr">
        <is>
          <t>Android</t>
        </is>
      </c>
      <c r="R710">
        <f>IF(AND(OR(Dashboard!$C$6="All",C710=Dashboard!$C$6),OR(Dashboard!$F$6="All",D710=Dashboard!$F$6),OR(Dashboard!$I$6="All",B710=Dashboard!$I$6)),1,0)</f>
        <v/>
      </c>
    </row>
    <row r="711">
      <c r="A711" t="inlineStr">
        <is>
          <t>SC80710</t>
        </is>
      </c>
      <c r="B711" t="inlineStr">
        <is>
          <t>Apr</t>
        </is>
      </c>
      <c r="C711" t="inlineStr">
        <is>
          <t>Kolhapur</t>
        </is>
      </c>
      <c r="D711" t="inlineStr">
        <is>
          <t>35+</t>
        </is>
      </c>
      <c r="E711" s="35" t="n">
        <v>7</v>
      </c>
      <c r="F711" s="36" t="n">
        <v>31.8</v>
      </c>
      <c r="G711" s="35" t="n">
        <v>3</v>
      </c>
      <c r="H711" s="35" t="n">
        <v>2</v>
      </c>
      <c r="I711" s="35" t="n">
        <v>23</v>
      </c>
      <c r="J711" s="36" t="n">
        <v>11.5</v>
      </c>
      <c r="K711" s="35" t="n">
        <v>1</v>
      </c>
      <c r="L711" t="inlineStr">
        <is>
          <t>Yes</t>
        </is>
      </c>
      <c r="M711" s="35" t="n">
        <v>6</v>
      </c>
      <c r="N711" t="inlineStr">
        <is>
          <t>No</t>
        </is>
      </c>
      <c r="O711" s="35" t="n">
        <v>46</v>
      </c>
      <c r="P711" s="37" t="n">
        <v>7.13</v>
      </c>
      <c r="Q711" t="inlineStr">
        <is>
          <t>Android</t>
        </is>
      </c>
      <c r="R711">
        <f>IF(AND(OR(Dashboard!$C$6="All",C711=Dashboard!$C$6),OR(Dashboard!$F$6="All",D711=Dashboard!$F$6),OR(Dashboard!$I$6="All",B711=Dashboard!$I$6)),1,0)</f>
        <v/>
      </c>
    </row>
    <row r="712">
      <c r="A712" t="inlineStr">
        <is>
          <t>SC80711</t>
        </is>
      </c>
      <c r="B712" t="inlineStr">
        <is>
          <t>Apr</t>
        </is>
      </c>
      <c r="C712" t="inlineStr">
        <is>
          <t>Solapur</t>
        </is>
      </c>
      <c r="D712" t="inlineStr">
        <is>
          <t>25-34</t>
        </is>
      </c>
      <c r="E712" s="35" t="n">
        <v>9</v>
      </c>
      <c r="F712" s="36" t="n">
        <v>29.1</v>
      </c>
      <c r="G712" s="35" t="n">
        <v>29</v>
      </c>
      <c r="H712" s="35" t="n">
        <v>21</v>
      </c>
      <c r="I712" s="35" t="n">
        <v>26</v>
      </c>
      <c r="J712" s="36" t="n">
        <v>10.2</v>
      </c>
      <c r="K712" s="35" t="n">
        <v>1</v>
      </c>
      <c r="L712" t="inlineStr">
        <is>
          <t>No</t>
        </is>
      </c>
      <c r="M712" s="35" t="n">
        <v>54</v>
      </c>
      <c r="N712" t="inlineStr">
        <is>
          <t>No</t>
        </is>
      </c>
      <c r="O712" s="35" t="n">
        <v>44</v>
      </c>
      <c r="P712" s="37" t="n">
        <v>4.37</v>
      </c>
      <c r="Q712" t="inlineStr">
        <is>
          <t>Android</t>
        </is>
      </c>
      <c r="R712">
        <f>IF(AND(OR(Dashboard!$C$6="All",C712=Dashboard!$C$6),OR(Dashboard!$F$6="All",D712=Dashboard!$F$6),OR(Dashboard!$I$6="All",B712=Dashboard!$I$6)),1,0)</f>
        <v/>
      </c>
    </row>
    <row r="713">
      <c r="A713" t="inlineStr">
        <is>
          <t>SC80712</t>
        </is>
      </c>
      <c r="B713" t="inlineStr">
        <is>
          <t>Feb</t>
        </is>
      </c>
      <c r="C713" t="inlineStr">
        <is>
          <t>Solapur</t>
        </is>
      </c>
      <c r="D713" t="inlineStr">
        <is>
          <t>18-20</t>
        </is>
      </c>
      <c r="E713" s="35" t="n">
        <v>15</v>
      </c>
      <c r="F713" s="36" t="n">
        <v>27.7</v>
      </c>
      <c r="G713" s="35" t="n">
        <v>33</v>
      </c>
      <c r="H713" s="35" t="n">
        <v>21</v>
      </c>
      <c r="I713" s="35" t="n">
        <v>28</v>
      </c>
      <c r="J713" s="36" t="n">
        <v>10.3</v>
      </c>
      <c r="K713" s="35" t="n">
        <v>9</v>
      </c>
      <c r="L713" t="inlineStr">
        <is>
          <t>Yes</t>
        </is>
      </c>
      <c r="M713" s="35" t="n">
        <v>15</v>
      </c>
      <c r="N713" t="inlineStr">
        <is>
          <t>No</t>
        </is>
      </c>
      <c r="O713" s="35" t="n">
        <v>38</v>
      </c>
      <c r="P713" s="37" t="n">
        <v>5.04</v>
      </c>
      <c r="Q713" t="inlineStr">
        <is>
          <t>Android</t>
        </is>
      </c>
      <c r="R713">
        <f>IF(AND(OR(Dashboard!$C$6="All",C713=Dashboard!$C$6),OR(Dashboard!$F$6="All",D713=Dashboard!$F$6),OR(Dashboard!$I$6="All",B713=Dashboard!$I$6)),1,0)</f>
        <v/>
      </c>
    </row>
    <row r="714">
      <c r="A714" t="inlineStr">
        <is>
          <t>SC80713</t>
        </is>
      </c>
      <c r="B714" t="inlineStr">
        <is>
          <t>Jun</t>
        </is>
      </c>
      <c r="C714" t="inlineStr">
        <is>
          <t>Nashik</t>
        </is>
      </c>
      <c r="D714" t="inlineStr">
        <is>
          <t>18-20</t>
        </is>
      </c>
      <c r="E714" s="35" t="n">
        <v>25</v>
      </c>
      <c r="F714" s="36" t="n">
        <v>29.4</v>
      </c>
      <c r="G714" s="35" t="n">
        <v>21</v>
      </c>
      <c r="H714" s="35" t="n">
        <v>18</v>
      </c>
      <c r="I714" s="35" t="n">
        <v>8</v>
      </c>
      <c r="J714" s="36" t="n">
        <v>6.4</v>
      </c>
      <c r="K714" s="35" t="n">
        <v>12</v>
      </c>
      <c r="L714" t="inlineStr">
        <is>
          <t>No</t>
        </is>
      </c>
      <c r="M714" s="35" t="n">
        <v>15</v>
      </c>
      <c r="N714" t="inlineStr">
        <is>
          <t>No</t>
        </is>
      </c>
      <c r="O714" s="35" t="n">
        <v>45</v>
      </c>
      <c r="P714" s="37" t="n">
        <v>6.79</v>
      </c>
      <c r="Q714" t="inlineStr">
        <is>
          <t>Android</t>
        </is>
      </c>
      <c r="R714">
        <f>IF(AND(OR(Dashboard!$C$6="All",C714=Dashboard!$C$6),OR(Dashboard!$F$6="All",D714=Dashboard!$F$6),OR(Dashboard!$I$6="All",B714=Dashboard!$I$6)),1,0)</f>
        <v/>
      </c>
    </row>
    <row r="715">
      <c r="A715" t="inlineStr">
        <is>
          <t>SC80714</t>
        </is>
      </c>
      <c r="B715" t="inlineStr">
        <is>
          <t>Jan</t>
        </is>
      </c>
      <c r="C715" t="inlineStr">
        <is>
          <t>Solapur</t>
        </is>
      </c>
      <c r="D715" t="inlineStr">
        <is>
          <t>25-34</t>
        </is>
      </c>
      <c r="E715" s="35" t="n">
        <v>3</v>
      </c>
      <c r="F715" s="36" t="n">
        <v>21.6</v>
      </c>
      <c r="G715" s="35" t="n">
        <v>31</v>
      </c>
      <c r="H715" s="35" t="n">
        <v>29</v>
      </c>
      <c r="I715" s="35" t="n">
        <v>17</v>
      </c>
      <c r="J715" s="36" t="n">
        <v>3.6</v>
      </c>
      <c r="K715" s="35" t="n">
        <v>3</v>
      </c>
      <c r="L715" t="inlineStr">
        <is>
          <t>No</t>
        </is>
      </c>
      <c r="M715" s="35" t="n">
        <v>25</v>
      </c>
      <c r="N715" t="inlineStr">
        <is>
          <t>No</t>
        </is>
      </c>
      <c r="O715" s="35" t="n">
        <v>28</v>
      </c>
      <c r="P715" s="37" t="n">
        <v>4.85</v>
      </c>
      <c r="Q715" t="inlineStr">
        <is>
          <t>Android</t>
        </is>
      </c>
      <c r="R715">
        <f>IF(AND(OR(Dashboard!$C$6="All",C715=Dashboard!$C$6),OR(Dashboard!$F$6="All",D715=Dashboard!$F$6),OR(Dashboard!$I$6="All",B715=Dashboard!$I$6)),1,0)</f>
        <v/>
      </c>
    </row>
    <row r="716">
      <c r="A716" t="inlineStr">
        <is>
          <t>SC80715</t>
        </is>
      </c>
      <c r="B716" t="inlineStr">
        <is>
          <t>Mar</t>
        </is>
      </c>
      <c r="C716" t="inlineStr">
        <is>
          <t>Solapur</t>
        </is>
      </c>
      <c r="D716" t="inlineStr">
        <is>
          <t>21-24</t>
        </is>
      </c>
      <c r="E716" s="35" t="n">
        <v>12</v>
      </c>
      <c r="F716" s="36" t="n">
        <v>37.8</v>
      </c>
      <c r="G716" s="35" t="n">
        <v>27</v>
      </c>
      <c r="H716" s="35" t="n">
        <v>22</v>
      </c>
      <c r="I716" s="35" t="n">
        <v>14</v>
      </c>
      <c r="J716" s="36" t="n">
        <v>10.1</v>
      </c>
      <c r="K716" s="35" t="n">
        <v>8</v>
      </c>
      <c r="L716" t="inlineStr">
        <is>
          <t>No</t>
        </is>
      </c>
      <c r="M716" s="35" t="n">
        <v>64</v>
      </c>
      <c r="N716" t="inlineStr">
        <is>
          <t>No</t>
        </is>
      </c>
      <c r="O716" s="35" t="n">
        <v>82</v>
      </c>
      <c r="P716" s="37" t="n">
        <v>9.460000000000001</v>
      </c>
      <c r="Q716" t="inlineStr">
        <is>
          <t>Android</t>
        </is>
      </c>
      <c r="R716">
        <f>IF(AND(OR(Dashboard!$C$6="All",C716=Dashboard!$C$6),OR(Dashboard!$F$6="All",D716=Dashboard!$F$6),OR(Dashboard!$I$6="All",B716=Dashboard!$I$6)),1,0)</f>
        <v/>
      </c>
    </row>
    <row r="717">
      <c r="A717" t="inlineStr">
        <is>
          <t>SC80716</t>
        </is>
      </c>
      <c r="B717" t="inlineStr">
        <is>
          <t>Apr</t>
        </is>
      </c>
      <c r="C717" t="inlineStr">
        <is>
          <t>Solapur</t>
        </is>
      </c>
      <c r="D717" t="inlineStr">
        <is>
          <t>25-34</t>
        </is>
      </c>
      <c r="E717" s="35" t="n">
        <v>9</v>
      </c>
      <c r="F717" s="36" t="n">
        <v>29.9</v>
      </c>
      <c r="G717" s="35" t="n">
        <v>1</v>
      </c>
      <c r="H717" s="35" t="n">
        <v>0</v>
      </c>
      <c r="I717" s="35" t="n">
        <v>11</v>
      </c>
      <c r="J717" s="36" t="n">
        <v>9.5</v>
      </c>
      <c r="K717" s="35" t="n">
        <v>4</v>
      </c>
      <c r="L717" t="inlineStr">
        <is>
          <t>No</t>
        </is>
      </c>
      <c r="M717" s="35" t="n">
        <v>8</v>
      </c>
      <c r="N717" t="inlineStr">
        <is>
          <t>No</t>
        </is>
      </c>
      <c r="O717" s="35" t="n">
        <v>56</v>
      </c>
      <c r="P717" s="37" t="n">
        <v>5.5</v>
      </c>
      <c r="Q717" t="inlineStr">
        <is>
          <t>iOS</t>
        </is>
      </c>
      <c r="R717">
        <f>IF(AND(OR(Dashboard!$C$6="All",C717=Dashboard!$C$6),OR(Dashboard!$F$6="All",D717=Dashboard!$F$6),OR(Dashboard!$I$6="All",B717=Dashboard!$I$6)),1,0)</f>
        <v/>
      </c>
    </row>
    <row r="718">
      <c r="A718" t="inlineStr">
        <is>
          <t>SC80717</t>
        </is>
      </c>
      <c r="B718" t="inlineStr">
        <is>
          <t>May</t>
        </is>
      </c>
      <c r="C718" t="inlineStr">
        <is>
          <t>Pune</t>
        </is>
      </c>
      <c r="D718" t="inlineStr">
        <is>
          <t>25-34</t>
        </is>
      </c>
      <c r="E718" s="35" t="n">
        <v>1</v>
      </c>
      <c r="F718" s="36" t="n">
        <v>22.4</v>
      </c>
      <c r="G718" s="35" t="n">
        <v>8</v>
      </c>
      <c r="H718" s="35" t="n">
        <v>7</v>
      </c>
      <c r="I718" s="35" t="n">
        <v>24</v>
      </c>
      <c r="J718" s="36" t="n">
        <v>3.5</v>
      </c>
      <c r="K718" s="35" t="n">
        <v>2</v>
      </c>
      <c r="L718" t="inlineStr">
        <is>
          <t>No</t>
        </is>
      </c>
      <c r="M718" s="35" t="n">
        <v>4</v>
      </c>
      <c r="N718" t="inlineStr">
        <is>
          <t>No</t>
        </is>
      </c>
      <c r="O718" s="35" t="n">
        <v>32</v>
      </c>
      <c r="P718" s="37" t="n">
        <v>5.13</v>
      </c>
      <c r="Q718" t="inlineStr">
        <is>
          <t>iOS</t>
        </is>
      </c>
      <c r="R718">
        <f>IF(AND(OR(Dashboard!$C$6="All",C718=Dashboard!$C$6),OR(Dashboard!$F$6="All",D718=Dashboard!$F$6),OR(Dashboard!$I$6="All",B718=Dashboard!$I$6)),1,0)</f>
        <v/>
      </c>
    </row>
    <row r="719">
      <c r="A719" t="inlineStr">
        <is>
          <t>SC80718</t>
        </is>
      </c>
      <c r="B719" t="inlineStr">
        <is>
          <t>Mar</t>
        </is>
      </c>
      <c r="C719" t="inlineStr">
        <is>
          <t>Sambhaji Nagar</t>
        </is>
      </c>
      <c r="D719" t="inlineStr">
        <is>
          <t>25-34</t>
        </is>
      </c>
      <c r="E719" s="35" t="n">
        <v>3</v>
      </c>
      <c r="F719" s="36" t="n">
        <v>23.1</v>
      </c>
      <c r="G719" s="35" t="n">
        <v>7</v>
      </c>
      <c r="H719" s="35" t="n">
        <v>6</v>
      </c>
      <c r="I719" s="35" t="n">
        <v>4</v>
      </c>
      <c r="J719" s="36" t="n">
        <v>4.4</v>
      </c>
      <c r="K719" s="35" t="n">
        <v>2</v>
      </c>
      <c r="L719" t="inlineStr">
        <is>
          <t>No</t>
        </is>
      </c>
      <c r="M719" s="35" t="n">
        <v>32</v>
      </c>
      <c r="N719" t="inlineStr">
        <is>
          <t>No</t>
        </is>
      </c>
      <c r="O719" s="35" t="n">
        <v>47</v>
      </c>
      <c r="P719" s="37" t="n">
        <v>8.68</v>
      </c>
      <c r="Q719" t="inlineStr">
        <is>
          <t>Android</t>
        </is>
      </c>
      <c r="R719">
        <f>IF(AND(OR(Dashboard!$C$6="All",C719=Dashboard!$C$6),OR(Dashboard!$F$6="All",D719=Dashboard!$F$6),OR(Dashboard!$I$6="All",B719=Dashboard!$I$6)),1,0)</f>
        <v/>
      </c>
    </row>
    <row r="720">
      <c r="A720" t="inlineStr">
        <is>
          <t>SC80719</t>
        </is>
      </c>
      <c r="B720" t="inlineStr">
        <is>
          <t>Feb</t>
        </is>
      </c>
      <c r="C720" t="inlineStr">
        <is>
          <t>Solapur</t>
        </is>
      </c>
      <c r="D720" t="inlineStr">
        <is>
          <t>21-24</t>
        </is>
      </c>
      <c r="E720" s="35" t="n">
        <v>21</v>
      </c>
      <c r="F720" s="36" t="n">
        <v>28.3</v>
      </c>
      <c r="G720" s="35" t="n">
        <v>46</v>
      </c>
      <c r="H720" s="35" t="n">
        <v>31</v>
      </c>
      <c r="I720" s="35" t="n">
        <v>21</v>
      </c>
      <c r="J720" s="36" t="n">
        <v>8.9</v>
      </c>
      <c r="K720" s="35" t="n">
        <v>7</v>
      </c>
      <c r="L720" t="inlineStr">
        <is>
          <t>Yes</t>
        </is>
      </c>
      <c r="M720" s="35" t="n">
        <v>9</v>
      </c>
      <c r="N720" t="inlineStr">
        <is>
          <t>No</t>
        </is>
      </c>
      <c r="O720" s="35" t="n">
        <v>44</v>
      </c>
      <c r="P720" s="37" t="n">
        <v>5.43</v>
      </c>
      <c r="Q720" t="inlineStr">
        <is>
          <t>Android</t>
        </is>
      </c>
      <c r="R720">
        <f>IF(AND(OR(Dashboard!$C$6="All",C720=Dashboard!$C$6),OR(Dashboard!$F$6="All",D720=Dashboard!$F$6),OR(Dashboard!$I$6="All",B720=Dashboard!$I$6)),1,0)</f>
        <v/>
      </c>
    </row>
    <row r="721">
      <c r="A721" t="inlineStr">
        <is>
          <t>SC80720</t>
        </is>
      </c>
      <c r="B721" t="inlineStr">
        <is>
          <t>Apr</t>
        </is>
      </c>
      <c r="C721" t="inlineStr">
        <is>
          <t>Nagpur</t>
        </is>
      </c>
      <c r="D721" t="inlineStr">
        <is>
          <t>18-20</t>
        </is>
      </c>
      <c r="E721" s="35" t="n">
        <v>11</v>
      </c>
      <c r="F721" s="36" t="n">
        <v>29.1</v>
      </c>
      <c r="G721" s="35" t="n">
        <v>63</v>
      </c>
      <c r="H721" s="35" t="n">
        <v>55</v>
      </c>
      <c r="I721" s="35" t="n">
        <v>25</v>
      </c>
      <c r="J721" s="36" t="n">
        <v>5.5</v>
      </c>
      <c r="K721" s="35" t="n">
        <v>4</v>
      </c>
      <c r="L721" t="inlineStr">
        <is>
          <t>Yes</t>
        </is>
      </c>
      <c r="M721" s="35" t="n">
        <v>20</v>
      </c>
      <c r="N721" t="inlineStr">
        <is>
          <t>No</t>
        </is>
      </c>
      <c r="O721" s="35" t="n">
        <v>53</v>
      </c>
      <c r="P721" s="37" t="n">
        <v>9.609999999999999</v>
      </c>
      <c r="Q721" t="inlineStr">
        <is>
          <t>Android</t>
        </is>
      </c>
      <c r="R721">
        <f>IF(AND(OR(Dashboard!$C$6="All",C721=Dashboard!$C$6),OR(Dashboard!$F$6="All",D721=Dashboard!$F$6),OR(Dashboard!$I$6="All",B721=Dashboard!$I$6)),1,0)</f>
        <v/>
      </c>
    </row>
    <row r="722">
      <c r="A722" t="inlineStr">
        <is>
          <t>SC80721</t>
        </is>
      </c>
      <c r="B722" t="inlineStr">
        <is>
          <t>Jun</t>
        </is>
      </c>
      <c r="C722" t="inlineStr">
        <is>
          <t>Pune</t>
        </is>
      </c>
      <c r="D722" t="inlineStr">
        <is>
          <t>25-34</t>
        </is>
      </c>
      <c r="E722" s="35" t="n">
        <v>11</v>
      </c>
      <c r="F722" s="36" t="n">
        <v>3</v>
      </c>
      <c r="G722" s="35" t="n">
        <v>20</v>
      </c>
      <c r="H722" s="35" t="n">
        <v>18</v>
      </c>
      <c r="I722" s="35" t="n">
        <v>7</v>
      </c>
      <c r="J722" s="36" t="n">
        <v>0.9</v>
      </c>
      <c r="K722" s="35" t="n">
        <v>0</v>
      </c>
      <c r="L722" t="inlineStr">
        <is>
          <t>Yes</t>
        </is>
      </c>
      <c r="M722" s="35" t="n">
        <v>2</v>
      </c>
      <c r="N722" t="inlineStr">
        <is>
          <t>No</t>
        </is>
      </c>
      <c r="O722" s="35" t="n">
        <v>3</v>
      </c>
      <c r="P722" s="37" t="n">
        <v>0.58</v>
      </c>
      <c r="Q722" t="inlineStr">
        <is>
          <t>Android</t>
        </is>
      </c>
      <c r="R722">
        <f>IF(AND(OR(Dashboard!$C$6="All",C722=Dashboard!$C$6),OR(Dashboard!$F$6="All",D722=Dashboard!$F$6),OR(Dashboard!$I$6="All",B722=Dashboard!$I$6)),1,0)</f>
        <v/>
      </c>
    </row>
    <row r="723">
      <c r="A723" t="inlineStr">
        <is>
          <t>SC80722</t>
        </is>
      </c>
      <c r="B723" t="inlineStr">
        <is>
          <t>Mar</t>
        </is>
      </c>
      <c r="C723" t="inlineStr">
        <is>
          <t>Kolhapur</t>
        </is>
      </c>
      <c r="D723" t="inlineStr">
        <is>
          <t>18-20</t>
        </is>
      </c>
      <c r="E723" s="35" t="n">
        <v>19</v>
      </c>
      <c r="F723" s="36" t="n">
        <v>35.2</v>
      </c>
      <c r="G723" s="35" t="n">
        <v>49</v>
      </c>
      <c r="H723" s="35" t="n">
        <v>33</v>
      </c>
      <c r="I723" s="35" t="n">
        <v>18</v>
      </c>
      <c r="J723" s="36" t="n">
        <v>7.2</v>
      </c>
      <c r="K723" s="35" t="n">
        <v>7</v>
      </c>
      <c r="L723" t="inlineStr">
        <is>
          <t>Yes</t>
        </is>
      </c>
      <c r="M723" s="35" t="n">
        <v>20</v>
      </c>
      <c r="N723" t="inlineStr">
        <is>
          <t>No</t>
        </is>
      </c>
      <c r="O723" s="35" t="n">
        <v>51</v>
      </c>
      <c r="P723" s="37" t="n">
        <v>9.109999999999999</v>
      </c>
      <c r="Q723" t="inlineStr">
        <is>
          <t>iOS</t>
        </is>
      </c>
      <c r="R723">
        <f>IF(AND(OR(Dashboard!$C$6="All",C723=Dashboard!$C$6),OR(Dashboard!$F$6="All",D723=Dashboard!$F$6),OR(Dashboard!$I$6="All",B723=Dashboard!$I$6)),1,0)</f>
        <v/>
      </c>
    </row>
    <row r="724">
      <c r="A724" t="inlineStr">
        <is>
          <t>SC80723</t>
        </is>
      </c>
      <c r="B724" t="inlineStr">
        <is>
          <t>Mar</t>
        </is>
      </c>
      <c r="C724" t="inlineStr">
        <is>
          <t>Nagpur</t>
        </is>
      </c>
      <c r="D724" t="inlineStr">
        <is>
          <t>21-24</t>
        </is>
      </c>
      <c r="E724" s="35" t="n">
        <v>14</v>
      </c>
      <c r="F724" s="36" t="n">
        <v>38.4</v>
      </c>
      <c r="G724" s="35" t="n">
        <v>55</v>
      </c>
      <c r="H724" s="35" t="n">
        <v>39</v>
      </c>
      <c r="I724" s="35" t="n">
        <v>17</v>
      </c>
      <c r="J724" s="36" t="n">
        <v>16.7</v>
      </c>
      <c r="K724" s="35" t="n">
        <v>4</v>
      </c>
      <c r="L724" t="inlineStr">
        <is>
          <t>No</t>
        </is>
      </c>
      <c r="M724" s="35" t="n">
        <v>66</v>
      </c>
      <c r="N724" t="inlineStr">
        <is>
          <t>No</t>
        </is>
      </c>
      <c r="O724" s="35" t="n">
        <v>48</v>
      </c>
      <c r="P724" s="37" t="n">
        <v>8.109999999999999</v>
      </c>
      <c r="Q724" t="inlineStr">
        <is>
          <t>Android</t>
        </is>
      </c>
      <c r="R724">
        <f>IF(AND(OR(Dashboard!$C$6="All",C724=Dashboard!$C$6),OR(Dashboard!$F$6="All",D724=Dashboard!$F$6),OR(Dashboard!$I$6="All",B724=Dashboard!$I$6)),1,0)</f>
        <v/>
      </c>
    </row>
    <row r="725">
      <c r="A725" t="inlineStr">
        <is>
          <t>SC80724</t>
        </is>
      </c>
      <c r="B725" t="inlineStr">
        <is>
          <t>Jan</t>
        </is>
      </c>
      <c r="C725" t="inlineStr">
        <is>
          <t>Pune</t>
        </is>
      </c>
      <c r="D725" t="inlineStr">
        <is>
          <t>18-20</t>
        </is>
      </c>
      <c r="E725" s="35" t="n">
        <v>17</v>
      </c>
      <c r="F725" s="36" t="n">
        <v>25.9</v>
      </c>
      <c r="G725" s="35" t="n">
        <v>45</v>
      </c>
      <c r="H725" s="35" t="n">
        <v>41</v>
      </c>
      <c r="I725" s="35" t="n">
        <v>17</v>
      </c>
      <c r="J725" s="36" t="n">
        <v>10.8</v>
      </c>
      <c r="K725" s="35" t="n">
        <v>9</v>
      </c>
      <c r="L725" t="inlineStr">
        <is>
          <t>Yes</t>
        </is>
      </c>
      <c r="M725" s="35" t="n">
        <v>46</v>
      </c>
      <c r="N725" t="inlineStr">
        <is>
          <t>No</t>
        </is>
      </c>
      <c r="O725" s="35" t="n">
        <v>43</v>
      </c>
      <c r="P725" s="37" t="n">
        <v>5.74</v>
      </c>
      <c r="Q725" t="inlineStr">
        <is>
          <t>Android</t>
        </is>
      </c>
      <c r="R725">
        <f>IF(AND(OR(Dashboard!$C$6="All",C725=Dashboard!$C$6),OR(Dashboard!$F$6="All",D725=Dashboard!$F$6),OR(Dashboard!$I$6="All",B725=Dashboard!$I$6)),1,0)</f>
        <v/>
      </c>
    </row>
    <row r="726">
      <c r="A726" t="inlineStr">
        <is>
          <t>SC80725</t>
        </is>
      </c>
      <c r="B726" t="inlineStr">
        <is>
          <t>Mar</t>
        </is>
      </c>
      <c r="C726" t="inlineStr">
        <is>
          <t>Nagpur</t>
        </is>
      </c>
      <c r="D726" t="inlineStr">
        <is>
          <t>21-24</t>
        </is>
      </c>
      <c r="E726" s="35" t="n">
        <v>21</v>
      </c>
      <c r="F726" s="36" t="n">
        <v>32.2</v>
      </c>
      <c r="G726" s="35" t="n">
        <v>31</v>
      </c>
      <c r="H726" s="35" t="n">
        <v>22</v>
      </c>
      <c r="I726" s="35" t="n">
        <v>12</v>
      </c>
      <c r="J726" s="36" t="n">
        <v>10.6</v>
      </c>
      <c r="K726" s="35" t="n">
        <v>6</v>
      </c>
      <c r="L726" t="inlineStr">
        <is>
          <t>No</t>
        </is>
      </c>
      <c r="M726" s="35" t="n">
        <v>82</v>
      </c>
      <c r="N726" t="inlineStr">
        <is>
          <t>No</t>
        </is>
      </c>
      <c r="O726" s="35" t="n">
        <v>57</v>
      </c>
      <c r="P726" s="37" t="n">
        <v>10.97</v>
      </c>
      <c r="Q726" t="inlineStr">
        <is>
          <t>Android</t>
        </is>
      </c>
      <c r="R726">
        <f>IF(AND(OR(Dashboard!$C$6="All",C726=Dashboard!$C$6),OR(Dashboard!$F$6="All",D726=Dashboard!$F$6),OR(Dashboard!$I$6="All",B726=Dashboard!$I$6)),1,0)</f>
        <v/>
      </c>
    </row>
    <row r="727">
      <c r="A727" t="inlineStr">
        <is>
          <t>SC80726</t>
        </is>
      </c>
      <c r="B727" t="inlineStr">
        <is>
          <t>Jan</t>
        </is>
      </c>
      <c r="C727" t="inlineStr">
        <is>
          <t>Kolhapur</t>
        </is>
      </c>
      <c r="D727" t="inlineStr">
        <is>
          <t>21-24</t>
        </is>
      </c>
      <c r="E727" s="35" t="n">
        <v>24</v>
      </c>
      <c r="F727" s="36" t="n">
        <v>52.2</v>
      </c>
      <c r="G727" s="35" t="n">
        <v>35</v>
      </c>
      <c r="H727" s="35" t="n">
        <v>24</v>
      </c>
      <c r="I727" s="35" t="n">
        <v>9</v>
      </c>
      <c r="J727" s="36" t="n">
        <v>16.9</v>
      </c>
      <c r="K727" s="35" t="n">
        <v>7</v>
      </c>
      <c r="L727" t="inlineStr">
        <is>
          <t>No</t>
        </is>
      </c>
      <c r="M727" s="35" t="n">
        <v>13</v>
      </c>
      <c r="N727" t="inlineStr">
        <is>
          <t>No</t>
        </is>
      </c>
      <c r="O727" s="35" t="n">
        <v>107</v>
      </c>
      <c r="P727" s="37" t="n">
        <v>17.04</v>
      </c>
      <c r="Q727" t="inlineStr">
        <is>
          <t>iOS</t>
        </is>
      </c>
      <c r="R727">
        <f>IF(AND(OR(Dashboard!$C$6="All",C727=Dashboard!$C$6),OR(Dashboard!$F$6="All",D727=Dashboard!$F$6),OR(Dashboard!$I$6="All",B727=Dashboard!$I$6)),1,0)</f>
        <v/>
      </c>
    </row>
    <row r="728">
      <c r="A728" t="inlineStr">
        <is>
          <t>SC80727</t>
        </is>
      </c>
      <c r="B728" t="inlineStr">
        <is>
          <t>Jan</t>
        </is>
      </c>
      <c r="C728" t="inlineStr">
        <is>
          <t>Nagpur</t>
        </is>
      </c>
      <c r="D728" t="inlineStr">
        <is>
          <t>25-34</t>
        </is>
      </c>
      <c r="E728" s="35" t="n">
        <v>10</v>
      </c>
      <c r="F728" s="36" t="n">
        <v>23</v>
      </c>
      <c r="G728" s="35" t="n">
        <v>0</v>
      </c>
      <c r="H728" s="35" t="n">
        <v>0</v>
      </c>
      <c r="I728" s="35" t="n">
        <v>22</v>
      </c>
      <c r="J728" s="36" t="n">
        <v>6.4</v>
      </c>
      <c r="K728" s="35" t="n">
        <v>0</v>
      </c>
      <c r="L728" t="inlineStr">
        <is>
          <t>No</t>
        </is>
      </c>
      <c r="M728" s="35" t="n">
        <v>33</v>
      </c>
      <c r="N728" t="inlineStr">
        <is>
          <t>No</t>
        </is>
      </c>
      <c r="O728" s="35" t="n">
        <v>31</v>
      </c>
      <c r="P728" s="37" t="n">
        <v>4.76</v>
      </c>
      <c r="Q728" t="inlineStr">
        <is>
          <t>Android</t>
        </is>
      </c>
      <c r="R728">
        <f>IF(AND(OR(Dashboard!$C$6="All",C728=Dashboard!$C$6),OR(Dashboard!$F$6="All",D728=Dashboard!$F$6),OR(Dashboard!$I$6="All",B728=Dashboard!$I$6)),1,0)</f>
        <v/>
      </c>
    </row>
    <row r="729">
      <c r="A729" t="inlineStr">
        <is>
          <t>SC80728</t>
        </is>
      </c>
      <c r="B729" t="inlineStr">
        <is>
          <t>Jun</t>
        </is>
      </c>
      <c r="C729" t="inlineStr">
        <is>
          <t>Nagpur</t>
        </is>
      </c>
      <c r="D729" t="inlineStr">
        <is>
          <t>21-24</t>
        </is>
      </c>
      <c r="E729" s="35" t="n">
        <v>22</v>
      </c>
      <c r="F729" s="36" t="n">
        <v>25.2</v>
      </c>
      <c r="G729" s="35" t="n">
        <v>31</v>
      </c>
      <c r="H729" s="35" t="n">
        <v>29</v>
      </c>
      <c r="I729" s="35" t="n">
        <v>22</v>
      </c>
      <c r="J729" s="36" t="n">
        <v>4.7</v>
      </c>
      <c r="K729" s="35" t="n">
        <v>5</v>
      </c>
      <c r="L729" t="inlineStr">
        <is>
          <t>No</t>
        </is>
      </c>
      <c r="M729" s="35" t="n">
        <v>15</v>
      </c>
      <c r="N729" t="inlineStr">
        <is>
          <t>No</t>
        </is>
      </c>
      <c r="O729" s="35" t="n">
        <v>40</v>
      </c>
      <c r="P729" s="37" t="n">
        <v>5.78</v>
      </c>
      <c r="Q729" t="inlineStr">
        <is>
          <t>Android</t>
        </is>
      </c>
      <c r="R729">
        <f>IF(AND(OR(Dashboard!$C$6="All",C729=Dashboard!$C$6),OR(Dashboard!$F$6="All",D729=Dashboard!$F$6),OR(Dashboard!$I$6="All",B729=Dashboard!$I$6)),1,0)</f>
        <v/>
      </c>
    </row>
    <row r="730">
      <c r="A730" t="inlineStr">
        <is>
          <t>SC80729</t>
        </is>
      </c>
      <c r="B730" t="inlineStr">
        <is>
          <t>Jan</t>
        </is>
      </c>
      <c r="C730" t="inlineStr">
        <is>
          <t>Pune</t>
        </is>
      </c>
      <c r="D730" t="inlineStr">
        <is>
          <t>35+</t>
        </is>
      </c>
      <c r="E730" s="35" t="n">
        <v>11</v>
      </c>
      <c r="F730" s="36" t="n">
        <v>20.4</v>
      </c>
      <c r="G730" s="35" t="n">
        <v>26</v>
      </c>
      <c r="H730" s="35" t="n">
        <v>23</v>
      </c>
      <c r="I730" s="35" t="n">
        <v>22</v>
      </c>
      <c r="J730" s="36" t="n">
        <v>7.2</v>
      </c>
      <c r="K730" s="35" t="n">
        <v>4</v>
      </c>
      <c r="L730" t="inlineStr">
        <is>
          <t>No</t>
        </is>
      </c>
      <c r="M730" s="35" t="n">
        <v>60</v>
      </c>
      <c r="N730" t="inlineStr">
        <is>
          <t>No</t>
        </is>
      </c>
      <c r="O730" s="35" t="n">
        <v>35</v>
      </c>
      <c r="P730" s="37" t="n">
        <v>4.3</v>
      </c>
      <c r="Q730" t="inlineStr">
        <is>
          <t>Android</t>
        </is>
      </c>
      <c r="R730">
        <f>IF(AND(OR(Dashboard!$C$6="All",C730=Dashboard!$C$6),OR(Dashboard!$F$6="All",D730=Dashboard!$F$6),OR(Dashboard!$I$6="All",B730=Dashboard!$I$6)),1,0)</f>
        <v/>
      </c>
    </row>
    <row r="731">
      <c r="A731" t="inlineStr">
        <is>
          <t>SC80730</t>
        </is>
      </c>
      <c r="B731" t="inlineStr">
        <is>
          <t>Feb</t>
        </is>
      </c>
      <c r="C731" t="inlineStr">
        <is>
          <t>Nashik</t>
        </is>
      </c>
      <c r="D731" t="inlineStr">
        <is>
          <t>25-34</t>
        </is>
      </c>
      <c r="E731" s="35" t="n">
        <v>5</v>
      </c>
      <c r="F731" s="36" t="n">
        <v>13.9</v>
      </c>
      <c r="G731" s="35" t="n">
        <v>0</v>
      </c>
      <c r="H731" s="35" t="n">
        <v>0</v>
      </c>
      <c r="I731" s="35" t="n">
        <v>14</v>
      </c>
      <c r="J731" s="36" t="n">
        <v>2.7</v>
      </c>
      <c r="K731" s="35" t="n">
        <v>1</v>
      </c>
      <c r="L731" t="inlineStr">
        <is>
          <t>No</t>
        </is>
      </c>
      <c r="M731" s="35" t="n">
        <v>3</v>
      </c>
      <c r="N731" t="inlineStr">
        <is>
          <t>No</t>
        </is>
      </c>
      <c r="O731" s="35" t="n">
        <v>25</v>
      </c>
      <c r="P731" s="37" t="n">
        <v>4.19</v>
      </c>
      <c r="Q731" t="inlineStr">
        <is>
          <t>Android</t>
        </is>
      </c>
      <c r="R731">
        <f>IF(AND(OR(Dashboard!$C$6="All",C731=Dashboard!$C$6),OR(Dashboard!$F$6="All",D731=Dashboard!$F$6),OR(Dashboard!$I$6="All",B731=Dashboard!$I$6)),1,0)</f>
        <v/>
      </c>
    </row>
    <row r="732">
      <c r="A732" t="inlineStr">
        <is>
          <t>SC80731</t>
        </is>
      </c>
      <c r="B732" t="inlineStr">
        <is>
          <t>Mar</t>
        </is>
      </c>
      <c r="C732" t="inlineStr">
        <is>
          <t>Pune</t>
        </is>
      </c>
      <c r="D732" t="inlineStr">
        <is>
          <t>18-20</t>
        </is>
      </c>
      <c r="E732" s="35" t="n">
        <v>28</v>
      </c>
      <c r="F732" s="36" t="n">
        <v>38.6</v>
      </c>
      <c r="G732" s="35" t="n">
        <v>35</v>
      </c>
      <c r="H732" s="35" t="n">
        <v>25</v>
      </c>
      <c r="I732" s="35" t="n">
        <v>12</v>
      </c>
      <c r="J732" s="36" t="n">
        <v>7.5</v>
      </c>
      <c r="K732" s="35" t="n">
        <v>7</v>
      </c>
      <c r="L732" t="inlineStr">
        <is>
          <t>No</t>
        </is>
      </c>
      <c r="M732" s="35" t="n">
        <v>33</v>
      </c>
      <c r="N732" t="inlineStr">
        <is>
          <t>No</t>
        </is>
      </c>
      <c r="O732" s="35" t="n">
        <v>79</v>
      </c>
      <c r="P732" s="37" t="n">
        <v>13.94</v>
      </c>
      <c r="Q732" t="inlineStr">
        <is>
          <t>iOS</t>
        </is>
      </c>
      <c r="R732">
        <f>IF(AND(OR(Dashboard!$C$6="All",C732=Dashboard!$C$6),OR(Dashboard!$F$6="All",D732=Dashboard!$F$6),OR(Dashboard!$I$6="All",B732=Dashboard!$I$6)),1,0)</f>
        <v/>
      </c>
    </row>
    <row r="733">
      <c r="A733" t="inlineStr">
        <is>
          <t>SC80732</t>
        </is>
      </c>
      <c r="B733" t="inlineStr">
        <is>
          <t>Jan</t>
        </is>
      </c>
      <c r="C733" t="inlineStr">
        <is>
          <t>Kolhapur</t>
        </is>
      </c>
      <c r="D733" t="inlineStr">
        <is>
          <t>21-24</t>
        </is>
      </c>
      <c r="E733" s="35" t="n">
        <v>10</v>
      </c>
      <c r="F733" s="36" t="n">
        <v>51.6</v>
      </c>
      <c r="G733" s="35" t="n">
        <v>46</v>
      </c>
      <c r="H733" s="35" t="n">
        <v>43</v>
      </c>
      <c r="I733" s="35" t="n">
        <v>13</v>
      </c>
      <c r="J733" s="36" t="n">
        <v>14.6</v>
      </c>
      <c r="K733" s="35" t="n">
        <v>4</v>
      </c>
      <c r="L733" t="inlineStr">
        <is>
          <t>Yes</t>
        </is>
      </c>
      <c r="M733" s="35" t="n">
        <v>5</v>
      </c>
      <c r="N733" t="inlineStr">
        <is>
          <t>No</t>
        </is>
      </c>
      <c r="O733" s="35" t="n">
        <v>90</v>
      </c>
      <c r="P733" s="37" t="n">
        <v>16.58</v>
      </c>
      <c r="Q733" t="inlineStr">
        <is>
          <t>Android</t>
        </is>
      </c>
      <c r="R733">
        <f>IF(AND(OR(Dashboard!$C$6="All",C733=Dashboard!$C$6),OR(Dashboard!$F$6="All",D733=Dashboard!$F$6),OR(Dashboard!$I$6="All",B733=Dashboard!$I$6)),1,0)</f>
        <v/>
      </c>
    </row>
    <row r="734">
      <c r="A734" t="inlineStr">
        <is>
          <t>SC80733</t>
        </is>
      </c>
      <c r="B734" t="inlineStr">
        <is>
          <t>Jan</t>
        </is>
      </c>
      <c r="C734" t="inlineStr">
        <is>
          <t>Solapur</t>
        </is>
      </c>
      <c r="D734" t="inlineStr">
        <is>
          <t>25-34</t>
        </is>
      </c>
      <c r="E734" s="35" t="n">
        <v>8</v>
      </c>
      <c r="F734" s="36" t="n">
        <v>36</v>
      </c>
      <c r="G734" s="35" t="n">
        <v>4</v>
      </c>
      <c r="H734" s="35" t="n">
        <v>3</v>
      </c>
      <c r="I734" s="35" t="n">
        <v>21</v>
      </c>
      <c r="J734" s="36" t="n">
        <v>15.8</v>
      </c>
      <c r="K734" s="35" t="n">
        <v>8</v>
      </c>
      <c r="L734" t="inlineStr">
        <is>
          <t>No</t>
        </is>
      </c>
      <c r="M734" s="35" t="n">
        <v>20</v>
      </c>
      <c r="N734" t="inlineStr">
        <is>
          <t>No</t>
        </is>
      </c>
      <c r="O734" s="35" t="n">
        <v>44</v>
      </c>
      <c r="P734" s="37" t="n">
        <v>4.23</v>
      </c>
      <c r="Q734" t="inlineStr">
        <is>
          <t>Android</t>
        </is>
      </c>
      <c r="R734">
        <f>IF(AND(OR(Dashboard!$C$6="All",C734=Dashboard!$C$6),OR(Dashboard!$F$6="All",D734=Dashboard!$F$6),OR(Dashboard!$I$6="All",B734=Dashboard!$I$6)),1,0)</f>
        <v/>
      </c>
    </row>
    <row r="735">
      <c r="A735" t="inlineStr">
        <is>
          <t>SC80734</t>
        </is>
      </c>
      <c r="B735" t="inlineStr">
        <is>
          <t>Feb</t>
        </is>
      </c>
      <c r="C735" t="inlineStr">
        <is>
          <t>Solapur</t>
        </is>
      </c>
      <c r="D735" t="inlineStr">
        <is>
          <t>25-34</t>
        </is>
      </c>
      <c r="E735" s="35" t="n">
        <v>10</v>
      </c>
      <c r="F735" s="36" t="n">
        <v>35.6</v>
      </c>
      <c r="G735" s="35" t="n">
        <v>18</v>
      </c>
      <c r="H735" s="35" t="n">
        <v>14</v>
      </c>
      <c r="I735" s="35" t="n">
        <v>27</v>
      </c>
      <c r="J735" s="36" t="n">
        <v>11.5</v>
      </c>
      <c r="K735" s="35" t="n">
        <v>0</v>
      </c>
      <c r="L735" t="inlineStr">
        <is>
          <t>No</t>
        </is>
      </c>
      <c r="M735" s="35" t="n">
        <v>152</v>
      </c>
      <c r="N735" t="inlineStr">
        <is>
          <t>No</t>
        </is>
      </c>
      <c r="O735" s="35" t="n">
        <v>49</v>
      </c>
      <c r="P735" s="37" t="n">
        <v>3.98</v>
      </c>
      <c r="Q735" t="inlineStr">
        <is>
          <t>Android</t>
        </is>
      </c>
      <c r="R735">
        <f>IF(AND(OR(Dashboard!$C$6="All",C735=Dashboard!$C$6),OR(Dashboard!$F$6="All",D735=Dashboard!$F$6),OR(Dashboard!$I$6="All",B735=Dashboard!$I$6)),1,0)</f>
        <v/>
      </c>
    </row>
    <row r="736">
      <c r="A736" t="inlineStr">
        <is>
          <t>SC80735</t>
        </is>
      </c>
      <c r="B736" t="inlineStr">
        <is>
          <t>Apr</t>
        </is>
      </c>
      <c r="C736" t="inlineStr">
        <is>
          <t>Solapur</t>
        </is>
      </c>
      <c r="D736" t="inlineStr">
        <is>
          <t>21-24</t>
        </is>
      </c>
      <c r="E736" s="35" t="n">
        <v>15</v>
      </c>
      <c r="F736" s="36" t="n">
        <v>30.2</v>
      </c>
      <c r="G736" s="35" t="n">
        <v>20</v>
      </c>
      <c r="H736" s="35" t="n">
        <v>13</v>
      </c>
      <c r="I736" s="35" t="n">
        <v>13</v>
      </c>
      <c r="J736" s="36" t="n">
        <v>7.5</v>
      </c>
      <c r="K736" s="35" t="n">
        <v>4</v>
      </c>
      <c r="L736" t="inlineStr">
        <is>
          <t>No</t>
        </is>
      </c>
      <c r="M736" s="35" t="n">
        <v>36</v>
      </c>
      <c r="N736" t="inlineStr">
        <is>
          <t>No</t>
        </is>
      </c>
      <c r="O736" s="35" t="n">
        <v>40</v>
      </c>
      <c r="P736" s="37" t="n">
        <v>4.33</v>
      </c>
      <c r="Q736" t="inlineStr">
        <is>
          <t>iOS</t>
        </is>
      </c>
      <c r="R736">
        <f>IF(AND(OR(Dashboard!$C$6="All",C736=Dashboard!$C$6),OR(Dashboard!$F$6="All",D736=Dashboard!$F$6),OR(Dashboard!$I$6="All",B736=Dashboard!$I$6)),1,0)</f>
        <v/>
      </c>
    </row>
    <row r="737">
      <c r="A737" t="inlineStr">
        <is>
          <t>SC80736</t>
        </is>
      </c>
      <c r="B737" t="inlineStr">
        <is>
          <t>Feb</t>
        </is>
      </c>
      <c r="C737" t="inlineStr">
        <is>
          <t>Pune</t>
        </is>
      </c>
      <c r="D737" t="inlineStr">
        <is>
          <t>21-24</t>
        </is>
      </c>
      <c r="E737" s="35" t="n">
        <v>8</v>
      </c>
      <c r="F737" s="36" t="n">
        <v>24.7</v>
      </c>
      <c r="G737" s="35" t="n">
        <v>44</v>
      </c>
      <c r="H737" s="35" t="n">
        <v>37</v>
      </c>
      <c r="I737" s="35" t="n">
        <v>13</v>
      </c>
      <c r="J737" s="36" t="n">
        <v>8.1</v>
      </c>
      <c r="K737" s="35" t="n">
        <v>8</v>
      </c>
      <c r="L737" t="inlineStr">
        <is>
          <t>No</t>
        </is>
      </c>
      <c r="M737" s="35" t="n">
        <v>37</v>
      </c>
      <c r="N737" t="inlineStr">
        <is>
          <t>Yes</t>
        </is>
      </c>
      <c r="O737" s="35" t="n">
        <v>14</v>
      </c>
      <c r="P737" s="37" t="n">
        <v>1.76</v>
      </c>
      <c r="Q737" t="inlineStr">
        <is>
          <t>Android</t>
        </is>
      </c>
      <c r="R737">
        <f>IF(AND(OR(Dashboard!$C$6="All",C737=Dashboard!$C$6),OR(Dashboard!$F$6="All",D737=Dashboard!$F$6),OR(Dashboard!$I$6="All",B737=Dashboard!$I$6)),1,0)</f>
        <v/>
      </c>
    </row>
    <row r="738">
      <c r="A738" t="inlineStr">
        <is>
          <t>SC80737</t>
        </is>
      </c>
      <c r="B738" t="inlineStr">
        <is>
          <t>Feb</t>
        </is>
      </c>
      <c r="C738" t="inlineStr">
        <is>
          <t>Pune</t>
        </is>
      </c>
      <c r="D738" t="inlineStr">
        <is>
          <t>35+</t>
        </is>
      </c>
      <c r="E738" s="35" t="n">
        <v>11</v>
      </c>
      <c r="F738" s="36" t="n">
        <v>27.3</v>
      </c>
      <c r="G738" s="35" t="n">
        <v>21</v>
      </c>
      <c r="H738" s="35" t="n">
        <v>16</v>
      </c>
      <c r="I738" s="35" t="n">
        <v>16</v>
      </c>
      <c r="J738" s="36" t="n">
        <v>8.300000000000001</v>
      </c>
      <c r="K738" s="35" t="n">
        <v>5</v>
      </c>
      <c r="L738" t="inlineStr">
        <is>
          <t>Yes</t>
        </is>
      </c>
      <c r="M738" s="35" t="n">
        <v>45</v>
      </c>
      <c r="N738" t="inlineStr">
        <is>
          <t>No</t>
        </is>
      </c>
      <c r="O738" s="35" t="n">
        <v>37</v>
      </c>
      <c r="P738" s="37" t="n">
        <v>5.02</v>
      </c>
      <c r="Q738" t="inlineStr">
        <is>
          <t>iOS</t>
        </is>
      </c>
      <c r="R738">
        <f>IF(AND(OR(Dashboard!$C$6="All",C738=Dashboard!$C$6),OR(Dashboard!$F$6="All",D738=Dashboard!$F$6),OR(Dashboard!$I$6="All",B738=Dashboard!$I$6)),1,0)</f>
        <v/>
      </c>
    </row>
    <row r="739">
      <c r="A739" t="inlineStr">
        <is>
          <t>SC80738</t>
        </is>
      </c>
      <c r="B739" t="inlineStr">
        <is>
          <t>Mar</t>
        </is>
      </c>
      <c r="C739" t="inlineStr">
        <is>
          <t>Sambhaji Nagar</t>
        </is>
      </c>
      <c r="D739" t="inlineStr">
        <is>
          <t>21-24</t>
        </is>
      </c>
      <c r="E739" s="35" t="n">
        <v>23</v>
      </c>
      <c r="F739" s="36" t="n">
        <v>29.5</v>
      </c>
      <c r="G739" s="35" t="n">
        <v>25</v>
      </c>
      <c r="H739" s="35" t="n">
        <v>18</v>
      </c>
      <c r="I739" s="35" t="n">
        <v>15</v>
      </c>
      <c r="J739" s="36" t="n">
        <v>8.9</v>
      </c>
      <c r="K739" s="35" t="n">
        <v>5</v>
      </c>
      <c r="L739" t="inlineStr">
        <is>
          <t>No</t>
        </is>
      </c>
      <c r="M739" s="35" t="n">
        <v>76</v>
      </c>
      <c r="N739" t="inlineStr">
        <is>
          <t>No</t>
        </is>
      </c>
      <c r="O739" s="35" t="n">
        <v>60</v>
      </c>
      <c r="P739" s="37" t="n">
        <v>8.529999999999999</v>
      </c>
      <c r="Q739" t="inlineStr">
        <is>
          <t>Android</t>
        </is>
      </c>
      <c r="R739">
        <f>IF(AND(OR(Dashboard!$C$6="All",C739=Dashboard!$C$6),OR(Dashboard!$F$6="All",D739=Dashboard!$F$6),OR(Dashboard!$I$6="All",B739=Dashboard!$I$6)),1,0)</f>
        <v/>
      </c>
    </row>
    <row r="740">
      <c r="A740" t="inlineStr">
        <is>
          <t>SC80739</t>
        </is>
      </c>
      <c r="B740" t="inlineStr">
        <is>
          <t>Mar</t>
        </is>
      </c>
      <c r="C740" t="inlineStr">
        <is>
          <t>Solapur</t>
        </is>
      </c>
      <c r="D740" t="inlineStr">
        <is>
          <t>18-20</t>
        </is>
      </c>
      <c r="E740" s="35" t="n">
        <v>14</v>
      </c>
      <c r="F740" s="36" t="n">
        <v>31.5</v>
      </c>
      <c r="G740" s="35" t="n">
        <v>21</v>
      </c>
      <c r="H740" s="35" t="n">
        <v>14</v>
      </c>
      <c r="I740" s="35" t="n">
        <v>21</v>
      </c>
      <c r="J740" s="36" t="n">
        <v>8.800000000000001</v>
      </c>
      <c r="K740" s="35" t="n">
        <v>3</v>
      </c>
      <c r="L740" t="inlineStr">
        <is>
          <t>No</t>
        </is>
      </c>
      <c r="M740" s="35" t="n">
        <v>21</v>
      </c>
      <c r="N740" t="inlineStr">
        <is>
          <t>No</t>
        </is>
      </c>
      <c r="O740" s="35" t="n">
        <v>45</v>
      </c>
      <c r="P740" s="37" t="n">
        <v>5.23</v>
      </c>
      <c r="Q740" t="inlineStr">
        <is>
          <t>Android</t>
        </is>
      </c>
      <c r="R740">
        <f>IF(AND(OR(Dashboard!$C$6="All",C740=Dashboard!$C$6),OR(Dashboard!$F$6="All",D740=Dashboard!$F$6),OR(Dashboard!$I$6="All",B740=Dashboard!$I$6)),1,0)</f>
        <v/>
      </c>
    </row>
    <row r="741">
      <c r="A741" t="inlineStr">
        <is>
          <t>SC80740</t>
        </is>
      </c>
      <c r="B741" t="inlineStr">
        <is>
          <t>Feb</t>
        </is>
      </c>
      <c r="C741" t="inlineStr">
        <is>
          <t>Solapur</t>
        </is>
      </c>
      <c r="D741" t="inlineStr">
        <is>
          <t>25-34</t>
        </is>
      </c>
      <c r="E741" s="35" t="n">
        <v>10</v>
      </c>
      <c r="F741" s="36" t="n">
        <v>16.8</v>
      </c>
      <c r="G741" s="35" t="n">
        <v>41</v>
      </c>
      <c r="H741" s="35" t="n">
        <v>29</v>
      </c>
      <c r="I741" s="35" t="n">
        <v>17</v>
      </c>
      <c r="J741" s="36" t="n">
        <v>5.9</v>
      </c>
      <c r="K741" s="35" t="n">
        <v>2</v>
      </c>
      <c r="L741" t="inlineStr">
        <is>
          <t>Yes</t>
        </is>
      </c>
      <c r="M741" s="35" t="n">
        <v>72</v>
      </c>
      <c r="N741" t="inlineStr">
        <is>
          <t>No</t>
        </is>
      </c>
      <c r="O741" s="35" t="n">
        <v>36</v>
      </c>
      <c r="P741" s="37" t="n">
        <v>3.01</v>
      </c>
      <c r="Q741" t="inlineStr">
        <is>
          <t>Android</t>
        </is>
      </c>
      <c r="R741">
        <f>IF(AND(OR(Dashboard!$C$6="All",C741=Dashboard!$C$6),OR(Dashboard!$F$6="All",D741=Dashboard!$F$6),OR(Dashboard!$I$6="All",B741=Dashboard!$I$6)),1,0)</f>
        <v/>
      </c>
    </row>
    <row r="742">
      <c r="A742" t="inlineStr">
        <is>
          <t>SC80741</t>
        </is>
      </c>
      <c r="B742" t="inlineStr">
        <is>
          <t>Feb</t>
        </is>
      </c>
      <c r="C742" t="inlineStr">
        <is>
          <t>Solapur</t>
        </is>
      </c>
      <c r="D742" t="inlineStr">
        <is>
          <t>21-24</t>
        </is>
      </c>
      <c r="E742" s="35" t="n">
        <v>20</v>
      </c>
      <c r="F742" s="36" t="n">
        <v>34.7</v>
      </c>
      <c r="G742" s="35" t="n">
        <v>31</v>
      </c>
      <c r="H742" s="35" t="n">
        <v>21</v>
      </c>
      <c r="I742" s="35" t="n">
        <v>7</v>
      </c>
      <c r="J742" s="36" t="n">
        <v>13.1</v>
      </c>
      <c r="K742" s="35" t="n">
        <v>1</v>
      </c>
      <c r="L742" t="inlineStr">
        <is>
          <t>Yes</t>
        </is>
      </c>
      <c r="M742" s="35" t="n">
        <v>37</v>
      </c>
      <c r="N742" t="inlineStr">
        <is>
          <t>No</t>
        </is>
      </c>
      <c r="O742" s="35" t="n">
        <v>65</v>
      </c>
      <c r="P742" s="37" t="n">
        <v>12.58</v>
      </c>
      <c r="Q742" t="inlineStr">
        <is>
          <t>Android</t>
        </is>
      </c>
      <c r="R742">
        <f>IF(AND(OR(Dashboard!$C$6="All",C742=Dashboard!$C$6),OR(Dashboard!$F$6="All",D742=Dashboard!$F$6),OR(Dashboard!$I$6="All",B742=Dashboard!$I$6)),1,0)</f>
        <v/>
      </c>
    </row>
    <row r="743">
      <c r="A743" t="inlineStr">
        <is>
          <t>SC80742</t>
        </is>
      </c>
      <c r="B743" t="inlineStr">
        <is>
          <t>Jan</t>
        </is>
      </c>
      <c r="C743" t="inlineStr">
        <is>
          <t>Sambhaji Nagar</t>
        </is>
      </c>
      <c r="D743" t="inlineStr">
        <is>
          <t>25-34</t>
        </is>
      </c>
      <c r="E743" s="35" t="n">
        <v>16</v>
      </c>
      <c r="F743" s="36" t="n">
        <v>11.6</v>
      </c>
      <c r="G743" s="35" t="n">
        <v>4</v>
      </c>
      <c r="H743" s="35" t="n">
        <v>2</v>
      </c>
      <c r="I743" s="35" t="n">
        <v>6</v>
      </c>
      <c r="J743" s="36" t="n">
        <v>2.1</v>
      </c>
      <c r="K743" s="35" t="n">
        <v>7</v>
      </c>
      <c r="L743" t="inlineStr">
        <is>
          <t>No</t>
        </is>
      </c>
      <c r="M743" s="35" t="n">
        <v>126</v>
      </c>
      <c r="N743" t="inlineStr">
        <is>
          <t>No</t>
        </is>
      </c>
      <c r="O743" s="35" t="n">
        <v>24</v>
      </c>
      <c r="P743" s="37" t="n">
        <v>2.12</v>
      </c>
      <c r="Q743" t="inlineStr">
        <is>
          <t>Android</t>
        </is>
      </c>
      <c r="R743">
        <f>IF(AND(OR(Dashboard!$C$6="All",C743=Dashboard!$C$6),OR(Dashboard!$F$6="All",D743=Dashboard!$F$6),OR(Dashboard!$I$6="All",B743=Dashboard!$I$6)),1,0)</f>
        <v/>
      </c>
    </row>
    <row r="744">
      <c r="A744" t="inlineStr">
        <is>
          <t>SC80743</t>
        </is>
      </c>
      <c r="B744" t="inlineStr">
        <is>
          <t>Feb</t>
        </is>
      </c>
      <c r="C744" t="inlineStr">
        <is>
          <t>Nagpur</t>
        </is>
      </c>
      <c r="D744" t="inlineStr">
        <is>
          <t>21-24</t>
        </is>
      </c>
      <c r="E744" s="35" t="n">
        <v>22</v>
      </c>
      <c r="F744" s="36" t="n">
        <v>37</v>
      </c>
      <c r="G744" s="35" t="n">
        <v>26</v>
      </c>
      <c r="H744" s="35" t="n">
        <v>20</v>
      </c>
      <c r="I744" s="35" t="n">
        <v>6</v>
      </c>
      <c r="J744" s="36" t="n">
        <v>12.4</v>
      </c>
      <c r="K744" s="35" t="n">
        <v>5</v>
      </c>
      <c r="L744" t="inlineStr">
        <is>
          <t>Yes</t>
        </is>
      </c>
      <c r="M744" s="35" t="n">
        <v>18</v>
      </c>
      <c r="N744" t="inlineStr">
        <is>
          <t>No</t>
        </is>
      </c>
      <c r="O744" s="35" t="n">
        <v>57</v>
      </c>
      <c r="P744" s="37" t="n">
        <v>9.210000000000001</v>
      </c>
      <c r="Q744" t="inlineStr">
        <is>
          <t>Android</t>
        </is>
      </c>
      <c r="R744">
        <f>IF(AND(OR(Dashboard!$C$6="All",C744=Dashboard!$C$6),OR(Dashboard!$F$6="All",D744=Dashboard!$F$6),OR(Dashboard!$I$6="All",B744=Dashboard!$I$6)),1,0)</f>
        <v/>
      </c>
    </row>
    <row r="745">
      <c r="A745" t="inlineStr">
        <is>
          <t>SC80744</t>
        </is>
      </c>
      <c r="B745" t="inlineStr">
        <is>
          <t>Jun</t>
        </is>
      </c>
      <c r="C745" t="inlineStr">
        <is>
          <t>Nagpur</t>
        </is>
      </c>
      <c r="D745" t="inlineStr">
        <is>
          <t>18-20</t>
        </is>
      </c>
      <c r="E745" s="35" t="n">
        <v>17</v>
      </c>
      <c r="F745" s="36" t="n">
        <v>41.3</v>
      </c>
      <c r="G745" s="35" t="n">
        <v>20</v>
      </c>
      <c r="H745" s="35" t="n">
        <v>14</v>
      </c>
      <c r="I745" s="35" t="n">
        <v>8</v>
      </c>
      <c r="J745" s="36" t="n">
        <v>6.4</v>
      </c>
      <c r="K745" s="35" t="n">
        <v>0</v>
      </c>
      <c r="L745" t="inlineStr">
        <is>
          <t>Yes</t>
        </is>
      </c>
      <c r="M745" s="35" t="n">
        <v>3</v>
      </c>
      <c r="N745" t="inlineStr">
        <is>
          <t>No</t>
        </is>
      </c>
      <c r="O745" s="35" t="n">
        <v>51</v>
      </c>
      <c r="P745" s="37" t="n">
        <v>6.57</v>
      </c>
      <c r="Q745" t="inlineStr">
        <is>
          <t>Android</t>
        </is>
      </c>
      <c r="R745">
        <f>IF(AND(OR(Dashboard!$C$6="All",C745=Dashboard!$C$6),OR(Dashboard!$F$6="All",D745=Dashboard!$F$6),OR(Dashboard!$I$6="All",B745=Dashboard!$I$6)),1,0)</f>
        <v/>
      </c>
    </row>
    <row r="746">
      <c r="A746" t="inlineStr">
        <is>
          <t>SC80745</t>
        </is>
      </c>
      <c r="B746" t="inlineStr">
        <is>
          <t>May</t>
        </is>
      </c>
      <c r="C746" t="inlineStr">
        <is>
          <t>Nashik</t>
        </is>
      </c>
      <c r="D746" t="inlineStr">
        <is>
          <t>21-24</t>
        </is>
      </c>
      <c r="E746" s="35" t="n">
        <v>19</v>
      </c>
      <c r="F746" s="36" t="n">
        <v>59.7</v>
      </c>
      <c r="G746" s="35" t="n">
        <v>39</v>
      </c>
      <c r="H746" s="35" t="n">
        <v>28</v>
      </c>
      <c r="I746" s="35" t="n">
        <v>10</v>
      </c>
      <c r="J746" s="36" t="n">
        <v>13.2</v>
      </c>
      <c r="K746" s="35" t="n">
        <v>3</v>
      </c>
      <c r="L746" t="inlineStr">
        <is>
          <t>Yes</t>
        </is>
      </c>
      <c r="M746" s="35" t="n">
        <v>21</v>
      </c>
      <c r="N746" t="inlineStr">
        <is>
          <t>No</t>
        </is>
      </c>
      <c r="O746" s="35" t="n">
        <v>117</v>
      </c>
      <c r="P746" s="37" t="n">
        <v>23.22</v>
      </c>
      <c r="Q746" t="inlineStr">
        <is>
          <t>Android</t>
        </is>
      </c>
      <c r="R746">
        <f>IF(AND(OR(Dashboard!$C$6="All",C746=Dashboard!$C$6),OR(Dashboard!$F$6="All",D746=Dashboard!$F$6),OR(Dashboard!$I$6="All",B746=Dashboard!$I$6)),1,0)</f>
        <v/>
      </c>
    </row>
    <row r="747">
      <c r="A747" t="inlineStr">
        <is>
          <t>SC80746</t>
        </is>
      </c>
      <c r="B747" t="inlineStr">
        <is>
          <t>Mar</t>
        </is>
      </c>
      <c r="C747" t="inlineStr">
        <is>
          <t>Pune</t>
        </is>
      </c>
      <c r="D747" t="inlineStr">
        <is>
          <t>21-24</t>
        </is>
      </c>
      <c r="E747" s="35" t="n">
        <v>18</v>
      </c>
      <c r="F747" s="36" t="n">
        <v>21.4</v>
      </c>
      <c r="G747" s="35" t="n">
        <v>43</v>
      </c>
      <c r="H747" s="35" t="n">
        <v>39</v>
      </c>
      <c r="I747" s="35" t="n">
        <v>27</v>
      </c>
      <c r="J747" s="36" t="n">
        <v>5.3</v>
      </c>
      <c r="K747" s="35" t="n">
        <v>6</v>
      </c>
      <c r="L747" t="inlineStr">
        <is>
          <t>No</t>
        </is>
      </c>
      <c r="M747" s="35" t="n">
        <v>25</v>
      </c>
      <c r="N747" t="inlineStr">
        <is>
          <t>No</t>
        </is>
      </c>
      <c r="O747" s="35" t="n">
        <v>30</v>
      </c>
      <c r="P747" s="37" t="n">
        <v>5.75</v>
      </c>
      <c r="Q747" t="inlineStr">
        <is>
          <t>Android</t>
        </is>
      </c>
      <c r="R747">
        <f>IF(AND(OR(Dashboard!$C$6="All",C747=Dashboard!$C$6),OR(Dashboard!$F$6="All",D747=Dashboard!$F$6),OR(Dashboard!$I$6="All",B747=Dashboard!$I$6)),1,0)</f>
        <v/>
      </c>
    </row>
    <row r="748">
      <c r="A748" t="inlineStr">
        <is>
          <t>SC80747</t>
        </is>
      </c>
      <c r="B748" t="inlineStr">
        <is>
          <t>Jun</t>
        </is>
      </c>
      <c r="C748" t="inlineStr">
        <is>
          <t>Nagpur</t>
        </is>
      </c>
      <c r="D748" t="inlineStr">
        <is>
          <t>18-20</t>
        </is>
      </c>
      <c r="E748" s="35" t="n">
        <v>13</v>
      </c>
      <c r="F748" s="36" t="n">
        <v>32.8</v>
      </c>
      <c r="G748" s="35" t="n">
        <v>22</v>
      </c>
      <c r="H748" s="35" t="n">
        <v>18</v>
      </c>
      <c r="I748" s="35" t="n">
        <v>16</v>
      </c>
      <c r="J748" s="36" t="n">
        <v>12.4</v>
      </c>
      <c r="K748" s="35" t="n">
        <v>4</v>
      </c>
      <c r="L748" t="inlineStr">
        <is>
          <t>Yes</t>
        </is>
      </c>
      <c r="M748" s="35" t="n">
        <v>1</v>
      </c>
      <c r="N748" t="inlineStr">
        <is>
          <t>No</t>
        </is>
      </c>
      <c r="O748" s="35" t="n">
        <v>51</v>
      </c>
      <c r="P748" s="37" t="n">
        <v>5.28</v>
      </c>
      <c r="Q748" t="inlineStr">
        <is>
          <t>iOS</t>
        </is>
      </c>
      <c r="R748">
        <f>IF(AND(OR(Dashboard!$C$6="All",C748=Dashboard!$C$6),OR(Dashboard!$F$6="All",D748=Dashboard!$F$6),OR(Dashboard!$I$6="All",B748=Dashboard!$I$6)),1,0)</f>
        <v/>
      </c>
    </row>
    <row r="749">
      <c r="A749" t="inlineStr">
        <is>
          <t>SC80748</t>
        </is>
      </c>
      <c r="B749" t="inlineStr">
        <is>
          <t>Apr</t>
        </is>
      </c>
      <c r="C749" t="inlineStr">
        <is>
          <t>Pune</t>
        </is>
      </c>
      <c r="D749" t="inlineStr">
        <is>
          <t>18-20</t>
        </is>
      </c>
      <c r="E749" s="35" t="n">
        <v>10</v>
      </c>
      <c r="F749" s="36" t="n">
        <v>40.5</v>
      </c>
      <c r="G749" s="35" t="n">
        <v>58</v>
      </c>
      <c r="H749" s="35" t="n">
        <v>51</v>
      </c>
      <c r="I749" s="35" t="n">
        <v>15</v>
      </c>
      <c r="J749" s="36" t="n">
        <v>8.300000000000001</v>
      </c>
      <c r="K749" s="35" t="n">
        <v>1</v>
      </c>
      <c r="L749" t="inlineStr">
        <is>
          <t>Yes</t>
        </is>
      </c>
      <c r="M749" s="35" t="n">
        <v>36</v>
      </c>
      <c r="N749" t="inlineStr">
        <is>
          <t>No</t>
        </is>
      </c>
      <c r="O749" s="35" t="n">
        <v>51</v>
      </c>
      <c r="P749" s="37" t="n">
        <v>4.19</v>
      </c>
      <c r="Q749" t="inlineStr">
        <is>
          <t>Android</t>
        </is>
      </c>
      <c r="R749">
        <f>IF(AND(OR(Dashboard!$C$6="All",C749=Dashboard!$C$6),OR(Dashboard!$F$6="All",D749=Dashboard!$F$6),OR(Dashboard!$I$6="All",B749=Dashboard!$I$6)),1,0)</f>
        <v/>
      </c>
    </row>
    <row r="750">
      <c r="A750" t="inlineStr">
        <is>
          <t>SC80749</t>
        </is>
      </c>
      <c r="B750" t="inlineStr">
        <is>
          <t>Mar</t>
        </is>
      </c>
      <c r="C750" t="inlineStr">
        <is>
          <t>Nashik</t>
        </is>
      </c>
      <c r="D750" t="inlineStr">
        <is>
          <t>35+</t>
        </is>
      </c>
      <c r="E750" s="35" t="n">
        <v>6</v>
      </c>
      <c r="F750" s="36" t="n">
        <v>37.1</v>
      </c>
      <c r="G750" s="35" t="n">
        <v>5</v>
      </c>
      <c r="H750" s="35" t="n">
        <v>4</v>
      </c>
      <c r="I750" s="35" t="n">
        <v>22</v>
      </c>
      <c r="J750" s="36" t="n">
        <v>8.1</v>
      </c>
      <c r="K750" s="35" t="n">
        <v>2</v>
      </c>
      <c r="L750" t="inlineStr">
        <is>
          <t>No</t>
        </is>
      </c>
      <c r="M750" s="35" t="n">
        <v>2</v>
      </c>
      <c r="N750" t="inlineStr">
        <is>
          <t>Yes</t>
        </is>
      </c>
      <c r="O750" s="35" t="n">
        <v>22</v>
      </c>
      <c r="P750" s="37" t="n">
        <v>3.92</v>
      </c>
      <c r="Q750" t="inlineStr">
        <is>
          <t>Android</t>
        </is>
      </c>
      <c r="R750">
        <f>IF(AND(OR(Dashboard!$C$6="All",C750=Dashboard!$C$6),OR(Dashboard!$F$6="All",D750=Dashboard!$F$6),OR(Dashboard!$I$6="All",B750=Dashboard!$I$6)),1,0)</f>
        <v/>
      </c>
    </row>
    <row r="751">
      <c r="A751" t="inlineStr">
        <is>
          <t>SC80750</t>
        </is>
      </c>
      <c r="B751" t="inlineStr">
        <is>
          <t>Jun</t>
        </is>
      </c>
      <c r="C751" t="inlineStr">
        <is>
          <t>Pune</t>
        </is>
      </c>
      <c r="D751" t="inlineStr">
        <is>
          <t>18-20</t>
        </is>
      </c>
      <c r="E751" s="35" t="n">
        <v>21</v>
      </c>
      <c r="F751" s="36" t="n">
        <v>32.1</v>
      </c>
      <c r="G751" s="35" t="n">
        <v>20</v>
      </c>
      <c r="H751" s="35" t="n">
        <v>15</v>
      </c>
      <c r="I751" s="35" t="n">
        <v>9</v>
      </c>
      <c r="J751" s="36" t="n">
        <v>12.4</v>
      </c>
      <c r="K751" s="35" t="n">
        <v>5</v>
      </c>
      <c r="L751" t="inlineStr">
        <is>
          <t>No</t>
        </is>
      </c>
      <c r="M751" s="35" t="n">
        <v>44</v>
      </c>
      <c r="N751" t="inlineStr">
        <is>
          <t>No</t>
        </is>
      </c>
      <c r="O751" s="35" t="n">
        <v>40</v>
      </c>
      <c r="P751" s="37" t="n">
        <v>7.28</v>
      </c>
      <c r="Q751" t="inlineStr">
        <is>
          <t>Android</t>
        </is>
      </c>
      <c r="R751">
        <f>IF(AND(OR(Dashboard!$C$6="All",C751=Dashboard!$C$6),OR(Dashboard!$F$6="All",D751=Dashboard!$F$6),OR(Dashboard!$I$6="All",B751=Dashboard!$I$6)),1,0)</f>
        <v/>
      </c>
    </row>
    <row r="752">
      <c r="A752" t="inlineStr">
        <is>
          <t>SC80751</t>
        </is>
      </c>
      <c r="B752" t="inlineStr">
        <is>
          <t>Apr</t>
        </is>
      </c>
      <c r="C752" t="inlineStr">
        <is>
          <t>Kolhapur</t>
        </is>
      </c>
      <c r="D752" t="inlineStr">
        <is>
          <t>25-34</t>
        </is>
      </c>
      <c r="E752" s="35" t="n">
        <v>10</v>
      </c>
      <c r="F752" s="36" t="n">
        <v>4.5</v>
      </c>
      <c r="G752" s="35" t="n">
        <v>26</v>
      </c>
      <c r="H752" s="35" t="n">
        <v>23</v>
      </c>
      <c r="I752" s="35" t="n">
        <v>10</v>
      </c>
      <c r="J752" s="36" t="n">
        <v>0.8</v>
      </c>
      <c r="K752" s="35" t="n">
        <v>0</v>
      </c>
      <c r="L752" t="inlineStr">
        <is>
          <t>No</t>
        </is>
      </c>
      <c r="M752" s="35" t="n">
        <v>38</v>
      </c>
      <c r="N752" t="inlineStr">
        <is>
          <t>No</t>
        </is>
      </c>
      <c r="O752" s="35" t="n">
        <v>8</v>
      </c>
      <c r="P752" s="37" t="n">
        <v>0.89</v>
      </c>
      <c r="Q752" t="inlineStr">
        <is>
          <t>Android</t>
        </is>
      </c>
      <c r="R752">
        <f>IF(AND(OR(Dashboard!$C$6="All",C752=Dashboard!$C$6),OR(Dashboard!$F$6="All",D752=Dashboard!$F$6),OR(Dashboard!$I$6="All",B752=Dashboard!$I$6)),1,0)</f>
        <v/>
      </c>
    </row>
    <row r="753">
      <c r="A753" t="inlineStr">
        <is>
          <t>SC80752</t>
        </is>
      </c>
      <c r="B753" t="inlineStr">
        <is>
          <t>Jan</t>
        </is>
      </c>
      <c r="C753" t="inlineStr">
        <is>
          <t>Sambhaji Nagar</t>
        </is>
      </c>
      <c r="D753" t="inlineStr">
        <is>
          <t>18-20</t>
        </is>
      </c>
      <c r="E753" s="35" t="n">
        <v>16</v>
      </c>
      <c r="F753" s="36" t="n">
        <v>49.7</v>
      </c>
      <c r="G753" s="35" t="n">
        <v>36</v>
      </c>
      <c r="H753" s="35" t="n">
        <v>33</v>
      </c>
      <c r="I753" s="35" t="n">
        <v>14</v>
      </c>
      <c r="J753" s="36" t="n">
        <v>17.3</v>
      </c>
      <c r="K753" s="35" t="n">
        <v>1</v>
      </c>
      <c r="L753" t="inlineStr">
        <is>
          <t>No</t>
        </is>
      </c>
      <c r="M753" s="35" t="n">
        <v>96</v>
      </c>
      <c r="N753" t="inlineStr">
        <is>
          <t>No</t>
        </is>
      </c>
      <c r="O753" s="35" t="n">
        <v>82</v>
      </c>
      <c r="P753" s="37" t="n">
        <v>8.66</v>
      </c>
      <c r="Q753" t="inlineStr">
        <is>
          <t>Android</t>
        </is>
      </c>
      <c r="R753">
        <f>IF(AND(OR(Dashboard!$C$6="All",C753=Dashboard!$C$6),OR(Dashboard!$F$6="All",D753=Dashboard!$F$6),OR(Dashboard!$I$6="All",B753=Dashboard!$I$6)),1,0)</f>
        <v/>
      </c>
    </row>
    <row r="754">
      <c r="A754" t="inlineStr">
        <is>
          <t>SC80753</t>
        </is>
      </c>
      <c r="B754" t="inlineStr">
        <is>
          <t>May</t>
        </is>
      </c>
      <c r="C754" t="inlineStr">
        <is>
          <t>Nashik</t>
        </is>
      </c>
      <c r="D754" t="inlineStr">
        <is>
          <t>35+</t>
        </is>
      </c>
      <c r="E754" s="35" t="n">
        <v>18</v>
      </c>
      <c r="F754" s="36" t="n">
        <v>21</v>
      </c>
      <c r="G754" s="35" t="n">
        <v>15</v>
      </c>
      <c r="H754" s="35" t="n">
        <v>13</v>
      </c>
      <c r="I754" s="35" t="n">
        <v>9</v>
      </c>
      <c r="J754" s="36" t="n">
        <v>8.4</v>
      </c>
      <c r="K754" s="35" t="n">
        <v>2</v>
      </c>
      <c r="L754" t="inlineStr">
        <is>
          <t>No</t>
        </is>
      </c>
      <c r="M754" s="35" t="n">
        <v>6</v>
      </c>
      <c r="N754" t="inlineStr">
        <is>
          <t>No</t>
        </is>
      </c>
      <c r="O754" s="35" t="n">
        <v>29</v>
      </c>
      <c r="P754" s="37" t="n">
        <v>5.58</v>
      </c>
      <c r="Q754" t="inlineStr">
        <is>
          <t>iOS</t>
        </is>
      </c>
      <c r="R754">
        <f>IF(AND(OR(Dashboard!$C$6="All",C754=Dashboard!$C$6),OR(Dashboard!$F$6="All",D754=Dashboard!$F$6),OR(Dashboard!$I$6="All",B754=Dashboard!$I$6)),1,0)</f>
        <v/>
      </c>
    </row>
    <row r="755">
      <c r="A755" t="inlineStr">
        <is>
          <t>SC80754</t>
        </is>
      </c>
      <c r="B755" t="inlineStr">
        <is>
          <t>Jun</t>
        </is>
      </c>
      <c r="C755" t="inlineStr">
        <is>
          <t>Nashik</t>
        </is>
      </c>
      <c r="D755" t="inlineStr">
        <is>
          <t>21-24</t>
        </is>
      </c>
      <c r="E755" s="35" t="n">
        <v>18</v>
      </c>
      <c r="F755" s="36" t="n">
        <v>30.2</v>
      </c>
      <c r="G755" s="35" t="n">
        <v>29</v>
      </c>
      <c r="H755" s="35" t="n">
        <v>24</v>
      </c>
      <c r="I755" s="35" t="n">
        <v>14</v>
      </c>
      <c r="J755" s="36" t="n">
        <v>11.3</v>
      </c>
      <c r="K755" s="35" t="n">
        <v>6</v>
      </c>
      <c r="L755" t="inlineStr">
        <is>
          <t>No</t>
        </is>
      </c>
      <c r="M755" s="35" t="n">
        <v>17</v>
      </c>
      <c r="N755" t="inlineStr">
        <is>
          <t>No</t>
        </is>
      </c>
      <c r="O755" s="35" t="n">
        <v>66</v>
      </c>
      <c r="P755" s="37" t="n">
        <v>12.57</v>
      </c>
      <c r="Q755" t="inlineStr">
        <is>
          <t>Android</t>
        </is>
      </c>
      <c r="R755">
        <f>IF(AND(OR(Dashboard!$C$6="All",C755=Dashboard!$C$6),OR(Dashboard!$F$6="All",D755=Dashboard!$F$6),OR(Dashboard!$I$6="All",B755=Dashboard!$I$6)),1,0)</f>
        <v/>
      </c>
    </row>
    <row r="756">
      <c r="A756" t="inlineStr">
        <is>
          <t>SC80755</t>
        </is>
      </c>
      <c r="B756" t="inlineStr">
        <is>
          <t>Mar</t>
        </is>
      </c>
      <c r="C756" t="inlineStr">
        <is>
          <t>Nashik</t>
        </is>
      </c>
      <c r="D756" t="inlineStr">
        <is>
          <t>21-24</t>
        </is>
      </c>
      <c r="E756" s="35" t="n">
        <v>16</v>
      </c>
      <c r="F756" s="36" t="n">
        <v>27.8</v>
      </c>
      <c r="G756" s="35" t="n">
        <v>29</v>
      </c>
      <c r="H756" s="35" t="n">
        <v>19</v>
      </c>
      <c r="I756" s="35" t="n">
        <v>10</v>
      </c>
      <c r="J756" s="36" t="n">
        <v>8.4</v>
      </c>
      <c r="K756" s="35" t="n">
        <v>3</v>
      </c>
      <c r="L756" t="inlineStr">
        <is>
          <t>No</t>
        </is>
      </c>
      <c r="M756" s="35" t="n">
        <v>39</v>
      </c>
      <c r="N756" t="inlineStr">
        <is>
          <t>No</t>
        </is>
      </c>
      <c r="O756" s="35" t="n">
        <v>57</v>
      </c>
      <c r="P756" s="37" t="n">
        <v>6.59</v>
      </c>
      <c r="Q756" t="inlineStr">
        <is>
          <t>Android</t>
        </is>
      </c>
      <c r="R756">
        <f>IF(AND(OR(Dashboard!$C$6="All",C756=Dashboard!$C$6),OR(Dashboard!$F$6="All",D756=Dashboard!$F$6),OR(Dashboard!$I$6="All",B756=Dashboard!$I$6)),1,0)</f>
        <v/>
      </c>
    </row>
    <row r="757">
      <c r="A757" t="inlineStr">
        <is>
          <t>SC80756</t>
        </is>
      </c>
      <c r="B757" t="inlineStr">
        <is>
          <t>Feb</t>
        </is>
      </c>
      <c r="C757" t="inlineStr">
        <is>
          <t>Pune</t>
        </is>
      </c>
      <c r="D757" t="inlineStr">
        <is>
          <t>18-20</t>
        </is>
      </c>
      <c r="E757" s="35" t="n">
        <v>15</v>
      </c>
      <c r="F757" s="36" t="n">
        <v>28.2</v>
      </c>
      <c r="G757" s="35" t="n">
        <v>16</v>
      </c>
      <c r="H757" s="35" t="n">
        <v>14</v>
      </c>
      <c r="I757" s="35" t="n">
        <v>14</v>
      </c>
      <c r="J757" s="36" t="n">
        <v>5.9</v>
      </c>
      <c r="K757" s="35" t="n">
        <v>6</v>
      </c>
      <c r="L757" t="inlineStr">
        <is>
          <t>No</t>
        </is>
      </c>
      <c r="M757" s="35" t="n">
        <v>114</v>
      </c>
      <c r="N757" t="inlineStr">
        <is>
          <t>No</t>
        </is>
      </c>
      <c r="O757" s="35" t="n">
        <v>60</v>
      </c>
      <c r="P757" s="37" t="n">
        <v>8.619999999999999</v>
      </c>
      <c r="Q757" t="inlineStr">
        <is>
          <t>iOS</t>
        </is>
      </c>
      <c r="R757">
        <f>IF(AND(OR(Dashboard!$C$6="All",C757=Dashboard!$C$6),OR(Dashboard!$F$6="All",D757=Dashboard!$F$6),OR(Dashboard!$I$6="All",B757=Dashboard!$I$6)),1,0)</f>
        <v/>
      </c>
    </row>
    <row r="758">
      <c r="A758" t="inlineStr">
        <is>
          <t>SC80757</t>
        </is>
      </c>
      <c r="B758" t="inlineStr">
        <is>
          <t>May</t>
        </is>
      </c>
      <c r="C758" t="inlineStr">
        <is>
          <t>Kolhapur</t>
        </is>
      </c>
      <c r="D758" t="inlineStr">
        <is>
          <t>35+</t>
        </is>
      </c>
      <c r="E758" s="35" t="n">
        <v>1</v>
      </c>
      <c r="F758" s="36" t="n">
        <v>23.3</v>
      </c>
      <c r="G758" s="35" t="n">
        <v>15</v>
      </c>
      <c r="H758" s="35" t="n">
        <v>12</v>
      </c>
      <c r="I758" s="35" t="n">
        <v>16</v>
      </c>
      <c r="J758" s="36" t="n">
        <v>3.5</v>
      </c>
      <c r="K758" s="35" t="n">
        <v>0</v>
      </c>
      <c r="L758" t="inlineStr">
        <is>
          <t>Yes</t>
        </is>
      </c>
      <c r="M758" s="35" t="n">
        <v>14</v>
      </c>
      <c r="N758" t="inlineStr">
        <is>
          <t>No</t>
        </is>
      </c>
      <c r="O758" s="35" t="n">
        <v>29</v>
      </c>
      <c r="P758" s="37" t="n">
        <v>3.08</v>
      </c>
      <c r="Q758" t="inlineStr">
        <is>
          <t>Android</t>
        </is>
      </c>
      <c r="R758">
        <f>IF(AND(OR(Dashboard!$C$6="All",C758=Dashboard!$C$6),OR(Dashboard!$F$6="All",D758=Dashboard!$F$6),OR(Dashboard!$I$6="All",B758=Dashboard!$I$6)),1,0)</f>
        <v/>
      </c>
    </row>
    <row r="759">
      <c r="A759" t="inlineStr">
        <is>
          <t>SC80758</t>
        </is>
      </c>
      <c r="B759" t="inlineStr">
        <is>
          <t>Jun</t>
        </is>
      </c>
      <c r="C759" t="inlineStr">
        <is>
          <t>Pune</t>
        </is>
      </c>
      <c r="D759" t="inlineStr">
        <is>
          <t>21-24</t>
        </is>
      </c>
      <c r="E759" s="35" t="n">
        <v>19</v>
      </c>
      <c r="F759" s="36" t="n">
        <v>27.7</v>
      </c>
      <c r="G759" s="35" t="n">
        <v>47</v>
      </c>
      <c r="H759" s="35" t="n">
        <v>39</v>
      </c>
      <c r="I759" s="35" t="n">
        <v>4</v>
      </c>
      <c r="J759" s="36" t="n">
        <v>8.1</v>
      </c>
      <c r="K759" s="35" t="n">
        <v>5</v>
      </c>
      <c r="L759" t="inlineStr">
        <is>
          <t>Yes</t>
        </is>
      </c>
      <c r="M759" s="35" t="n">
        <v>4</v>
      </c>
      <c r="N759" t="inlineStr">
        <is>
          <t>No</t>
        </is>
      </c>
      <c r="O759" s="35" t="n">
        <v>57</v>
      </c>
      <c r="P759" s="37" t="n">
        <v>5.08</v>
      </c>
      <c r="Q759" t="inlineStr">
        <is>
          <t>Android</t>
        </is>
      </c>
      <c r="R759">
        <f>IF(AND(OR(Dashboard!$C$6="All",C759=Dashboard!$C$6),OR(Dashboard!$F$6="All",D759=Dashboard!$F$6),OR(Dashboard!$I$6="All",B759=Dashboard!$I$6)),1,0)</f>
        <v/>
      </c>
    </row>
    <row r="760">
      <c r="A760" t="inlineStr">
        <is>
          <t>SC80759</t>
        </is>
      </c>
      <c r="B760" t="inlineStr">
        <is>
          <t>Apr</t>
        </is>
      </c>
      <c r="C760" t="inlineStr">
        <is>
          <t>Sambhaji Nagar</t>
        </is>
      </c>
      <c r="D760" t="inlineStr">
        <is>
          <t>18-20</t>
        </is>
      </c>
      <c r="E760" s="35" t="n">
        <v>21</v>
      </c>
      <c r="F760" s="36" t="n">
        <v>35.1</v>
      </c>
      <c r="G760" s="35" t="n">
        <v>31</v>
      </c>
      <c r="H760" s="35" t="n">
        <v>20</v>
      </c>
      <c r="I760" s="35" t="n">
        <v>0</v>
      </c>
      <c r="J760" s="36" t="n">
        <v>9.9</v>
      </c>
      <c r="K760" s="35" t="n">
        <v>1</v>
      </c>
      <c r="L760" t="inlineStr">
        <is>
          <t>No</t>
        </is>
      </c>
      <c r="M760" s="35" t="n">
        <v>1</v>
      </c>
      <c r="N760" t="inlineStr">
        <is>
          <t>No</t>
        </is>
      </c>
      <c r="O760" s="35" t="n">
        <v>44</v>
      </c>
      <c r="P760" s="37" t="n">
        <v>5.79</v>
      </c>
      <c r="Q760" t="inlineStr">
        <is>
          <t>iOS</t>
        </is>
      </c>
      <c r="R760">
        <f>IF(AND(OR(Dashboard!$C$6="All",C760=Dashboard!$C$6),OR(Dashboard!$F$6="All",D760=Dashboard!$F$6),OR(Dashboard!$I$6="All",B760=Dashboard!$I$6)),1,0)</f>
        <v/>
      </c>
    </row>
    <row r="761">
      <c r="A761" t="inlineStr">
        <is>
          <t>SC80760</t>
        </is>
      </c>
      <c r="B761" t="inlineStr">
        <is>
          <t>Feb</t>
        </is>
      </c>
      <c r="C761" t="inlineStr">
        <is>
          <t>Solapur</t>
        </is>
      </c>
      <c r="D761" t="inlineStr">
        <is>
          <t>25-34</t>
        </is>
      </c>
      <c r="E761" s="35" t="n">
        <v>9</v>
      </c>
      <c r="F761" s="36" t="n">
        <v>21</v>
      </c>
      <c r="G761" s="35" t="n">
        <v>16</v>
      </c>
      <c r="H761" s="35" t="n">
        <v>11</v>
      </c>
      <c r="I761" s="35" t="n">
        <v>18</v>
      </c>
      <c r="J761" s="36" t="n">
        <v>8.300000000000001</v>
      </c>
      <c r="K761" s="35" t="n">
        <v>4</v>
      </c>
      <c r="L761" t="inlineStr">
        <is>
          <t>No</t>
        </is>
      </c>
      <c r="M761" s="35" t="n">
        <v>1</v>
      </c>
      <c r="N761" t="inlineStr">
        <is>
          <t>No</t>
        </is>
      </c>
      <c r="O761" s="35" t="n">
        <v>30</v>
      </c>
      <c r="P761" s="37" t="n">
        <v>2.6</v>
      </c>
      <c r="Q761" t="inlineStr">
        <is>
          <t>Android</t>
        </is>
      </c>
      <c r="R761">
        <f>IF(AND(OR(Dashboard!$C$6="All",C761=Dashboard!$C$6),OR(Dashboard!$F$6="All",D761=Dashboard!$F$6),OR(Dashboard!$I$6="All",B761=Dashboard!$I$6)),1,0)</f>
        <v/>
      </c>
    </row>
    <row r="762">
      <c r="A762" t="inlineStr">
        <is>
          <t>SC80761</t>
        </is>
      </c>
      <c r="B762" t="inlineStr">
        <is>
          <t>Jun</t>
        </is>
      </c>
      <c r="C762" t="inlineStr">
        <is>
          <t>Solapur</t>
        </is>
      </c>
      <c r="D762" t="inlineStr">
        <is>
          <t>35+</t>
        </is>
      </c>
      <c r="E762" s="35" t="n">
        <v>6</v>
      </c>
      <c r="F762" s="36" t="n">
        <v>19.4</v>
      </c>
      <c r="G762" s="35" t="n">
        <v>0</v>
      </c>
      <c r="H762" s="35" t="n">
        <v>0</v>
      </c>
      <c r="I762" s="35" t="n">
        <v>23</v>
      </c>
      <c r="J762" s="36" t="n">
        <v>3.7</v>
      </c>
      <c r="K762" s="35" t="n">
        <v>7</v>
      </c>
      <c r="L762" t="inlineStr">
        <is>
          <t>No</t>
        </is>
      </c>
      <c r="M762" s="35" t="n">
        <v>41</v>
      </c>
      <c r="N762" t="inlineStr">
        <is>
          <t>No</t>
        </is>
      </c>
      <c r="O762" s="35" t="n">
        <v>38</v>
      </c>
      <c r="P762" s="37" t="n">
        <v>4.74</v>
      </c>
      <c r="Q762" t="inlineStr">
        <is>
          <t>Android</t>
        </is>
      </c>
      <c r="R762">
        <f>IF(AND(OR(Dashboard!$C$6="All",C762=Dashboard!$C$6),OR(Dashboard!$F$6="All",D762=Dashboard!$F$6),OR(Dashboard!$I$6="All",B762=Dashboard!$I$6)),1,0)</f>
        <v/>
      </c>
    </row>
    <row r="763">
      <c r="A763" t="inlineStr">
        <is>
          <t>SC80762</t>
        </is>
      </c>
      <c r="B763" t="inlineStr">
        <is>
          <t>Mar</t>
        </is>
      </c>
      <c r="C763" t="inlineStr">
        <is>
          <t>Nagpur</t>
        </is>
      </c>
      <c r="D763" t="inlineStr">
        <is>
          <t>18-20</t>
        </is>
      </c>
      <c r="E763" s="35" t="n">
        <v>25</v>
      </c>
      <c r="F763" s="36" t="n">
        <v>37.7</v>
      </c>
      <c r="G763" s="35" t="n">
        <v>40</v>
      </c>
      <c r="H763" s="35" t="n">
        <v>29</v>
      </c>
      <c r="I763" s="35" t="n">
        <v>20</v>
      </c>
      <c r="J763" s="36" t="n">
        <v>8.1</v>
      </c>
      <c r="K763" s="35" t="n">
        <v>4</v>
      </c>
      <c r="L763" t="inlineStr">
        <is>
          <t>No</t>
        </is>
      </c>
      <c r="M763" s="35" t="n">
        <v>124</v>
      </c>
      <c r="N763" t="inlineStr">
        <is>
          <t>No</t>
        </is>
      </c>
      <c r="O763" s="35" t="n">
        <v>48</v>
      </c>
      <c r="P763" s="37" t="n">
        <v>8.25</v>
      </c>
      <c r="Q763" t="inlineStr">
        <is>
          <t>Android</t>
        </is>
      </c>
      <c r="R763">
        <f>IF(AND(OR(Dashboard!$C$6="All",C763=Dashboard!$C$6),OR(Dashboard!$F$6="All",D763=Dashboard!$F$6),OR(Dashboard!$I$6="All",B763=Dashboard!$I$6)),1,0)</f>
        <v/>
      </c>
    </row>
    <row r="764">
      <c r="A764" t="inlineStr">
        <is>
          <t>SC80763</t>
        </is>
      </c>
      <c r="B764" t="inlineStr">
        <is>
          <t>May</t>
        </is>
      </c>
      <c r="C764" t="inlineStr">
        <is>
          <t>Pune</t>
        </is>
      </c>
      <c r="D764" t="inlineStr">
        <is>
          <t>18-20</t>
        </is>
      </c>
      <c r="E764" s="35" t="n">
        <v>15</v>
      </c>
      <c r="F764" s="36" t="n">
        <v>30</v>
      </c>
      <c r="G764" s="35" t="n">
        <v>51</v>
      </c>
      <c r="H764" s="35" t="n">
        <v>37</v>
      </c>
      <c r="I764" s="35" t="n">
        <v>0</v>
      </c>
      <c r="J764" s="36" t="n">
        <v>11.1</v>
      </c>
      <c r="K764" s="35" t="n">
        <v>4</v>
      </c>
      <c r="L764" t="inlineStr">
        <is>
          <t>No</t>
        </is>
      </c>
      <c r="M764" s="35" t="n">
        <v>1</v>
      </c>
      <c r="N764" t="inlineStr">
        <is>
          <t>No</t>
        </is>
      </c>
      <c r="O764" s="35" t="n">
        <v>59</v>
      </c>
      <c r="P764" s="37" t="n">
        <v>7.71</v>
      </c>
      <c r="Q764" t="inlineStr">
        <is>
          <t>Android</t>
        </is>
      </c>
      <c r="R764">
        <f>IF(AND(OR(Dashboard!$C$6="All",C764=Dashboard!$C$6),OR(Dashboard!$F$6="All",D764=Dashboard!$F$6),OR(Dashboard!$I$6="All",B764=Dashboard!$I$6)),1,0)</f>
        <v/>
      </c>
    </row>
    <row r="765">
      <c r="A765" t="inlineStr">
        <is>
          <t>SC80764</t>
        </is>
      </c>
      <c r="B765" t="inlineStr">
        <is>
          <t>Mar</t>
        </is>
      </c>
      <c r="C765" t="inlineStr">
        <is>
          <t>Sambhaji Nagar</t>
        </is>
      </c>
      <c r="D765" t="inlineStr">
        <is>
          <t>18-20</t>
        </is>
      </c>
      <c r="E765" s="35" t="n">
        <v>23</v>
      </c>
      <c r="F765" s="36" t="n">
        <v>24.8</v>
      </c>
      <c r="G765" s="35" t="n">
        <v>28</v>
      </c>
      <c r="H765" s="35" t="n">
        <v>20</v>
      </c>
      <c r="I765" s="35" t="n">
        <v>25</v>
      </c>
      <c r="J765" s="36" t="n">
        <v>5.1</v>
      </c>
      <c r="K765" s="35" t="n">
        <v>2</v>
      </c>
      <c r="L765" t="inlineStr">
        <is>
          <t>No</t>
        </is>
      </c>
      <c r="M765" s="35" t="n">
        <v>45</v>
      </c>
      <c r="N765" t="inlineStr">
        <is>
          <t>No</t>
        </is>
      </c>
      <c r="O765" s="35" t="n">
        <v>31</v>
      </c>
      <c r="P765" s="37" t="n">
        <v>4.91</v>
      </c>
      <c r="Q765" t="inlineStr">
        <is>
          <t>Android</t>
        </is>
      </c>
      <c r="R765">
        <f>IF(AND(OR(Dashboard!$C$6="All",C765=Dashboard!$C$6),OR(Dashboard!$F$6="All",D765=Dashboard!$F$6),OR(Dashboard!$I$6="All",B765=Dashboard!$I$6)),1,0)</f>
        <v/>
      </c>
    </row>
    <row r="766">
      <c r="A766" t="inlineStr">
        <is>
          <t>SC80765</t>
        </is>
      </c>
      <c r="B766" t="inlineStr">
        <is>
          <t>Apr</t>
        </is>
      </c>
      <c r="C766" t="inlineStr">
        <is>
          <t>Pune</t>
        </is>
      </c>
      <c r="D766" t="inlineStr">
        <is>
          <t>35+</t>
        </is>
      </c>
      <c r="E766" s="35" t="n">
        <v>9</v>
      </c>
      <c r="F766" s="36" t="n">
        <v>19.3</v>
      </c>
      <c r="G766" s="35" t="n">
        <v>26</v>
      </c>
      <c r="H766" s="35" t="n">
        <v>24</v>
      </c>
      <c r="I766" s="35" t="n">
        <v>15</v>
      </c>
      <c r="J766" s="36" t="n">
        <v>3.2</v>
      </c>
      <c r="K766" s="35" t="n">
        <v>2</v>
      </c>
      <c r="L766" t="inlineStr">
        <is>
          <t>No</t>
        </is>
      </c>
      <c r="M766" s="35" t="n">
        <v>0</v>
      </c>
      <c r="N766" t="inlineStr">
        <is>
          <t>No</t>
        </is>
      </c>
      <c r="O766" s="35" t="n">
        <v>34</v>
      </c>
      <c r="P766" s="37" t="n">
        <v>4.67</v>
      </c>
      <c r="Q766" t="inlineStr">
        <is>
          <t>Android</t>
        </is>
      </c>
      <c r="R766">
        <f>IF(AND(OR(Dashboard!$C$6="All",C766=Dashboard!$C$6),OR(Dashboard!$F$6="All",D766=Dashboard!$F$6),OR(Dashboard!$I$6="All",B766=Dashboard!$I$6)),1,0)</f>
        <v/>
      </c>
    </row>
    <row r="767">
      <c r="A767" t="inlineStr">
        <is>
          <t>SC80766</t>
        </is>
      </c>
      <c r="B767" t="inlineStr">
        <is>
          <t>Mar</t>
        </is>
      </c>
      <c r="C767" t="inlineStr">
        <is>
          <t>Pune</t>
        </is>
      </c>
      <c r="D767" t="inlineStr">
        <is>
          <t>18-20</t>
        </is>
      </c>
      <c r="E767" s="35" t="n">
        <v>22</v>
      </c>
      <c r="F767" s="36" t="n">
        <v>39.9</v>
      </c>
      <c r="G767" s="35" t="n">
        <v>35</v>
      </c>
      <c r="H767" s="35" t="n">
        <v>25</v>
      </c>
      <c r="I767" s="35" t="n">
        <v>14</v>
      </c>
      <c r="J767" s="36" t="n">
        <v>6.8</v>
      </c>
      <c r="K767" s="35" t="n">
        <v>10</v>
      </c>
      <c r="L767" t="inlineStr">
        <is>
          <t>No</t>
        </is>
      </c>
      <c r="M767" s="35" t="n">
        <v>32</v>
      </c>
      <c r="N767" t="inlineStr">
        <is>
          <t>No</t>
        </is>
      </c>
      <c r="O767" s="35" t="n">
        <v>61</v>
      </c>
      <c r="P767" s="37" t="n">
        <v>5.55</v>
      </c>
      <c r="Q767" t="inlineStr">
        <is>
          <t>Android</t>
        </is>
      </c>
      <c r="R767">
        <f>IF(AND(OR(Dashboard!$C$6="All",C767=Dashboard!$C$6),OR(Dashboard!$F$6="All",D767=Dashboard!$F$6),OR(Dashboard!$I$6="All",B767=Dashboard!$I$6)),1,0)</f>
        <v/>
      </c>
    </row>
    <row r="768">
      <c r="A768" t="inlineStr">
        <is>
          <t>SC80767</t>
        </is>
      </c>
      <c r="B768" t="inlineStr">
        <is>
          <t>Mar</t>
        </is>
      </c>
      <c r="C768" t="inlineStr">
        <is>
          <t>Kolhapur</t>
        </is>
      </c>
      <c r="D768" t="inlineStr">
        <is>
          <t>35+</t>
        </is>
      </c>
      <c r="E768" s="35" t="n">
        <v>1</v>
      </c>
      <c r="F768" s="36" t="n">
        <v>20.1</v>
      </c>
      <c r="G768" s="35" t="n">
        <v>10</v>
      </c>
      <c r="H768" s="35" t="n">
        <v>7</v>
      </c>
      <c r="I768" s="35" t="n">
        <v>3</v>
      </c>
      <c r="J768" s="36" t="n">
        <v>7.5</v>
      </c>
      <c r="K768" s="35" t="n">
        <v>0</v>
      </c>
      <c r="L768" t="inlineStr">
        <is>
          <t>No</t>
        </is>
      </c>
      <c r="M768" s="35" t="n">
        <v>12</v>
      </c>
      <c r="N768" t="inlineStr">
        <is>
          <t>No</t>
        </is>
      </c>
      <c r="O768" s="35" t="n">
        <v>30</v>
      </c>
      <c r="P768" s="37" t="n">
        <v>4.73</v>
      </c>
      <c r="Q768" t="inlineStr">
        <is>
          <t>Android</t>
        </is>
      </c>
      <c r="R768">
        <f>IF(AND(OR(Dashboard!$C$6="All",C768=Dashboard!$C$6),OR(Dashboard!$F$6="All",D768=Dashboard!$F$6),OR(Dashboard!$I$6="All",B768=Dashboard!$I$6)),1,0)</f>
        <v/>
      </c>
    </row>
    <row r="769">
      <c r="A769" t="inlineStr">
        <is>
          <t>SC80768</t>
        </is>
      </c>
      <c r="B769" t="inlineStr">
        <is>
          <t>Jan</t>
        </is>
      </c>
      <c r="C769" t="inlineStr">
        <is>
          <t>Nashik</t>
        </is>
      </c>
      <c r="D769" t="inlineStr">
        <is>
          <t>18-20</t>
        </is>
      </c>
      <c r="E769" s="35" t="n">
        <v>20</v>
      </c>
      <c r="F769" s="36" t="n">
        <v>26.4</v>
      </c>
      <c r="G769" s="35" t="n">
        <v>17</v>
      </c>
      <c r="H769" s="35" t="n">
        <v>14</v>
      </c>
      <c r="I769" s="35" t="n">
        <v>17</v>
      </c>
      <c r="J769" s="36" t="n">
        <v>8.4</v>
      </c>
      <c r="K769" s="35" t="n">
        <v>9</v>
      </c>
      <c r="L769" t="inlineStr">
        <is>
          <t>No</t>
        </is>
      </c>
      <c r="M769" s="35" t="n">
        <v>3</v>
      </c>
      <c r="N769" t="inlineStr">
        <is>
          <t>No</t>
        </is>
      </c>
      <c r="O769" s="35" t="n">
        <v>44</v>
      </c>
      <c r="P769" s="37" t="n">
        <v>6.56</v>
      </c>
      <c r="Q769" t="inlineStr">
        <is>
          <t>Android</t>
        </is>
      </c>
      <c r="R769">
        <f>IF(AND(OR(Dashboard!$C$6="All",C769=Dashboard!$C$6),OR(Dashboard!$F$6="All",D769=Dashboard!$F$6),OR(Dashboard!$I$6="All",B769=Dashboard!$I$6)),1,0)</f>
        <v/>
      </c>
    </row>
    <row r="770">
      <c r="A770" t="inlineStr">
        <is>
          <t>SC80769</t>
        </is>
      </c>
      <c r="B770" t="inlineStr">
        <is>
          <t>May</t>
        </is>
      </c>
      <c r="C770" t="inlineStr">
        <is>
          <t>Nashik</t>
        </is>
      </c>
      <c r="D770" t="inlineStr">
        <is>
          <t>21-24</t>
        </is>
      </c>
      <c r="E770" s="35" t="n">
        <v>16</v>
      </c>
      <c r="F770" s="36" t="n">
        <v>46.4</v>
      </c>
      <c r="G770" s="35" t="n">
        <v>4</v>
      </c>
      <c r="H770" s="35" t="n">
        <v>3</v>
      </c>
      <c r="I770" s="35" t="n">
        <v>14</v>
      </c>
      <c r="J770" s="36" t="n">
        <v>12.5</v>
      </c>
      <c r="K770" s="35" t="n">
        <v>3</v>
      </c>
      <c r="L770" t="inlineStr">
        <is>
          <t>Yes</t>
        </is>
      </c>
      <c r="M770" s="35" t="n">
        <v>6</v>
      </c>
      <c r="N770" t="inlineStr">
        <is>
          <t>No</t>
        </is>
      </c>
      <c r="O770" s="35" t="n">
        <v>97</v>
      </c>
      <c r="P770" s="37" t="n">
        <v>13.95</v>
      </c>
      <c r="Q770" t="inlineStr">
        <is>
          <t>Android</t>
        </is>
      </c>
      <c r="R770">
        <f>IF(AND(OR(Dashboard!$C$6="All",C770=Dashboard!$C$6),OR(Dashboard!$F$6="All",D770=Dashboard!$F$6),OR(Dashboard!$I$6="All",B770=Dashboard!$I$6)),1,0)</f>
        <v/>
      </c>
    </row>
    <row r="771">
      <c r="A771" t="inlineStr">
        <is>
          <t>SC80770</t>
        </is>
      </c>
      <c r="B771" t="inlineStr">
        <is>
          <t>Jan</t>
        </is>
      </c>
      <c r="C771" t="inlineStr">
        <is>
          <t>Solapur</t>
        </is>
      </c>
      <c r="D771" t="inlineStr">
        <is>
          <t>21-24</t>
        </is>
      </c>
      <c r="E771" s="35" t="n">
        <v>22</v>
      </c>
      <c r="F771" s="36" t="n">
        <v>46.3</v>
      </c>
      <c r="G771" s="35" t="n">
        <v>33</v>
      </c>
      <c r="H771" s="35" t="n">
        <v>26</v>
      </c>
      <c r="I771" s="35" t="n">
        <v>17</v>
      </c>
      <c r="J771" s="36" t="n">
        <v>20.5</v>
      </c>
      <c r="K771" s="35" t="n">
        <v>7</v>
      </c>
      <c r="L771" t="inlineStr">
        <is>
          <t>No</t>
        </is>
      </c>
      <c r="M771" s="35" t="n">
        <v>13</v>
      </c>
      <c r="N771" t="inlineStr">
        <is>
          <t>No</t>
        </is>
      </c>
      <c r="O771" s="35" t="n">
        <v>90</v>
      </c>
      <c r="P771" s="37" t="n">
        <v>15.14</v>
      </c>
      <c r="Q771" t="inlineStr">
        <is>
          <t>Android</t>
        </is>
      </c>
      <c r="R771">
        <f>IF(AND(OR(Dashboard!$C$6="All",C771=Dashboard!$C$6),OR(Dashboard!$F$6="All",D771=Dashboard!$F$6),OR(Dashboard!$I$6="All",B771=Dashboard!$I$6)),1,0)</f>
        <v/>
      </c>
    </row>
    <row r="772">
      <c r="A772" t="inlineStr">
        <is>
          <t>SC80771</t>
        </is>
      </c>
      <c r="B772" t="inlineStr">
        <is>
          <t>Mar</t>
        </is>
      </c>
      <c r="C772" t="inlineStr">
        <is>
          <t>Sambhaji Nagar</t>
        </is>
      </c>
      <c r="D772" t="inlineStr">
        <is>
          <t>21-24</t>
        </is>
      </c>
      <c r="E772" s="35" t="n">
        <v>19</v>
      </c>
      <c r="F772" s="36" t="n">
        <v>41.5</v>
      </c>
      <c r="G772" s="35" t="n">
        <v>45</v>
      </c>
      <c r="H772" s="35" t="n">
        <v>41</v>
      </c>
      <c r="I772" s="35" t="n">
        <v>26</v>
      </c>
      <c r="J772" s="36" t="n">
        <v>13.2</v>
      </c>
      <c r="K772" s="35" t="n">
        <v>8</v>
      </c>
      <c r="L772" t="inlineStr">
        <is>
          <t>No</t>
        </is>
      </c>
      <c r="M772" s="35" t="n">
        <v>16</v>
      </c>
      <c r="N772" t="inlineStr">
        <is>
          <t>No</t>
        </is>
      </c>
      <c r="O772" s="35" t="n">
        <v>83</v>
      </c>
      <c r="P772" s="37" t="n">
        <v>11.77</v>
      </c>
      <c r="Q772" t="inlineStr">
        <is>
          <t>Android</t>
        </is>
      </c>
      <c r="R772">
        <f>IF(AND(OR(Dashboard!$C$6="All",C772=Dashboard!$C$6),OR(Dashboard!$F$6="All",D772=Dashboard!$F$6),OR(Dashboard!$I$6="All",B772=Dashboard!$I$6)),1,0)</f>
        <v/>
      </c>
    </row>
    <row r="773">
      <c r="A773" t="inlineStr">
        <is>
          <t>SC80772</t>
        </is>
      </c>
      <c r="B773" t="inlineStr">
        <is>
          <t>Jun</t>
        </is>
      </c>
      <c r="C773" t="inlineStr">
        <is>
          <t>Nashik</t>
        </is>
      </c>
      <c r="D773" t="inlineStr">
        <is>
          <t>35+</t>
        </is>
      </c>
      <c r="E773" s="35" t="n">
        <v>1</v>
      </c>
      <c r="F773" s="36" t="n">
        <v>32.5</v>
      </c>
      <c r="G773" s="35" t="n">
        <v>5</v>
      </c>
      <c r="H773" s="35" t="n">
        <v>4</v>
      </c>
      <c r="I773" s="35" t="n">
        <v>24</v>
      </c>
      <c r="J773" s="36" t="n">
        <v>11.4</v>
      </c>
      <c r="K773" s="35" t="n">
        <v>0</v>
      </c>
      <c r="L773" t="inlineStr">
        <is>
          <t>No</t>
        </is>
      </c>
      <c r="M773" s="35" t="n">
        <v>76</v>
      </c>
      <c r="N773" t="inlineStr">
        <is>
          <t>No</t>
        </is>
      </c>
      <c r="O773" s="35" t="n">
        <v>46</v>
      </c>
      <c r="P773" s="37" t="n">
        <v>9.07</v>
      </c>
      <c r="Q773" t="inlineStr">
        <is>
          <t>Android</t>
        </is>
      </c>
      <c r="R773">
        <f>IF(AND(OR(Dashboard!$C$6="All",C773=Dashboard!$C$6),OR(Dashboard!$F$6="All",D773=Dashboard!$F$6),OR(Dashboard!$I$6="All",B773=Dashboard!$I$6)),1,0)</f>
        <v/>
      </c>
    </row>
    <row r="774">
      <c r="A774" t="inlineStr">
        <is>
          <t>SC80773</t>
        </is>
      </c>
      <c r="B774" t="inlineStr">
        <is>
          <t>Apr</t>
        </is>
      </c>
      <c r="C774" t="inlineStr">
        <is>
          <t>Pune</t>
        </is>
      </c>
      <c r="D774" t="inlineStr">
        <is>
          <t>21-24</t>
        </is>
      </c>
      <c r="E774" s="35" t="n">
        <v>14</v>
      </c>
      <c r="F774" s="36" t="n">
        <v>39</v>
      </c>
      <c r="G774" s="35" t="n">
        <v>23</v>
      </c>
      <c r="H774" s="35" t="n">
        <v>20</v>
      </c>
      <c r="I774" s="35" t="n">
        <v>10</v>
      </c>
      <c r="J774" s="36" t="n">
        <v>12.9</v>
      </c>
      <c r="K774" s="35" t="n">
        <v>3</v>
      </c>
      <c r="L774" t="inlineStr">
        <is>
          <t>Yes</t>
        </is>
      </c>
      <c r="M774" s="35" t="n">
        <v>45</v>
      </c>
      <c r="N774" t="inlineStr">
        <is>
          <t>No</t>
        </is>
      </c>
      <c r="O774" s="35" t="n">
        <v>63</v>
      </c>
      <c r="P774" s="37" t="n">
        <v>11.78</v>
      </c>
      <c r="Q774" t="inlineStr">
        <is>
          <t>Android</t>
        </is>
      </c>
      <c r="R774">
        <f>IF(AND(OR(Dashboard!$C$6="All",C774=Dashboard!$C$6),OR(Dashboard!$F$6="All",D774=Dashboard!$F$6),OR(Dashboard!$I$6="All",B774=Dashboard!$I$6)),1,0)</f>
        <v/>
      </c>
    </row>
    <row r="775">
      <c r="A775" t="inlineStr">
        <is>
          <t>SC80774</t>
        </is>
      </c>
      <c r="B775" t="inlineStr">
        <is>
          <t>May</t>
        </is>
      </c>
      <c r="C775" t="inlineStr">
        <is>
          <t>Pune</t>
        </is>
      </c>
      <c r="D775" t="inlineStr">
        <is>
          <t>18-20</t>
        </is>
      </c>
      <c r="E775" s="35" t="n">
        <v>15</v>
      </c>
      <c r="F775" s="36" t="n">
        <v>41.3</v>
      </c>
      <c r="G775" s="35" t="n">
        <v>10</v>
      </c>
      <c r="H775" s="35" t="n">
        <v>7</v>
      </c>
      <c r="I775" s="35" t="n">
        <v>10</v>
      </c>
      <c r="J775" s="36" t="n">
        <v>7.1</v>
      </c>
      <c r="K775" s="35" t="n">
        <v>1</v>
      </c>
      <c r="L775" t="inlineStr">
        <is>
          <t>No</t>
        </is>
      </c>
      <c r="M775" s="35" t="n">
        <v>123</v>
      </c>
      <c r="N775" t="inlineStr">
        <is>
          <t>No</t>
        </is>
      </c>
      <c r="O775" s="35" t="n">
        <v>56</v>
      </c>
      <c r="P775" s="37" t="n">
        <v>6.39</v>
      </c>
      <c r="Q775" t="inlineStr">
        <is>
          <t>Android</t>
        </is>
      </c>
      <c r="R775">
        <f>IF(AND(OR(Dashboard!$C$6="All",C775=Dashboard!$C$6),OR(Dashboard!$F$6="All",D775=Dashboard!$F$6),OR(Dashboard!$I$6="All",B775=Dashboard!$I$6)),1,0)</f>
        <v/>
      </c>
    </row>
    <row r="776">
      <c r="A776" t="inlineStr">
        <is>
          <t>SC80775</t>
        </is>
      </c>
      <c r="B776" t="inlineStr">
        <is>
          <t>Jan</t>
        </is>
      </c>
      <c r="C776" t="inlineStr">
        <is>
          <t>Pune</t>
        </is>
      </c>
      <c r="D776" t="inlineStr">
        <is>
          <t>25-34</t>
        </is>
      </c>
      <c r="E776" s="35" t="n">
        <v>11</v>
      </c>
      <c r="F776" s="36" t="n">
        <v>31.9</v>
      </c>
      <c r="G776" s="35" t="n">
        <v>0</v>
      </c>
      <c r="H776" s="35" t="n">
        <v>0</v>
      </c>
      <c r="I776" s="35" t="n">
        <v>24</v>
      </c>
      <c r="J776" s="36" t="n">
        <v>7.9</v>
      </c>
      <c r="K776" s="35" t="n">
        <v>2</v>
      </c>
      <c r="L776" t="inlineStr">
        <is>
          <t>No</t>
        </is>
      </c>
      <c r="M776" s="35" t="n">
        <v>256</v>
      </c>
      <c r="N776" t="inlineStr">
        <is>
          <t>No</t>
        </is>
      </c>
      <c r="O776" s="35" t="n">
        <v>55</v>
      </c>
      <c r="P776" s="37" t="n">
        <v>6.9</v>
      </c>
      <c r="Q776" t="inlineStr">
        <is>
          <t>Android</t>
        </is>
      </c>
      <c r="R776">
        <f>IF(AND(OR(Dashboard!$C$6="All",C776=Dashboard!$C$6),OR(Dashboard!$F$6="All",D776=Dashboard!$F$6),OR(Dashboard!$I$6="All",B776=Dashboard!$I$6)),1,0)</f>
        <v/>
      </c>
    </row>
    <row r="777">
      <c r="A777" t="inlineStr">
        <is>
          <t>SC80776</t>
        </is>
      </c>
      <c r="B777" t="inlineStr">
        <is>
          <t>Jun</t>
        </is>
      </c>
      <c r="C777" t="inlineStr">
        <is>
          <t>Kolhapur</t>
        </is>
      </c>
      <c r="D777" t="inlineStr">
        <is>
          <t>18-20</t>
        </is>
      </c>
      <c r="E777" s="35" t="n">
        <v>18</v>
      </c>
      <c r="F777" s="36" t="n">
        <v>28.1</v>
      </c>
      <c r="G777" s="35" t="n">
        <v>25</v>
      </c>
      <c r="H777" s="35" t="n">
        <v>22</v>
      </c>
      <c r="I777" s="35" t="n">
        <v>15</v>
      </c>
      <c r="J777" s="36" t="n">
        <v>10.3</v>
      </c>
      <c r="K777" s="35" t="n">
        <v>9</v>
      </c>
      <c r="L777" t="inlineStr">
        <is>
          <t>No</t>
        </is>
      </c>
      <c r="M777" s="35" t="n">
        <v>3</v>
      </c>
      <c r="N777" t="inlineStr">
        <is>
          <t>No</t>
        </is>
      </c>
      <c r="O777" s="35" t="n">
        <v>43</v>
      </c>
      <c r="P777" s="37" t="n">
        <v>7.63</v>
      </c>
      <c r="Q777" t="inlineStr">
        <is>
          <t>Android</t>
        </is>
      </c>
      <c r="R777">
        <f>IF(AND(OR(Dashboard!$C$6="All",C777=Dashboard!$C$6),OR(Dashboard!$F$6="All",D777=Dashboard!$F$6),OR(Dashboard!$I$6="All",B777=Dashboard!$I$6)),1,0)</f>
        <v/>
      </c>
    </row>
    <row r="778">
      <c r="A778" t="inlineStr">
        <is>
          <t>SC80777</t>
        </is>
      </c>
      <c r="B778" t="inlineStr">
        <is>
          <t>Feb</t>
        </is>
      </c>
      <c r="C778" t="inlineStr">
        <is>
          <t>Pune</t>
        </is>
      </c>
      <c r="D778" t="inlineStr">
        <is>
          <t>25-34</t>
        </is>
      </c>
      <c r="E778" s="35" t="n">
        <v>2</v>
      </c>
      <c r="F778" s="36" t="n">
        <v>42.1</v>
      </c>
      <c r="G778" s="35" t="n">
        <v>1</v>
      </c>
      <c r="H778" s="35" t="n">
        <v>0</v>
      </c>
      <c r="I778" s="35" t="n">
        <v>21</v>
      </c>
      <c r="J778" s="36" t="n">
        <v>13.5</v>
      </c>
      <c r="K778" s="35" t="n">
        <v>2</v>
      </c>
      <c r="L778" t="inlineStr">
        <is>
          <t>No</t>
        </is>
      </c>
      <c r="M778" s="35" t="n">
        <v>16</v>
      </c>
      <c r="N778" t="inlineStr">
        <is>
          <t>No</t>
        </is>
      </c>
      <c r="O778" s="35" t="n">
        <v>90</v>
      </c>
      <c r="P778" s="37" t="n">
        <v>8.27</v>
      </c>
      <c r="Q778" t="inlineStr">
        <is>
          <t>Android</t>
        </is>
      </c>
      <c r="R778">
        <f>IF(AND(OR(Dashboard!$C$6="All",C778=Dashboard!$C$6),OR(Dashboard!$F$6="All",D778=Dashboard!$F$6),OR(Dashboard!$I$6="All",B778=Dashboard!$I$6)),1,0)</f>
        <v/>
      </c>
    </row>
    <row r="779">
      <c r="A779" t="inlineStr">
        <is>
          <t>SC80778</t>
        </is>
      </c>
      <c r="B779" t="inlineStr">
        <is>
          <t>Jun</t>
        </is>
      </c>
      <c r="C779" t="inlineStr">
        <is>
          <t>Kolhapur</t>
        </is>
      </c>
      <c r="D779" t="inlineStr">
        <is>
          <t>25-34</t>
        </is>
      </c>
      <c r="E779" s="35" t="n">
        <v>11</v>
      </c>
      <c r="F779" s="36" t="n">
        <v>3</v>
      </c>
      <c r="G779" s="35" t="n">
        <v>7</v>
      </c>
      <c r="H779" s="35" t="n">
        <v>5</v>
      </c>
      <c r="I779" s="35" t="n">
        <v>10</v>
      </c>
      <c r="J779" s="36" t="n">
        <v>0.8</v>
      </c>
      <c r="K779" s="35" t="n">
        <v>0</v>
      </c>
      <c r="L779" t="inlineStr">
        <is>
          <t>No</t>
        </is>
      </c>
      <c r="M779" s="35" t="n">
        <v>93</v>
      </c>
      <c r="N779" t="inlineStr">
        <is>
          <t>No</t>
        </is>
      </c>
      <c r="O779" s="35" t="n">
        <v>4</v>
      </c>
      <c r="P779" s="37" t="n">
        <v>0.53</v>
      </c>
      <c r="Q779" t="inlineStr">
        <is>
          <t>Android</t>
        </is>
      </c>
      <c r="R779">
        <f>IF(AND(OR(Dashboard!$C$6="All",C779=Dashboard!$C$6),OR(Dashboard!$F$6="All",D779=Dashboard!$F$6),OR(Dashboard!$I$6="All",B779=Dashboard!$I$6)),1,0)</f>
        <v/>
      </c>
    </row>
    <row r="780">
      <c r="A780" t="inlineStr">
        <is>
          <t>SC80779</t>
        </is>
      </c>
      <c r="B780" t="inlineStr">
        <is>
          <t>Jun</t>
        </is>
      </c>
      <c r="C780" t="inlineStr">
        <is>
          <t>Kolhapur</t>
        </is>
      </c>
      <c r="D780" t="inlineStr">
        <is>
          <t>35+</t>
        </is>
      </c>
      <c r="E780" s="35" t="n">
        <v>5</v>
      </c>
      <c r="F780" s="36" t="n">
        <v>17.4</v>
      </c>
      <c r="G780" s="35" t="n">
        <v>21</v>
      </c>
      <c r="H780" s="35" t="n">
        <v>13</v>
      </c>
      <c r="I780" s="35" t="n">
        <v>20</v>
      </c>
      <c r="J780" s="36" t="n">
        <v>6.8</v>
      </c>
      <c r="K780" s="35" t="n">
        <v>5</v>
      </c>
      <c r="L780" t="inlineStr">
        <is>
          <t>No</t>
        </is>
      </c>
      <c r="M780" s="35" t="n">
        <v>30</v>
      </c>
      <c r="N780" t="inlineStr">
        <is>
          <t>No</t>
        </is>
      </c>
      <c r="O780" s="35" t="n">
        <v>24</v>
      </c>
      <c r="P780" s="37" t="n">
        <v>3.8</v>
      </c>
      <c r="Q780" t="inlineStr">
        <is>
          <t>iOS</t>
        </is>
      </c>
      <c r="R780">
        <f>IF(AND(OR(Dashboard!$C$6="All",C780=Dashboard!$C$6),OR(Dashboard!$F$6="All",D780=Dashboard!$F$6),OR(Dashboard!$I$6="All",B780=Dashboard!$I$6)),1,0)</f>
        <v/>
      </c>
    </row>
    <row r="781">
      <c r="A781" t="inlineStr">
        <is>
          <t>SC80780</t>
        </is>
      </c>
      <c r="B781" t="inlineStr">
        <is>
          <t>Mar</t>
        </is>
      </c>
      <c r="C781" t="inlineStr">
        <is>
          <t>Sambhaji Nagar</t>
        </is>
      </c>
      <c r="D781" t="inlineStr">
        <is>
          <t>21-24</t>
        </is>
      </c>
      <c r="E781" s="35" t="n">
        <v>12</v>
      </c>
      <c r="F781" s="36" t="n">
        <v>45.6</v>
      </c>
      <c r="G781" s="35" t="n">
        <v>23</v>
      </c>
      <c r="H781" s="35" t="n">
        <v>21</v>
      </c>
      <c r="I781" s="35" t="n">
        <v>11</v>
      </c>
      <c r="J781" s="36" t="n">
        <v>10.2</v>
      </c>
      <c r="K781" s="35" t="n">
        <v>3</v>
      </c>
      <c r="L781" t="inlineStr">
        <is>
          <t>Yes</t>
        </is>
      </c>
      <c r="M781" s="35" t="n">
        <v>115</v>
      </c>
      <c r="N781" t="inlineStr">
        <is>
          <t>Yes</t>
        </is>
      </c>
      <c r="O781" s="35" t="n">
        <v>27</v>
      </c>
      <c r="P781" s="37" t="n">
        <v>2.25</v>
      </c>
      <c r="Q781" t="inlineStr">
        <is>
          <t>Android</t>
        </is>
      </c>
      <c r="R781">
        <f>IF(AND(OR(Dashboard!$C$6="All",C781=Dashboard!$C$6),OR(Dashboard!$F$6="All",D781=Dashboard!$F$6),OR(Dashboard!$I$6="All",B781=Dashboard!$I$6)),1,0)</f>
        <v/>
      </c>
    </row>
    <row r="782">
      <c r="A782" t="inlineStr">
        <is>
          <t>SC80781</t>
        </is>
      </c>
      <c r="B782" t="inlineStr">
        <is>
          <t>Feb</t>
        </is>
      </c>
      <c r="C782" t="inlineStr">
        <is>
          <t>Sambhaji Nagar</t>
        </is>
      </c>
      <c r="D782" t="inlineStr">
        <is>
          <t>21-24</t>
        </is>
      </c>
      <c r="E782" s="35" t="n">
        <v>22</v>
      </c>
      <c r="F782" s="36" t="n">
        <v>38.7</v>
      </c>
      <c r="G782" s="35" t="n">
        <v>19</v>
      </c>
      <c r="H782" s="35" t="n">
        <v>17</v>
      </c>
      <c r="I782" s="35" t="n">
        <v>19</v>
      </c>
      <c r="J782" s="36" t="n">
        <v>14</v>
      </c>
      <c r="K782" s="35" t="n">
        <v>2</v>
      </c>
      <c r="L782" t="inlineStr">
        <is>
          <t>Yes</t>
        </is>
      </c>
      <c r="M782" s="35" t="n">
        <v>66</v>
      </c>
      <c r="N782" t="inlineStr">
        <is>
          <t>No</t>
        </is>
      </c>
      <c r="O782" s="35" t="n">
        <v>76</v>
      </c>
      <c r="P782" s="37" t="n">
        <v>14.73</v>
      </c>
      <c r="Q782" t="inlineStr">
        <is>
          <t>Android</t>
        </is>
      </c>
      <c r="R782">
        <f>IF(AND(OR(Dashboard!$C$6="All",C782=Dashboard!$C$6),OR(Dashboard!$F$6="All",D782=Dashboard!$F$6),OR(Dashboard!$I$6="All",B782=Dashboard!$I$6)),1,0)</f>
        <v/>
      </c>
    </row>
    <row r="783">
      <c r="A783" t="inlineStr">
        <is>
          <t>SC80782</t>
        </is>
      </c>
      <c r="B783" t="inlineStr">
        <is>
          <t>Jan</t>
        </is>
      </c>
      <c r="C783" t="inlineStr">
        <is>
          <t>Pune</t>
        </is>
      </c>
      <c r="D783" t="inlineStr">
        <is>
          <t>18-20</t>
        </is>
      </c>
      <c r="E783" s="35" t="n">
        <v>3</v>
      </c>
      <c r="F783" s="36" t="n">
        <v>36.5</v>
      </c>
      <c r="G783" s="35" t="n">
        <v>26</v>
      </c>
      <c r="H783" s="35" t="n">
        <v>22</v>
      </c>
      <c r="I783" s="35" t="n">
        <v>9</v>
      </c>
      <c r="J783" s="36" t="n">
        <v>7.2</v>
      </c>
      <c r="K783" s="35" t="n">
        <v>3</v>
      </c>
      <c r="L783" t="inlineStr">
        <is>
          <t>Yes</t>
        </is>
      </c>
      <c r="M783" s="35" t="n">
        <v>4</v>
      </c>
      <c r="N783" t="inlineStr">
        <is>
          <t>No</t>
        </is>
      </c>
      <c r="O783" s="35" t="n">
        <v>74</v>
      </c>
      <c r="P783" s="37" t="n">
        <v>14.54</v>
      </c>
      <c r="Q783" t="inlineStr">
        <is>
          <t>iOS</t>
        </is>
      </c>
      <c r="R783">
        <f>IF(AND(OR(Dashboard!$C$6="All",C783=Dashboard!$C$6),OR(Dashboard!$F$6="All",D783=Dashboard!$F$6),OR(Dashboard!$I$6="All",B783=Dashboard!$I$6)),1,0)</f>
        <v/>
      </c>
    </row>
    <row r="784">
      <c r="A784" t="inlineStr">
        <is>
          <t>SC80783</t>
        </is>
      </c>
      <c r="B784" t="inlineStr">
        <is>
          <t>May</t>
        </is>
      </c>
      <c r="C784" t="inlineStr">
        <is>
          <t>Nashik</t>
        </is>
      </c>
      <c r="D784" t="inlineStr">
        <is>
          <t>21-24</t>
        </is>
      </c>
      <c r="E784" s="35" t="n">
        <v>12</v>
      </c>
      <c r="F784" s="36" t="n">
        <v>31</v>
      </c>
      <c r="G784" s="35" t="n">
        <v>26</v>
      </c>
      <c r="H784" s="35" t="n">
        <v>23</v>
      </c>
      <c r="I784" s="35" t="n">
        <v>17</v>
      </c>
      <c r="J784" s="36" t="n">
        <v>5.4</v>
      </c>
      <c r="K784" s="35" t="n">
        <v>1</v>
      </c>
      <c r="L784" t="inlineStr">
        <is>
          <t>Yes</t>
        </is>
      </c>
      <c r="M784" s="35" t="n">
        <v>7</v>
      </c>
      <c r="N784" t="inlineStr">
        <is>
          <t>No</t>
        </is>
      </c>
      <c r="O784" s="35" t="n">
        <v>52</v>
      </c>
      <c r="P784" s="37" t="n">
        <v>4.99</v>
      </c>
      <c r="Q784" t="inlineStr">
        <is>
          <t>iOS</t>
        </is>
      </c>
      <c r="R784">
        <f>IF(AND(OR(Dashboard!$C$6="All",C784=Dashboard!$C$6),OR(Dashboard!$F$6="All",D784=Dashboard!$F$6),OR(Dashboard!$I$6="All",B784=Dashboard!$I$6)),1,0)</f>
        <v/>
      </c>
    </row>
    <row r="785">
      <c r="A785" t="inlineStr">
        <is>
          <t>SC80784</t>
        </is>
      </c>
      <c r="B785" t="inlineStr">
        <is>
          <t>Mar</t>
        </is>
      </c>
      <c r="C785" t="inlineStr">
        <is>
          <t>Kolhapur</t>
        </is>
      </c>
      <c r="D785" t="inlineStr">
        <is>
          <t>25-34</t>
        </is>
      </c>
      <c r="E785" s="35" t="n">
        <v>5</v>
      </c>
      <c r="F785" s="36" t="n">
        <v>21.2</v>
      </c>
      <c r="G785" s="35" t="n">
        <v>0</v>
      </c>
      <c r="H785" s="35" t="n">
        <v>0</v>
      </c>
      <c r="I785" s="35" t="n">
        <v>14</v>
      </c>
      <c r="J785" s="36" t="n">
        <v>4.5</v>
      </c>
      <c r="K785" s="35" t="n">
        <v>1</v>
      </c>
      <c r="L785" t="inlineStr">
        <is>
          <t>Yes</t>
        </is>
      </c>
      <c r="M785" s="35" t="n">
        <v>75</v>
      </c>
      <c r="N785" t="inlineStr">
        <is>
          <t>No</t>
        </is>
      </c>
      <c r="O785" s="35" t="n">
        <v>43</v>
      </c>
      <c r="P785" s="37" t="n">
        <v>6.78</v>
      </c>
      <c r="Q785" t="inlineStr">
        <is>
          <t>Android</t>
        </is>
      </c>
      <c r="R785">
        <f>IF(AND(OR(Dashboard!$C$6="All",C785=Dashboard!$C$6),OR(Dashboard!$F$6="All",D785=Dashboard!$F$6),OR(Dashboard!$I$6="All",B785=Dashboard!$I$6)),1,0)</f>
        <v/>
      </c>
    </row>
    <row r="786">
      <c r="A786" t="inlineStr">
        <is>
          <t>SC80785</t>
        </is>
      </c>
      <c r="B786" t="inlineStr">
        <is>
          <t>Feb</t>
        </is>
      </c>
      <c r="C786" t="inlineStr">
        <is>
          <t>Sambhaji Nagar</t>
        </is>
      </c>
      <c r="D786" t="inlineStr">
        <is>
          <t>25-34</t>
        </is>
      </c>
      <c r="E786" s="35" t="n">
        <v>1</v>
      </c>
      <c r="F786" s="36" t="n">
        <v>31.9</v>
      </c>
      <c r="G786" s="35" t="n">
        <v>11</v>
      </c>
      <c r="H786" s="35" t="n">
        <v>8</v>
      </c>
      <c r="I786" s="35" t="n">
        <v>20</v>
      </c>
      <c r="J786" s="36" t="n">
        <v>12.2</v>
      </c>
      <c r="K786" s="35" t="n">
        <v>0</v>
      </c>
      <c r="L786" t="inlineStr">
        <is>
          <t>No</t>
        </is>
      </c>
      <c r="M786" s="35" t="n">
        <v>3</v>
      </c>
      <c r="N786" t="inlineStr">
        <is>
          <t>No</t>
        </is>
      </c>
      <c r="O786" s="35" t="n">
        <v>69</v>
      </c>
      <c r="P786" s="37" t="n">
        <v>6.7</v>
      </c>
      <c r="Q786" t="inlineStr">
        <is>
          <t>Android</t>
        </is>
      </c>
      <c r="R786">
        <f>IF(AND(OR(Dashboard!$C$6="All",C786=Dashboard!$C$6),OR(Dashboard!$F$6="All",D786=Dashboard!$F$6),OR(Dashboard!$I$6="All",B786=Dashboard!$I$6)),1,0)</f>
        <v/>
      </c>
    </row>
    <row r="787">
      <c r="A787" t="inlineStr">
        <is>
          <t>SC80786</t>
        </is>
      </c>
      <c r="B787" t="inlineStr">
        <is>
          <t>Jun</t>
        </is>
      </c>
      <c r="C787" t="inlineStr">
        <is>
          <t>Sambhaji Nagar</t>
        </is>
      </c>
      <c r="D787" t="inlineStr">
        <is>
          <t>21-24</t>
        </is>
      </c>
      <c r="E787" s="35" t="n">
        <v>15</v>
      </c>
      <c r="F787" s="36" t="n">
        <v>19.7</v>
      </c>
      <c r="G787" s="35" t="n">
        <v>47</v>
      </c>
      <c r="H787" s="35" t="n">
        <v>39</v>
      </c>
      <c r="I787" s="35" t="n">
        <v>15</v>
      </c>
      <c r="J787" s="36" t="n">
        <v>3.1</v>
      </c>
      <c r="K787" s="35" t="n">
        <v>1</v>
      </c>
      <c r="L787" t="inlineStr">
        <is>
          <t>No</t>
        </is>
      </c>
      <c r="M787" s="35" t="n">
        <v>17</v>
      </c>
      <c r="N787" t="inlineStr">
        <is>
          <t>No</t>
        </is>
      </c>
      <c r="O787" s="35" t="n">
        <v>34</v>
      </c>
      <c r="P787" s="37" t="n">
        <v>3.41</v>
      </c>
      <c r="Q787" t="inlineStr">
        <is>
          <t>Android</t>
        </is>
      </c>
      <c r="R787">
        <f>IF(AND(OR(Dashboard!$C$6="All",C787=Dashboard!$C$6),OR(Dashboard!$F$6="All",D787=Dashboard!$F$6),OR(Dashboard!$I$6="All",B787=Dashboard!$I$6)),1,0)</f>
        <v/>
      </c>
    </row>
    <row r="788">
      <c r="A788" t="inlineStr">
        <is>
          <t>SC80787</t>
        </is>
      </c>
      <c r="B788" t="inlineStr">
        <is>
          <t>Jan</t>
        </is>
      </c>
      <c r="C788" t="inlineStr">
        <is>
          <t>Pune</t>
        </is>
      </c>
      <c r="D788" t="inlineStr">
        <is>
          <t>18-20</t>
        </is>
      </c>
      <c r="E788" s="35" t="n">
        <v>17</v>
      </c>
      <c r="F788" s="36" t="n">
        <v>27.5</v>
      </c>
      <c r="G788" s="35" t="n">
        <v>30</v>
      </c>
      <c r="H788" s="35" t="n">
        <v>23</v>
      </c>
      <c r="I788" s="35" t="n">
        <v>20</v>
      </c>
      <c r="J788" s="36" t="n">
        <v>10.5</v>
      </c>
      <c r="K788" s="35" t="n">
        <v>6</v>
      </c>
      <c r="L788" t="inlineStr">
        <is>
          <t>No</t>
        </is>
      </c>
      <c r="M788" s="35" t="n">
        <v>3</v>
      </c>
      <c r="N788" t="inlineStr">
        <is>
          <t>No</t>
        </is>
      </c>
      <c r="O788" s="35" t="n">
        <v>55</v>
      </c>
      <c r="P788" s="37" t="n">
        <v>7.29</v>
      </c>
      <c r="Q788" t="inlineStr">
        <is>
          <t>Android</t>
        </is>
      </c>
      <c r="R788">
        <f>IF(AND(OR(Dashboard!$C$6="All",C788=Dashboard!$C$6),OR(Dashboard!$F$6="All",D788=Dashboard!$F$6),OR(Dashboard!$I$6="All",B788=Dashboard!$I$6)),1,0)</f>
        <v/>
      </c>
    </row>
    <row r="789">
      <c r="A789" t="inlineStr">
        <is>
          <t>SC80788</t>
        </is>
      </c>
      <c r="B789" t="inlineStr">
        <is>
          <t>Apr</t>
        </is>
      </c>
      <c r="C789" t="inlineStr">
        <is>
          <t>Pune</t>
        </is>
      </c>
      <c r="D789" t="inlineStr">
        <is>
          <t>25-34</t>
        </is>
      </c>
      <c r="E789" s="35" t="n">
        <v>9</v>
      </c>
      <c r="F789" s="36" t="n">
        <v>21.9</v>
      </c>
      <c r="G789" s="35" t="n">
        <v>0</v>
      </c>
      <c r="H789" s="35" t="n">
        <v>0</v>
      </c>
      <c r="I789" s="35" t="n">
        <v>12</v>
      </c>
      <c r="J789" s="36" t="n">
        <v>5.4</v>
      </c>
      <c r="K789" s="35" t="n">
        <v>4</v>
      </c>
      <c r="L789" t="inlineStr">
        <is>
          <t>No</t>
        </is>
      </c>
      <c r="M789" s="35" t="n">
        <v>0</v>
      </c>
      <c r="N789" t="inlineStr">
        <is>
          <t>No</t>
        </is>
      </c>
      <c r="O789" s="35" t="n">
        <v>28</v>
      </c>
      <c r="P789" s="37" t="n">
        <v>5.23</v>
      </c>
      <c r="Q789" t="inlineStr">
        <is>
          <t>Android</t>
        </is>
      </c>
      <c r="R789">
        <f>IF(AND(OR(Dashboard!$C$6="All",C789=Dashboard!$C$6),OR(Dashboard!$F$6="All",D789=Dashboard!$F$6),OR(Dashboard!$I$6="All",B789=Dashboard!$I$6)),1,0)</f>
        <v/>
      </c>
    </row>
    <row r="790">
      <c r="A790" t="inlineStr">
        <is>
          <t>SC80789</t>
        </is>
      </c>
      <c r="B790" t="inlineStr">
        <is>
          <t>Jan</t>
        </is>
      </c>
      <c r="C790" t="inlineStr">
        <is>
          <t>Nagpur</t>
        </is>
      </c>
      <c r="D790" t="inlineStr">
        <is>
          <t>21-24</t>
        </is>
      </c>
      <c r="E790" s="35" t="n">
        <v>15</v>
      </c>
      <c r="F790" s="36" t="n">
        <v>43.4</v>
      </c>
      <c r="G790" s="35" t="n">
        <v>28</v>
      </c>
      <c r="H790" s="35" t="n">
        <v>21</v>
      </c>
      <c r="I790" s="35" t="n">
        <v>18</v>
      </c>
      <c r="J790" s="36" t="n">
        <v>11.2</v>
      </c>
      <c r="K790" s="35" t="n">
        <v>5</v>
      </c>
      <c r="L790" t="inlineStr">
        <is>
          <t>Yes</t>
        </is>
      </c>
      <c r="M790" s="35" t="n">
        <v>170</v>
      </c>
      <c r="N790" t="inlineStr">
        <is>
          <t>No</t>
        </is>
      </c>
      <c r="O790" s="35" t="n">
        <v>79</v>
      </c>
      <c r="P790" s="37" t="n">
        <v>14.74</v>
      </c>
      <c r="Q790" t="inlineStr">
        <is>
          <t>Android</t>
        </is>
      </c>
      <c r="R790">
        <f>IF(AND(OR(Dashboard!$C$6="All",C790=Dashboard!$C$6),OR(Dashboard!$F$6="All",D790=Dashboard!$F$6),OR(Dashboard!$I$6="All",B790=Dashboard!$I$6)),1,0)</f>
        <v/>
      </c>
    </row>
    <row r="791">
      <c r="A791" t="inlineStr">
        <is>
          <t>SC80790</t>
        </is>
      </c>
      <c r="B791" t="inlineStr">
        <is>
          <t>Mar</t>
        </is>
      </c>
      <c r="C791" t="inlineStr">
        <is>
          <t>Sambhaji Nagar</t>
        </is>
      </c>
      <c r="D791" t="inlineStr">
        <is>
          <t>18-20</t>
        </is>
      </c>
      <c r="E791" s="35" t="n">
        <v>18</v>
      </c>
      <c r="F791" s="36" t="n">
        <v>25.9</v>
      </c>
      <c r="G791" s="35" t="n">
        <v>35</v>
      </c>
      <c r="H791" s="35" t="n">
        <v>29</v>
      </c>
      <c r="I791" s="35" t="n">
        <v>10</v>
      </c>
      <c r="J791" s="36" t="n">
        <v>5.6</v>
      </c>
      <c r="K791" s="35" t="n">
        <v>6</v>
      </c>
      <c r="L791" t="inlineStr">
        <is>
          <t>No</t>
        </is>
      </c>
      <c r="M791" s="35" t="n">
        <v>19</v>
      </c>
      <c r="N791" t="inlineStr">
        <is>
          <t>No</t>
        </is>
      </c>
      <c r="O791" s="35" t="n">
        <v>37</v>
      </c>
      <c r="P791" s="37" t="n">
        <v>5.83</v>
      </c>
      <c r="Q791" t="inlineStr">
        <is>
          <t>Android</t>
        </is>
      </c>
      <c r="R791">
        <f>IF(AND(OR(Dashboard!$C$6="All",C791=Dashboard!$C$6),OR(Dashboard!$F$6="All",D791=Dashboard!$F$6),OR(Dashboard!$I$6="All",B791=Dashboard!$I$6)),1,0)</f>
        <v/>
      </c>
    </row>
    <row r="792">
      <c r="A792" t="inlineStr">
        <is>
          <t>SC80791</t>
        </is>
      </c>
      <c r="B792" t="inlineStr">
        <is>
          <t>May</t>
        </is>
      </c>
      <c r="C792" t="inlineStr">
        <is>
          <t>Solapur</t>
        </is>
      </c>
      <c r="D792" t="inlineStr">
        <is>
          <t>21-24</t>
        </is>
      </c>
      <c r="E792" s="35" t="n">
        <v>17</v>
      </c>
      <c r="F792" s="36" t="n">
        <v>29.1</v>
      </c>
      <c r="G792" s="35" t="n">
        <v>42</v>
      </c>
      <c r="H792" s="35" t="n">
        <v>37</v>
      </c>
      <c r="I792" s="35" t="n">
        <v>8</v>
      </c>
      <c r="J792" s="36" t="n">
        <v>10.4</v>
      </c>
      <c r="K792" s="35" t="n">
        <v>2</v>
      </c>
      <c r="L792" t="inlineStr">
        <is>
          <t>Yes</t>
        </is>
      </c>
      <c r="M792" s="35" t="n">
        <v>22</v>
      </c>
      <c r="N792" t="inlineStr">
        <is>
          <t>No</t>
        </is>
      </c>
      <c r="O792" s="35" t="n">
        <v>40</v>
      </c>
      <c r="P792" s="37" t="n">
        <v>7.11</v>
      </c>
      <c r="Q792" t="inlineStr">
        <is>
          <t>Android</t>
        </is>
      </c>
      <c r="R792">
        <f>IF(AND(OR(Dashboard!$C$6="All",C792=Dashboard!$C$6),OR(Dashboard!$F$6="All",D792=Dashboard!$F$6),OR(Dashboard!$I$6="All",B792=Dashboard!$I$6)),1,0)</f>
        <v/>
      </c>
    </row>
    <row r="793">
      <c r="A793" t="inlineStr">
        <is>
          <t>SC80792</t>
        </is>
      </c>
      <c r="B793" t="inlineStr">
        <is>
          <t>May</t>
        </is>
      </c>
      <c r="C793" t="inlineStr">
        <is>
          <t>Pune</t>
        </is>
      </c>
      <c r="D793" t="inlineStr">
        <is>
          <t>25-34</t>
        </is>
      </c>
      <c r="E793" s="35" t="n">
        <v>11</v>
      </c>
      <c r="F793" s="36" t="n">
        <v>6.8</v>
      </c>
      <c r="G793" s="35" t="n">
        <v>12</v>
      </c>
      <c r="H793" s="35" t="n">
        <v>10</v>
      </c>
      <c r="I793" s="35" t="n">
        <v>19</v>
      </c>
      <c r="J793" s="36" t="n">
        <v>2.3</v>
      </c>
      <c r="K793" s="35" t="n">
        <v>1</v>
      </c>
      <c r="L793" t="inlineStr">
        <is>
          <t>No</t>
        </is>
      </c>
      <c r="M793" s="35" t="n">
        <v>34</v>
      </c>
      <c r="N793" t="inlineStr">
        <is>
          <t>Yes</t>
        </is>
      </c>
      <c r="O793" s="35" t="n">
        <v>4</v>
      </c>
      <c r="P793" s="37" t="n">
        <v>0.46</v>
      </c>
      <c r="Q793" t="inlineStr">
        <is>
          <t>iOS</t>
        </is>
      </c>
      <c r="R793">
        <f>IF(AND(OR(Dashboard!$C$6="All",C793=Dashboard!$C$6),OR(Dashboard!$F$6="All",D793=Dashboard!$F$6),OR(Dashboard!$I$6="All",B793=Dashboard!$I$6)),1,0)</f>
        <v/>
      </c>
    </row>
    <row r="794">
      <c r="A794" t="inlineStr">
        <is>
          <t>SC80793</t>
        </is>
      </c>
      <c r="B794" t="inlineStr">
        <is>
          <t>Feb</t>
        </is>
      </c>
      <c r="C794" t="inlineStr">
        <is>
          <t>Solapur</t>
        </is>
      </c>
      <c r="D794" t="inlineStr">
        <is>
          <t>21-24</t>
        </is>
      </c>
      <c r="E794" s="35" t="n">
        <v>22</v>
      </c>
      <c r="F794" s="36" t="n">
        <v>29.4</v>
      </c>
      <c r="G794" s="35" t="n">
        <v>30</v>
      </c>
      <c r="H794" s="35" t="n">
        <v>22</v>
      </c>
      <c r="I794" s="35" t="n">
        <v>7</v>
      </c>
      <c r="J794" s="36" t="n">
        <v>10.7</v>
      </c>
      <c r="K794" s="35" t="n">
        <v>4</v>
      </c>
      <c r="L794" t="inlineStr">
        <is>
          <t>No</t>
        </is>
      </c>
      <c r="M794" s="35" t="n">
        <v>7</v>
      </c>
      <c r="N794" t="inlineStr">
        <is>
          <t>No</t>
        </is>
      </c>
      <c r="O794" s="35" t="n">
        <v>40</v>
      </c>
      <c r="P794" s="37" t="n">
        <v>6.24</v>
      </c>
      <c r="Q794" t="inlineStr">
        <is>
          <t>Android</t>
        </is>
      </c>
      <c r="R794">
        <f>IF(AND(OR(Dashboard!$C$6="All",C794=Dashboard!$C$6),OR(Dashboard!$F$6="All",D794=Dashboard!$F$6),OR(Dashboard!$I$6="All",B794=Dashboard!$I$6)),1,0)</f>
        <v/>
      </c>
    </row>
    <row r="795">
      <c r="A795" t="inlineStr">
        <is>
          <t>SC80794</t>
        </is>
      </c>
      <c r="B795" t="inlineStr">
        <is>
          <t>Mar</t>
        </is>
      </c>
      <c r="C795" t="inlineStr">
        <is>
          <t>Pune</t>
        </is>
      </c>
      <c r="D795" t="inlineStr">
        <is>
          <t>25-34</t>
        </is>
      </c>
      <c r="E795" s="35" t="n">
        <v>4</v>
      </c>
      <c r="F795" s="36" t="n">
        <v>3</v>
      </c>
      <c r="G795" s="35" t="n">
        <v>10</v>
      </c>
      <c r="H795" s="35" t="n">
        <v>6</v>
      </c>
      <c r="I795" s="35" t="n">
        <v>7</v>
      </c>
      <c r="J795" s="36" t="n">
        <v>1.3</v>
      </c>
      <c r="K795" s="35" t="n">
        <v>0</v>
      </c>
      <c r="L795" t="inlineStr">
        <is>
          <t>No</t>
        </is>
      </c>
      <c r="M795" s="35" t="n">
        <v>22</v>
      </c>
      <c r="N795" t="inlineStr">
        <is>
          <t>No</t>
        </is>
      </c>
      <c r="O795" s="35" t="n">
        <v>5</v>
      </c>
      <c r="P795" s="37" t="n">
        <v>0.99</v>
      </c>
      <c r="Q795" t="inlineStr">
        <is>
          <t>Android</t>
        </is>
      </c>
      <c r="R795">
        <f>IF(AND(OR(Dashboard!$C$6="All",C795=Dashboard!$C$6),OR(Dashboard!$F$6="All",D795=Dashboard!$F$6),OR(Dashboard!$I$6="All",B795=Dashboard!$I$6)),1,0)</f>
        <v/>
      </c>
    </row>
    <row r="796">
      <c r="A796" t="inlineStr">
        <is>
          <t>SC80795</t>
        </is>
      </c>
      <c r="B796" t="inlineStr">
        <is>
          <t>Jun</t>
        </is>
      </c>
      <c r="C796" t="inlineStr">
        <is>
          <t>Pune</t>
        </is>
      </c>
      <c r="D796" t="inlineStr">
        <is>
          <t>25-34</t>
        </is>
      </c>
      <c r="E796" s="35" t="n">
        <v>1</v>
      </c>
      <c r="F796" s="36" t="n">
        <v>37.5</v>
      </c>
      <c r="G796" s="35" t="n">
        <v>0</v>
      </c>
      <c r="H796" s="35" t="n">
        <v>0</v>
      </c>
      <c r="I796" s="35" t="n">
        <v>10</v>
      </c>
      <c r="J796" s="36" t="n">
        <v>16.5</v>
      </c>
      <c r="K796" s="35" t="n">
        <v>4</v>
      </c>
      <c r="L796" t="inlineStr">
        <is>
          <t>Yes</t>
        </is>
      </c>
      <c r="M796" s="35" t="n">
        <v>13</v>
      </c>
      <c r="N796" t="inlineStr">
        <is>
          <t>No</t>
        </is>
      </c>
      <c r="O796" s="35" t="n">
        <v>74</v>
      </c>
      <c r="P796" s="37" t="n">
        <v>13.1</v>
      </c>
      <c r="Q796" t="inlineStr">
        <is>
          <t>Android</t>
        </is>
      </c>
      <c r="R796">
        <f>IF(AND(OR(Dashboard!$C$6="All",C796=Dashboard!$C$6),OR(Dashboard!$F$6="All",D796=Dashboard!$F$6),OR(Dashboard!$I$6="All",B796=Dashboard!$I$6)),1,0)</f>
        <v/>
      </c>
    </row>
    <row r="797">
      <c r="A797" t="inlineStr">
        <is>
          <t>SC80796</t>
        </is>
      </c>
      <c r="B797" t="inlineStr">
        <is>
          <t>Apr</t>
        </is>
      </c>
      <c r="C797" t="inlineStr">
        <is>
          <t>Sambhaji Nagar</t>
        </is>
      </c>
      <c r="D797" t="inlineStr">
        <is>
          <t>18-20</t>
        </is>
      </c>
      <c r="E797" s="35" t="n">
        <v>14</v>
      </c>
      <c r="F797" s="36" t="n">
        <v>25.2</v>
      </c>
      <c r="G797" s="35" t="n">
        <v>31</v>
      </c>
      <c r="H797" s="35" t="n">
        <v>23</v>
      </c>
      <c r="I797" s="35" t="n">
        <v>13</v>
      </c>
      <c r="J797" s="36" t="n">
        <v>5.1</v>
      </c>
      <c r="K797" s="35" t="n">
        <v>6</v>
      </c>
      <c r="L797" t="inlineStr">
        <is>
          <t>Yes</t>
        </is>
      </c>
      <c r="M797" s="35" t="n">
        <v>27</v>
      </c>
      <c r="N797" t="inlineStr">
        <is>
          <t>No</t>
        </is>
      </c>
      <c r="O797" s="35" t="n">
        <v>35</v>
      </c>
      <c r="P797" s="37" t="n">
        <v>3.5</v>
      </c>
      <c r="Q797" t="inlineStr">
        <is>
          <t>Android</t>
        </is>
      </c>
      <c r="R797">
        <f>IF(AND(OR(Dashboard!$C$6="All",C797=Dashboard!$C$6),OR(Dashboard!$F$6="All",D797=Dashboard!$F$6),OR(Dashboard!$I$6="All",B797=Dashboard!$I$6)),1,0)</f>
        <v/>
      </c>
    </row>
    <row r="798">
      <c r="A798" t="inlineStr">
        <is>
          <t>SC80797</t>
        </is>
      </c>
      <c r="B798" t="inlineStr">
        <is>
          <t>May</t>
        </is>
      </c>
      <c r="C798" t="inlineStr">
        <is>
          <t>Kolhapur</t>
        </is>
      </c>
      <c r="D798" t="inlineStr">
        <is>
          <t>25-34</t>
        </is>
      </c>
      <c r="E798" s="35" t="n">
        <v>7</v>
      </c>
      <c r="F798" s="36" t="n">
        <v>8.300000000000001</v>
      </c>
      <c r="G798" s="35" t="n">
        <v>14</v>
      </c>
      <c r="H798" s="35" t="n">
        <v>11</v>
      </c>
      <c r="I798" s="35" t="n">
        <v>6</v>
      </c>
      <c r="J798" s="36" t="n">
        <v>2.9</v>
      </c>
      <c r="K798" s="35" t="n">
        <v>4</v>
      </c>
      <c r="L798" t="inlineStr">
        <is>
          <t>Yes</t>
        </is>
      </c>
      <c r="M798" s="35" t="n">
        <v>28</v>
      </c>
      <c r="N798" t="inlineStr">
        <is>
          <t>No</t>
        </is>
      </c>
      <c r="O798" s="35" t="n">
        <v>14</v>
      </c>
      <c r="P798" s="37" t="n">
        <v>2.77</v>
      </c>
      <c r="Q798" t="inlineStr">
        <is>
          <t>Android</t>
        </is>
      </c>
      <c r="R798">
        <f>IF(AND(OR(Dashboard!$C$6="All",C798=Dashboard!$C$6),OR(Dashboard!$F$6="All",D798=Dashboard!$F$6),OR(Dashboard!$I$6="All",B798=Dashboard!$I$6)),1,0)</f>
        <v/>
      </c>
    </row>
    <row r="799">
      <c r="A799" t="inlineStr">
        <is>
          <t>SC80798</t>
        </is>
      </c>
      <c r="B799" t="inlineStr">
        <is>
          <t>Feb</t>
        </is>
      </c>
      <c r="C799" t="inlineStr">
        <is>
          <t>Nashik</t>
        </is>
      </c>
      <c r="D799" t="inlineStr">
        <is>
          <t>25-34</t>
        </is>
      </c>
      <c r="E799" s="35" t="n">
        <v>1</v>
      </c>
      <c r="F799" s="36" t="n">
        <v>20</v>
      </c>
      <c r="G799" s="35" t="n">
        <v>10</v>
      </c>
      <c r="H799" s="35" t="n">
        <v>7</v>
      </c>
      <c r="I799" s="35" t="n">
        <v>16</v>
      </c>
      <c r="J799" s="36" t="n">
        <v>4.9</v>
      </c>
      <c r="K799" s="35" t="n">
        <v>0</v>
      </c>
      <c r="L799" t="inlineStr">
        <is>
          <t>No</t>
        </is>
      </c>
      <c r="M799" s="35" t="n">
        <v>6</v>
      </c>
      <c r="N799" t="inlineStr">
        <is>
          <t>No</t>
        </is>
      </c>
      <c r="O799" s="35" t="n">
        <v>27</v>
      </c>
      <c r="P799" s="37" t="n">
        <v>5.22</v>
      </c>
      <c r="Q799" t="inlineStr">
        <is>
          <t>Android</t>
        </is>
      </c>
      <c r="R799">
        <f>IF(AND(OR(Dashboard!$C$6="All",C799=Dashboard!$C$6),OR(Dashboard!$F$6="All",D799=Dashboard!$F$6),OR(Dashboard!$I$6="All",B799=Dashboard!$I$6)),1,0)</f>
        <v/>
      </c>
    </row>
    <row r="800">
      <c r="A800" t="inlineStr">
        <is>
          <t>SC80799</t>
        </is>
      </c>
      <c r="B800" t="inlineStr">
        <is>
          <t>Jan</t>
        </is>
      </c>
      <c r="C800" t="inlineStr">
        <is>
          <t>Pune</t>
        </is>
      </c>
      <c r="D800" t="inlineStr">
        <is>
          <t>21-24</t>
        </is>
      </c>
      <c r="E800" s="35" t="n">
        <v>14</v>
      </c>
      <c r="F800" s="36" t="n">
        <v>42.3</v>
      </c>
      <c r="G800" s="35" t="n">
        <v>29</v>
      </c>
      <c r="H800" s="35" t="n">
        <v>21</v>
      </c>
      <c r="I800" s="35" t="n">
        <v>13</v>
      </c>
      <c r="J800" s="36" t="n">
        <v>18.6</v>
      </c>
      <c r="K800" s="35" t="n">
        <v>0</v>
      </c>
      <c r="L800" t="inlineStr">
        <is>
          <t>Yes</t>
        </is>
      </c>
      <c r="M800" s="35" t="n">
        <v>47</v>
      </c>
      <c r="N800" t="inlineStr">
        <is>
          <t>No</t>
        </is>
      </c>
      <c r="O800" s="35" t="n">
        <v>90</v>
      </c>
      <c r="P800" s="37" t="n">
        <v>12.14</v>
      </c>
      <c r="Q800" t="inlineStr">
        <is>
          <t>Android</t>
        </is>
      </c>
      <c r="R800">
        <f>IF(AND(OR(Dashboard!$C$6="All",C800=Dashboard!$C$6),OR(Dashboard!$F$6="All",D800=Dashboard!$F$6),OR(Dashboard!$I$6="All",B800=Dashboard!$I$6)),1,0)</f>
        <v/>
      </c>
    </row>
    <row r="801">
      <c r="A801" t="inlineStr">
        <is>
          <t>SC80800</t>
        </is>
      </c>
      <c r="B801" t="inlineStr">
        <is>
          <t>Jun</t>
        </is>
      </c>
      <c r="C801" t="inlineStr">
        <is>
          <t>Kolhapur</t>
        </is>
      </c>
      <c r="D801" t="inlineStr">
        <is>
          <t>18-20</t>
        </is>
      </c>
      <c r="E801" s="35" t="n">
        <v>22</v>
      </c>
      <c r="F801" s="36" t="n">
        <v>23.3</v>
      </c>
      <c r="G801" s="35" t="n">
        <v>30</v>
      </c>
      <c r="H801" s="35" t="n">
        <v>25</v>
      </c>
      <c r="I801" s="35" t="n">
        <v>14</v>
      </c>
      <c r="J801" s="36" t="n">
        <v>8.800000000000001</v>
      </c>
      <c r="K801" s="35" t="n">
        <v>6</v>
      </c>
      <c r="L801" t="inlineStr">
        <is>
          <t>Yes</t>
        </is>
      </c>
      <c r="M801" s="35" t="n">
        <v>63</v>
      </c>
      <c r="N801" t="inlineStr">
        <is>
          <t>No</t>
        </is>
      </c>
      <c r="O801" s="35" t="n">
        <v>37</v>
      </c>
      <c r="P801" s="37" t="n">
        <v>5.11</v>
      </c>
      <c r="Q801" t="inlineStr">
        <is>
          <t>Android</t>
        </is>
      </c>
      <c r="R801">
        <f>IF(AND(OR(Dashboard!$C$6="All",C801=Dashboard!$C$6),OR(Dashboard!$F$6="All",D801=Dashboard!$F$6),OR(Dashboard!$I$6="All",B801=Dashboard!$I$6)),1,0)</f>
        <v/>
      </c>
    </row>
    <row r="802">
      <c r="A802" t="inlineStr">
        <is>
          <t>SC80801</t>
        </is>
      </c>
      <c r="B802" t="inlineStr">
        <is>
          <t>Feb</t>
        </is>
      </c>
      <c r="C802" t="inlineStr">
        <is>
          <t>Sambhaji Nagar</t>
        </is>
      </c>
      <c r="D802" t="inlineStr">
        <is>
          <t>25-34</t>
        </is>
      </c>
      <c r="E802" s="35" t="n">
        <v>11</v>
      </c>
      <c r="F802" s="36" t="n">
        <v>3</v>
      </c>
      <c r="G802" s="35" t="n">
        <v>18</v>
      </c>
      <c r="H802" s="35" t="n">
        <v>14</v>
      </c>
      <c r="I802" s="35" t="n">
        <v>10</v>
      </c>
      <c r="J802" s="36" t="n">
        <v>0.6</v>
      </c>
      <c r="K802" s="35" t="n">
        <v>4</v>
      </c>
      <c r="L802" t="inlineStr">
        <is>
          <t>No</t>
        </is>
      </c>
      <c r="M802" s="35" t="n">
        <v>10</v>
      </c>
      <c r="N802" t="inlineStr">
        <is>
          <t>No</t>
        </is>
      </c>
      <c r="O802" s="35" t="n">
        <v>6</v>
      </c>
      <c r="P802" s="37" t="n">
        <v>1.09</v>
      </c>
      <c r="Q802" t="inlineStr">
        <is>
          <t>Android</t>
        </is>
      </c>
      <c r="R802">
        <f>IF(AND(OR(Dashboard!$C$6="All",C802=Dashboard!$C$6),OR(Dashboard!$F$6="All",D802=Dashboard!$F$6),OR(Dashboard!$I$6="All",B802=Dashboard!$I$6)),1,0)</f>
        <v/>
      </c>
    </row>
    <row r="803">
      <c r="A803" t="inlineStr">
        <is>
          <t>SC80802</t>
        </is>
      </c>
      <c r="B803" t="inlineStr">
        <is>
          <t>Apr</t>
        </is>
      </c>
      <c r="C803" t="inlineStr">
        <is>
          <t>Nagpur</t>
        </is>
      </c>
      <c r="D803" t="inlineStr">
        <is>
          <t>35+</t>
        </is>
      </c>
      <c r="E803" s="35" t="n">
        <v>9</v>
      </c>
      <c r="F803" s="36" t="n">
        <v>30.7</v>
      </c>
      <c r="G803" s="35" t="n">
        <v>0</v>
      </c>
      <c r="H803" s="35" t="n">
        <v>0</v>
      </c>
      <c r="I803" s="35" t="n">
        <v>15</v>
      </c>
      <c r="J803" s="36" t="n">
        <v>4.7</v>
      </c>
      <c r="K803" s="35" t="n">
        <v>1</v>
      </c>
      <c r="L803" t="inlineStr">
        <is>
          <t>No</t>
        </is>
      </c>
      <c r="M803" s="35" t="n">
        <v>50</v>
      </c>
      <c r="N803" t="inlineStr">
        <is>
          <t>No</t>
        </is>
      </c>
      <c r="O803" s="35" t="n">
        <v>59</v>
      </c>
      <c r="P803" s="37" t="n">
        <v>8.91</v>
      </c>
      <c r="Q803" t="inlineStr">
        <is>
          <t>Android</t>
        </is>
      </c>
      <c r="R803">
        <f>IF(AND(OR(Dashboard!$C$6="All",C803=Dashboard!$C$6),OR(Dashboard!$F$6="All",D803=Dashboard!$F$6),OR(Dashboard!$I$6="All",B803=Dashboard!$I$6)),1,0)</f>
        <v/>
      </c>
    </row>
    <row r="804">
      <c r="A804" t="inlineStr">
        <is>
          <t>SC80803</t>
        </is>
      </c>
      <c r="B804" t="inlineStr">
        <is>
          <t>Feb</t>
        </is>
      </c>
      <c r="C804" t="inlineStr">
        <is>
          <t>Kolhapur</t>
        </is>
      </c>
      <c r="D804" t="inlineStr">
        <is>
          <t>18-20</t>
        </is>
      </c>
      <c r="E804" s="35" t="n">
        <v>12</v>
      </c>
      <c r="F804" s="36" t="n">
        <v>36.1</v>
      </c>
      <c r="G804" s="35" t="n">
        <v>46</v>
      </c>
      <c r="H804" s="35" t="n">
        <v>40</v>
      </c>
      <c r="I804" s="35" t="n">
        <v>11</v>
      </c>
      <c r="J804" s="36" t="n">
        <v>14.3</v>
      </c>
      <c r="K804" s="35" t="n">
        <v>7</v>
      </c>
      <c r="L804" t="inlineStr">
        <is>
          <t>No</t>
        </is>
      </c>
      <c r="M804" s="35" t="n">
        <v>29</v>
      </c>
      <c r="N804" t="inlineStr">
        <is>
          <t>No</t>
        </is>
      </c>
      <c r="O804" s="35" t="n">
        <v>65</v>
      </c>
      <c r="P804" s="37" t="n">
        <v>10.79</v>
      </c>
      <c r="Q804" t="inlineStr">
        <is>
          <t>Android</t>
        </is>
      </c>
      <c r="R804">
        <f>IF(AND(OR(Dashboard!$C$6="All",C804=Dashboard!$C$6),OR(Dashboard!$F$6="All",D804=Dashboard!$F$6),OR(Dashboard!$I$6="All",B804=Dashboard!$I$6)),1,0)</f>
        <v/>
      </c>
    </row>
    <row r="805">
      <c r="A805" t="inlineStr">
        <is>
          <t>SC80804</t>
        </is>
      </c>
      <c r="B805" t="inlineStr">
        <is>
          <t>Mar</t>
        </is>
      </c>
      <c r="C805" t="inlineStr">
        <is>
          <t>Pune</t>
        </is>
      </c>
      <c r="D805" t="inlineStr">
        <is>
          <t>25-34</t>
        </is>
      </c>
      <c r="E805" s="35" t="n">
        <v>20</v>
      </c>
      <c r="F805" s="36" t="n">
        <v>3</v>
      </c>
      <c r="G805" s="35" t="n">
        <v>15</v>
      </c>
      <c r="H805" s="35" t="n">
        <v>12</v>
      </c>
      <c r="I805" s="35" t="n">
        <v>8</v>
      </c>
      <c r="J805" s="36" t="n">
        <v>1</v>
      </c>
      <c r="K805" s="35" t="n">
        <v>0</v>
      </c>
      <c r="L805" t="inlineStr">
        <is>
          <t>No</t>
        </is>
      </c>
      <c r="M805" s="35" t="n">
        <v>15</v>
      </c>
      <c r="N805" t="inlineStr">
        <is>
          <t>No</t>
        </is>
      </c>
      <c r="O805" s="35" t="n">
        <v>4</v>
      </c>
      <c r="P805" s="37" t="n">
        <v>0.49</v>
      </c>
      <c r="Q805" t="inlineStr">
        <is>
          <t>Android</t>
        </is>
      </c>
      <c r="R805">
        <f>IF(AND(OR(Dashboard!$C$6="All",C805=Dashboard!$C$6),OR(Dashboard!$F$6="All",D805=Dashboard!$F$6),OR(Dashboard!$I$6="All",B805=Dashboard!$I$6)),1,0)</f>
        <v/>
      </c>
    </row>
    <row r="806">
      <c r="A806" t="inlineStr">
        <is>
          <t>SC80805</t>
        </is>
      </c>
      <c r="B806" t="inlineStr">
        <is>
          <t>Jan</t>
        </is>
      </c>
      <c r="C806" t="inlineStr">
        <is>
          <t>Sambhaji Nagar</t>
        </is>
      </c>
      <c r="D806" t="inlineStr">
        <is>
          <t>18-20</t>
        </is>
      </c>
      <c r="E806" s="35" t="n">
        <v>24</v>
      </c>
      <c r="F806" s="36" t="n">
        <v>40.4</v>
      </c>
      <c r="G806" s="35" t="n">
        <v>39</v>
      </c>
      <c r="H806" s="35" t="n">
        <v>34</v>
      </c>
      <c r="I806" s="35" t="n">
        <v>11</v>
      </c>
      <c r="J806" s="36" t="n">
        <v>10</v>
      </c>
      <c r="K806" s="35" t="n">
        <v>2</v>
      </c>
      <c r="L806" t="inlineStr">
        <is>
          <t>No</t>
        </is>
      </c>
      <c r="M806" s="35" t="n">
        <v>41</v>
      </c>
      <c r="N806" t="inlineStr">
        <is>
          <t>No</t>
        </is>
      </c>
      <c r="O806" s="35" t="n">
        <v>48</v>
      </c>
      <c r="P806" s="37" t="n">
        <v>5.24</v>
      </c>
      <c r="Q806" t="inlineStr">
        <is>
          <t>Android</t>
        </is>
      </c>
      <c r="R806">
        <f>IF(AND(OR(Dashboard!$C$6="All",C806=Dashboard!$C$6),OR(Dashboard!$F$6="All",D806=Dashboard!$F$6),OR(Dashboard!$I$6="All",B806=Dashboard!$I$6)),1,0)</f>
        <v/>
      </c>
    </row>
    <row r="807">
      <c r="A807" t="inlineStr">
        <is>
          <t>SC80806</t>
        </is>
      </c>
      <c r="B807" t="inlineStr">
        <is>
          <t>Jan</t>
        </is>
      </c>
      <c r="C807" t="inlineStr">
        <is>
          <t>Solapur</t>
        </is>
      </c>
      <c r="D807" t="inlineStr">
        <is>
          <t>18-20</t>
        </is>
      </c>
      <c r="E807" s="35" t="n">
        <v>19</v>
      </c>
      <c r="F807" s="36" t="n">
        <v>32.6</v>
      </c>
      <c r="G807" s="35" t="n">
        <v>39</v>
      </c>
      <c r="H807" s="35" t="n">
        <v>27</v>
      </c>
      <c r="I807" s="35" t="n">
        <v>11</v>
      </c>
      <c r="J807" s="36" t="n">
        <v>7.7</v>
      </c>
      <c r="K807" s="35" t="n">
        <v>7</v>
      </c>
      <c r="L807" t="inlineStr">
        <is>
          <t>Yes</t>
        </is>
      </c>
      <c r="M807" s="35" t="n">
        <v>13</v>
      </c>
      <c r="N807" t="inlineStr">
        <is>
          <t>No</t>
        </is>
      </c>
      <c r="O807" s="35" t="n">
        <v>42</v>
      </c>
      <c r="P807" s="37" t="n">
        <v>7.16</v>
      </c>
      <c r="Q807" t="inlineStr">
        <is>
          <t>Android</t>
        </is>
      </c>
      <c r="R807">
        <f>IF(AND(OR(Dashboard!$C$6="All",C807=Dashboard!$C$6),OR(Dashboard!$F$6="All",D807=Dashboard!$F$6),OR(Dashboard!$I$6="All",B807=Dashboard!$I$6)),1,0)</f>
        <v/>
      </c>
    </row>
    <row r="808">
      <c r="A808" t="inlineStr">
        <is>
          <t>SC80807</t>
        </is>
      </c>
      <c r="B808" t="inlineStr">
        <is>
          <t>Jun</t>
        </is>
      </c>
      <c r="C808" t="inlineStr">
        <is>
          <t>Nagpur</t>
        </is>
      </c>
      <c r="D808" t="inlineStr">
        <is>
          <t>18-20</t>
        </is>
      </c>
      <c r="E808" s="35" t="n">
        <v>15</v>
      </c>
      <c r="F808" s="36" t="n">
        <v>41.5</v>
      </c>
      <c r="G808" s="35" t="n">
        <v>36</v>
      </c>
      <c r="H808" s="35" t="n">
        <v>26</v>
      </c>
      <c r="I808" s="35" t="n">
        <v>10</v>
      </c>
      <c r="J808" s="36" t="n">
        <v>18.1</v>
      </c>
      <c r="K808" s="35" t="n">
        <v>4</v>
      </c>
      <c r="L808" t="inlineStr">
        <is>
          <t>No</t>
        </is>
      </c>
      <c r="M808" s="35" t="n">
        <v>2</v>
      </c>
      <c r="N808" t="inlineStr">
        <is>
          <t>No</t>
        </is>
      </c>
      <c r="O808" s="35" t="n">
        <v>81</v>
      </c>
      <c r="P808" s="37" t="n">
        <v>13.64</v>
      </c>
      <c r="Q808" t="inlineStr">
        <is>
          <t>Android</t>
        </is>
      </c>
      <c r="R808">
        <f>IF(AND(OR(Dashboard!$C$6="All",C808=Dashboard!$C$6),OR(Dashboard!$F$6="All",D808=Dashboard!$F$6),OR(Dashboard!$I$6="All",B808=Dashboard!$I$6)),1,0)</f>
        <v/>
      </c>
    </row>
    <row r="809">
      <c r="A809" t="inlineStr">
        <is>
          <t>SC80808</t>
        </is>
      </c>
      <c r="B809" t="inlineStr">
        <is>
          <t>May</t>
        </is>
      </c>
      <c r="C809" t="inlineStr">
        <is>
          <t>Nagpur</t>
        </is>
      </c>
      <c r="D809" t="inlineStr">
        <is>
          <t>25-34</t>
        </is>
      </c>
      <c r="E809" s="35" t="n">
        <v>12</v>
      </c>
      <c r="F809" s="36" t="n">
        <v>23.7</v>
      </c>
      <c r="G809" s="35" t="n">
        <v>17</v>
      </c>
      <c r="H809" s="35" t="n">
        <v>13</v>
      </c>
      <c r="I809" s="35" t="n">
        <v>23</v>
      </c>
      <c r="J809" s="36" t="n">
        <v>8.199999999999999</v>
      </c>
      <c r="K809" s="35" t="n">
        <v>0</v>
      </c>
      <c r="L809" t="inlineStr">
        <is>
          <t>No</t>
        </is>
      </c>
      <c r="M809" s="35" t="n">
        <v>12</v>
      </c>
      <c r="N809" t="inlineStr">
        <is>
          <t>Yes</t>
        </is>
      </c>
      <c r="O809" s="35" t="n">
        <v>14</v>
      </c>
      <c r="P809" s="37" t="n">
        <v>2.37</v>
      </c>
      <c r="Q809" t="inlineStr">
        <is>
          <t>Android</t>
        </is>
      </c>
      <c r="R809">
        <f>IF(AND(OR(Dashboard!$C$6="All",C809=Dashboard!$C$6),OR(Dashboard!$F$6="All",D809=Dashboard!$F$6),OR(Dashboard!$I$6="All",B809=Dashboard!$I$6)),1,0)</f>
        <v/>
      </c>
    </row>
    <row r="810">
      <c r="A810" t="inlineStr">
        <is>
          <t>SC80809</t>
        </is>
      </c>
      <c r="B810" t="inlineStr">
        <is>
          <t>Jan</t>
        </is>
      </c>
      <c r="C810" t="inlineStr">
        <is>
          <t>Pune</t>
        </is>
      </c>
      <c r="D810" t="inlineStr">
        <is>
          <t>18-20</t>
        </is>
      </c>
      <c r="E810" s="35" t="n">
        <v>15</v>
      </c>
      <c r="F810" s="36" t="n">
        <v>22.9</v>
      </c>
      <c r="G810" s="35" t="n">
        <v>31</v>
      </c>
      <c r="H810" s="35" t="n">
        <v>22</v>
      </c>
      <c r="I810" s="35" t="n">
        <v>18</v>
      </c>
      <c r="J810" s="36" t="n">
        <v>7.9</v>
      </c>
      <c r="K810" s="35" t="n">
        <v>5</v>
      </c>
      <c r="L810" t="inlineStr">
        <is>
          <t>No</t>
        </is>
      </c>
      <c r="M810" s="35" t="n">
        <v>38</v>
      </c>
      <c r="N810" t="inlineStr">
        <is>
          <t>No</t>
        </is>
      </c>
      <c r="O810" s="35" t="n">
        <v>32</v>
      </c>
      <c r="P810" s="37" t="n">
        <v>4.72</v>
      </c>
      <c r="Q810" t="inlineStr">
        <is>
          <t>Android</t>
        </is>
      </c>
      <c r="R810">
        <f>IF(AND(OR(Dashboard!$C$6="All",C810=Dashboard!$C$6),OR(Dashboard!$F$6="All",D810=Dashboard!$F$6),OR(Dashboard!$I$6="All",B810=Dashboard!$I$6)),1,0)</f>
        <v/>
      </c>
    </row>
    <row r="811">
      <c r="A811" t="inlineStr">
        <is>
          <t>SC80810</t>
        </is>
      </c>
      <c r="B811" t="inlineStr">
        <is>
          <t>Mar</t>
        </is>
      </c>
      <c r="C811" t="inlineStr">
        <is>
          <t>Nagpur</t>
        </is>
      </c>
      <c r="D811" t="inlineStr">
        <is>
          <t>18-20</t>
        </is>
      </c>
      <c r="E811" s="35" t="n">
        <v>19</v>
      </c>
      <c r="F811" s="36" t="n">
        <v>37.6</v>
      </c>
      <c r="G811" s="35" t="n">
        <v>33</v>
      </c>
      <c r="H811" s="35" t="n">
        <v>28</v>
      </c>
      <c r="I811" s="35" t="n">
        <v>15</v>
      </c>
      <c r="J811" s="36" t="n">
        <v>8.199999999999999</v>
      </c>
      <c r="K811" s="35" t="n">
        <v>3</v>
      </c>
      <c r="L811" t="inlineStr">
        <is>
          <t>No</t>
        </is>
      </c>
      <c r="M811" s="35" t="n">
        <v>71</v>
      </c>
      <c r="N811" t="inlineStr">
        <is>
          <t>No</t>
        </is>
      </c>
      <c r="O811" s="35" t="n">
        <v>78</v>
      </c>
      <c r="P811" s="37" t="n">
        <v>13.25</v>
      </c>
      <c r="Q811" t="inlineStr">
        <is>
          <t>iOS</t>
        </is>
      </c>
      <c r="R811">
        <f>IF(AND(OR(Dashboard!$C$6="All",C811=Dashboard!$C$6),OR(Dashboard!$F$6="All",D811=Dashboard!$F$6),OR(Dashboard!$I$6="All",B811=Dashboard!$I$6)),1,0)</f>
        <v/>
      </c>
    </row>
    <row r="812">
      <c r="A812" t="inlineStr">
        <is>
          <t>SC80811</t>
        </is>
      </c>
      <c r="B812" t="inlineStr">
        <is>
          <t>Jun</t>
        </is>
      </c>
      <c r="C812" t="inlineStr">
        <is>
          <t>Nagpur</t>
        </is>
      </c>
      <c r="D812" t="inlineStr">
        <is>
          <t>18-20</t>
        </is>
      </c>
      <c r="E812" s="35" t="n">
        <v>24</v>
      </c>
      <c r="F812" s="36" t="n">
        <v>13.4</v>
      </c>
      <c r="G812" s="35" t="n">
        <v>66</v>
      </c>
      <c r="H812" s="35" t="n">
        <v>45</v>
      </c>
      <c r="I812" s="35" t="n">
        <v>17</v>
      </c>
      <c r="J812" s="36" t="n">
        <v>2.7</v>
      </c>
      <c r="K812" s="35" t="n">
        <v>7</v>
      </c>
      <c r="L812" t="inlineStr">
        <is>
          <t>Yes</t>
        </is>
      </c>
      <c r="M812" s="35" t="n">
        <v>1</v>
      </c>
      <c r="N812" t="inlineStr">
        <is>
          <t>No</t>
        </is>
      </c>
      <c r="O812" s="35" t="n">
        <v>28</v>
      </c>
      <c r="P812" s="37" t="n">
        <v>3.77</v>
      </c>
      <c r="Q812" t="inlineStr">
        <is>
          <t>Android</t>
        </is>
      </c>
      <c r="R812">
        <f>IF(AND(OR(Dashboard!$C$6="All",C812=Dashboard!$C$6),OR(Dashboard!$F$6="All",D812=Dashboard!$F$6),OR(Dashboard!$I$6="All",B812=Dashboard!$I$6)),1,0)</f>
        <v/>
      </c>
    </row>
    <row r="813">
      <c r="A813" t="inlineStr">
        <is>
          <t>SC80812</t>
        </is>
      </c>
      <c r="B813" t="inlineStr">
        <is>
          <t>Apr</t>
        </is>
      </c>
      <c r="C813" t="inlineStr">
        <is>
          <t>Kolhapur</t>
        </is>
      </c>
      <c r="D813" t="inlineStr">
        <is>
          <t>25-34</t>
        </is>
      </c>
      <c r="E813" s="35" t="n">
        <v>9</v>
      </c>
      <c r="F813" s="36" t="n">
        <v>35.3</v>
      </c>
      <c r="G813" s="35" t="n">
        <v>29</v>
      </c>
      <c r="H813" s="35" t="n">
        <v>25</v>
      </c>
      <c r="I813" s="35" t="n">
        <v>3</v>
      </c>
      <c r="J813" s="36" t="n">
        <v>8.1</v>
      </c>
      <c r="K813" s="35" t="n">
        <v>1</v>
      </c>
      <c r="L813" t="inlineStr">
        <is>
          <t>No</t>
        </is>
      </c>
      <c r="M813" s="35" t="n">
        <v>6</v>
      </c>
      <c r="N813" t="inlineStr">
        <is>
          <t>No</t>
        </is>
      </c>
      <c r="O813" s="35" t="n">
        <v>48</v>
      </c>
      <c r="P813" s="37" t="n">
        <v>4.38</v>
      </c>
      <c r="Q813" t="inlineStr">
        <is>
          <t>iOS</t>
        </is>
      </c>
      <c r="R813">
        <f>IF(AND(OR(Dashboard!$C$6="All",C813=Dashboard!$C$6),OR(Dashboard!$F$6="All",D813=Dashboard!$F$6),OR(Dashboard!$I$6="All",B813=Dashboard!$I$6)),1,0)</f>
        <v/>
      </c>
    </row>
    <row r="814">
      <c r="A814" t="inlineStr">
        <is>
          <t>SC80813</t>
        </is>
      </c>
      <c r="B814" t="inlineStr">
        <is>
          <t>Jun</t>
        </is>
      </c>
      <c r="C814" t="inlineStr">
        <is>
          <t>Pune</t>
        </is>
      </c>
      <c r="D814" t="inlineStr">
        <is>
          <t>18-20</t>
        </is>
      </c>
      <c r="E814" s="35" t="n">
        <v>17</v>
      </c>
      <c r="F814" s="36" t="n">
        <v>36.2</v>
      </c>
      <c r="G814" s="35" t="n">
        <v>23</v>
      </c>
      <c r="H814" s="35" t="n">
        <v>17</v>
      </c>
      <c r="I814" s="35" t="n">
        <v>17</v>
      </c>
      <c r="J814" s="36" t="n">
        <v>15.6</v>
      </c>
      <c r="K814" s="35" t="n">
        <v>10</v>
      </c>
      <c r="L814" t="inlineStr">
        <is>
          <t>Yes</t>
        </is>
      </c>
      <c r="M814" s="35" t="n">
        <v>8</v>
      </c>
      <c r="N814" t="inlineStr">
        <is>
          <t>Yes</t>
        </is>
      </c>
      <c r="O814" s="35" t="n">
        <v>21</v>
      </c>
      <c r="P814" s="37" t="n">
        <v>2.7</v>
      </c>
      <c r="Q814" t="inlineStr">
        <is>
          <t>iOS</t>
        </is>
      </c>
      <c r="R814">
        <f>IF(AND(OR(Dashboard!$C$6="All",C814=Dashboard!$C$6),OR(Dashboard!$F$6="All",D814=Dashboard!$F$6),OR(Dashboard!$I$6="All",B814=Dashboard!$I$6)),1,0)</f>
        <v/>
      </c>
    </row>
    <row r="815">
      <c r="A815" t="inlineStr">
        <is>
          <t>SC80814</t>
        </is>
      </c>
      <c r="B815" t="inlineStr">
        <is>
          <t>May</t>
        </is>
      </c>
      <c r="C815" t="inlineStr">
        <is>
          <t>Pune</t>
        </is>
      </c>
      <c r="D815" t="inlineStr">
        <is>
          <t>18-20</t>
        </is>
      </c>
      <c r="E815" s="35" t="n">
        <v>20</v>
      </c>
      <c r="F815" s="36" t="n">
        <v>39.2</v>
      </c>
      <c r="G815" s="35" t="n">
        <v>34</v>
      </c>
      <c r="H815" s="35" t="n">
        <v>24</v>
      </c>
      <c r="I815" s="35" t="n">
        <v>4</v>
      </c>
      <c r="J815" s="36" t="n">
        <v>9.4</v>
      </c>
      <c r="K815" s="35" t="n">
        <v>9</v>
      </c>
      <c r="L815" t="inlineStr">
        <is>
          <t>Yes</t>
        </is>
      </c>
      <c r="M815" s="35" t="n">
        <v>42</v>
      </c>
      <c r="N815" t="inlineStr">
        <is>
          <t>No</t>
        </is>
      </c>
      <c r="O815" s="35" t="n">
        <v>61</v>
      </c>
      <c r="P815" s="37" t="n">
        <v>10.27</v>
      </c>
      <c r="Q815" t="inlineStr">
        <is>
          <t>iOS</t>
        </is>
      </c>
      <c r="R815">
        <f>IF(AND(OR(Dashboard!$C$6="All",C815=Dashboard!$C$6),OR(Dashboard!$F$6="All",D815=Dashboard!$F$6),OR(Dashboard!$I$6="All",B815=Dashboard!$I$6)),1,0)</f>
        <v/>
      </c>
    </row>
    <row r="816">
      <c r="A816" t="inlineStr">
        <is>
          <t>SC80815</t>
        </is>
      </c>
      <c r="B816" t="inlineStr">
        <is>
          <t>Mar</t>
        </is>
      </c>
      <c r="C816" t="inlineStr">
        <is>
          <t>Nashik</t>
        </is>
      </c>
      <c r="D816" t="inlineStr">
        <is>
          <t>21-24</t>
        </is>
      </c>
      <c r="E816" s="35" t="n">
        <v>15</v>
      </c>
      <c r="F816" s="36" t="n">
        <v>30.1</v>
      </c>
      <c r="G816" s="35" t="n">
        <v>29</v>
      </c>
      <c r="H816" s="35" t="n">
        <v>21</v>
      </c>
      <c r="I816" s="35" t="n">
        <v>9</v>
      </c>
      <c r="J816" s="36" t="n">
        <v>8</v>
      </c>
      <c r="K816" s="35" t="n">
        <v>6</v>
      </c>
      <c r="L816" t="inlineStr">
        <is>
          <t>Yes</t>
        </is>
      </c>
      <c r="M816" s="35" t="n">
        <v>66</v>
      </c>
      <c r="N816" t="inlineStr">
        <is>
          <t>No</t>
        </is>
      </c>
      <c r="O816" s="35" t="n">
        <v>38</v>
      </c>
      <c r="P816" s="37" t="n">
        <v>3.5</v>
      </c>
      <c r="Q816" t="inlineStr">
        <is>
          <t>Android</t>
        </is>
      </c>
      <c r="R816">
        <f>IF(AND(OR(Dashboard!$C$6="All",C816=Dashboard!$C$6),OR(Dashboard!$F$6="All",D816=Dashboard!$F$6),OR(Dashboard!$I$6="All",B816=Dashboard!$I$6)),1,0)</f>
        <v/>
      </c>
    </row>
    <row r="817">
      <c r="A817" t="inlineStr">
        <is>
          <t>SC80816</t>
        </is>
      </c>
      <c r="B817" t="inlineStr">
        <is>
          <t>May</t>
        </is>
      </c>
      <c r="C817" t="inlineStr">
        <is>
          <t>Nagpur</t>
        </is>
      </c>
      <c r="D817" t="inlineStr">
        <is>
          <t>25-34</t>
        </is>
      </c>
      <c r="E817" s="35" t="n">
        <v>18</v>
      </c>
      <c r="F817" s="36" t="n">
        <v>15.9</v>
      </c>
      <c r="G817" s="35" t="n">
        <v>16</v>
      </c>
      <c r="H817" s="35" t="n">
        <v>13</v>
      </c>
      <c r="I817" s="35" t="n">
        <v>25</v>
      </c>
      <c r="J817" s="36" t="n">
        <v>5.3</v>
      </c>
      <c r="K817" s="35" t="n">
        <v>0</v>
      </c>
      <c r="L817" t="inlineStr">
        <is>
          <t>No</t>
        </is>
      </c>
      <c r="M817" s="35" t="n">
        <v>2</v>
      </c>
      <c r="N817" t="inlineStr">
        <is>
          <t>No</t>
        </is>
      </c>
      <c r="O817" s="35" t="n">
        <v>29</v>
      </c>
      <c r="P817" s="37" t="n">
        <v>4.13</v>
      </c>
      <c r="Q817" t="inlineStr">
        <is>
          <t>Android</t>
        </is>
      </c>
      <c r="R817">
        <f>IF(AND(OR(Dashboard!$C$6="All",C817=Dashboard!$C$6),OR(Dashboard!$F$6="All",D817=Dashboard!$F$6),OR(Dashboard!$I$6="All",B817=Dashboard!$I$6)),1,0)</f>
        <v/>
      </c>
    </row>
    <row r="818">
      <c r="A818" t="inlineStr">
        <is>
          <t>SC80817</t>
        </is>
      </c>
      <c r="B818" t="inlineStr">
        <is>
          <t>May</t>
        </is>
      </c>
      <c r="C818" t="inlineStr">
        <is>
          <t>Pune</t>
        </is>
      </c>
      <c r="D818" t="inlineStr">
        <is>
          <t>18-20</t>
        </is>
      </c>
      <c r="E818" s="35" t="n">
        <v>24</v>
      </c>
      <c r="F818" s="36" t="n">
        <v>28.4</v>
      </c>
      <c r="G818" s="35" t="n">
        <v>39</v>
      </c>
      <c r="H818" s="35" t="n">
        <v>35</v>
      </c>
      <c r="I818" s="35" t="n">
        <v>15</v>
      </c>
      <c r="J818" s="36" t="n">
        <v>5.4</v>
      </c>
      <c r="K818" s="35" t="n">
        <v>8</v>
      </c>
      <c r="L818" t="inlineStr">
        <is>
          <t>Yes</t>
        </is>
      </c>
      <c r="M818" s="35" t="n">
        <v>34</v>
      </c>
      <c r="N818" t="inlineStr">
        <is>
          <t>No</t>
        </is>
      </c>
      <c r="O818" s="35" t="n">
        <v>36</v>
      </c>
      <c r="P818" s="37" t="n">
        <v>3.52</v>
      </c>
      <c r="Q818" t="inlineStr">
        <is>
          <t>iOS</t>
        </is>
      </c>
      <c r="R818">
        <f>IF(AND(OR(Dashboard!$C$6="All",C818=Dashboard!$C$6),OR(Dashboard!$F$6="All",D818=Dashboard!$F$6),OR(Dashboard!$I$6="All",B818=Dashboard!$I$6)),1,0)</f>
        <v/>
      </c>
    </row>
    <row r="819">
      <c r="A819" t="inlineStr">
        <is>
          <t>SC80818</t>
        </is>
      </c>
      <c r="B819" t="inlineStr">
        <is>
          <t>Jan</t>
        </is>
      </c>
      <c r="C819" t="inlineStr">
        <is>
          <t>Pune</t>
        </is>
      </c>
      <c r="D819" t="inlineStr">
        <is>
          <t>21-24</t>
        </is>
      </c>
      <c r="E819" s="35" t="n">
        <v>21</v>
      </c>
      <c r="F819" s="36" t="n">
        <v>34.7</v>
      </c>
      <c r="G819" s="35" t="n">
        <v>38</v>
      </c>
      <c r="H819" s="35" t="n">
        <v>30</v>
      </c>
      <c r="I819" s="35" t="n">
        <v>10</v>
      </c>
      <c r="J819" s="36" t="n">
        <v>12.9</v>
      </c>
      <c r="K819" s="35" t="n">
        <v>3</v>
      </c>
      <c r="L819" t="inlineStr">
        <is>
          <t>No</t>
        </is>
      </c>
      <c r="M819" s="35" t="n">
        <v>34</v>
      </c>
      <c r="N819" t="inlineStr">
        <is>
          <t>No</t>
        </is>
      </c>
      <c r="O819" s="35" t="n">
        <v>66</v>
      </c>
      <c r="P819" s="37" t="n">
        <v>10.45</v>
      </c>
      <c r="Q819" t="inlineStr">
        <is>
          <t>iOS</t>
        </is>
      </c>
      <c r="R819">
        <f>IF(AND(OR(Dashboard!$C$6="All",C819=Dashboard!$C$6),OR(Dashboard!$F$6="All",D819=Dashboard!$F$6),OR(Dashboard!$I$6="All",B819=Dashboard!$I$6)),1,0)</f>
        <v/>
      </c>
    </row>
    <row r="820">
      <c r="A820" t="inlineStr">
        <is>
          <t>SC80819</t>
        </is>
      </c>
      <c r="B820" t="inlineStr">
        <is>
          <t>Jan</t>
        </is>
      </c>
      <c r="C820" t="inlineStr">
        <is>
          <t>Pune</t>
        </is>
      </c>
      <c r="D820" t="inlineStr">
        <is>
          <t>25-34</t>
        </is>
      </c>
      <c r="E820" s="35" t="n">
        <v>18</v>
      </c>
      <c r="F820" s="36" t="n">
        <v>7.6</v>
      </c>
      <c r="G820" s="35" t="n">
        <v>15</v>
      </c>
      <c r="H820" s="35" t="n">
        <v>13</v>
      </c>
      <c r="I820" s="35" t="n">
        <v>16</v>
      </c>
      <c r="J820" s="36" t="n">
        <v>2.4</v>
      </c>
      <c r="K820" s="35" t="n">
        <v>3</v>
      </c>
      <c r="L820" t="inlineStr">
        <is>
          <t>Yes</t>
        </is>
      </c>
      <c r="M820" s="35" t="n">
        <v>82</v>
      </c>
      <c r="N820" t="inlineStr">
        <is>
          <t>No</t>
        </is>
      </c>
      <c r="O820" s="35" t="n">
        <v>15</v>
      </c>
      <c r="P820" s="37" t="n">
        <v>2.13</v>
      </c>
      <c r="Q820" t="inlineStr">
        <is>
          <t>Android</t>
        </is>
      </c>
      <c r="R820">
        <f>IF(AND(OR(Dashboard!$C$6="All",C820=Dashboard!$C$6),OR(Dashboard!$F$6="All",D820=Dashboard!$F$6),OR(Dashboard!$I$6="All",B820=Dashboard!$I$6)),1,0)</f>
        <v/>
      </c>
    </row>
    <row r="821">
      <c r="A821" t="inlineStr">
        <is>
          <t>SC80820</t>
        </is>
      </c>
      <c r="B821" t="inlineStr">
        <is>
          <t>Mar</t>
        </is>
      </c>
      <c r="C821" t="inlineStr">
        <is>
          <t>Pune</t>
        </is>
      </c>
      <c r="D821" t="inlineStr">
        <is>
          <t>21-24</t>
        </is>
      </c>
      <c r="E821" s="35" t="n">
        <v>16</v>
      </c>
      <c r="F821" s="36" t="n">
        <v>43.5</v>
      </c>
      <c r="G821" s="35" t="n">
        <v>27</v>
      </c>
      <c r="H821" s="35" t="n">
        <v>19</v>
      </c>
      <c r="I821" s="35" t="n">
        <v>20</v>
      </c>
      <c r="J821" s="36" t="n">
        <v>16</v>
      </c>
      <c r="K821" s="35" t="n">
        <v>7</v>
      </c>
      <c r="L821" t="inlineStr">
        <is>
          <t>No</t>
        </is>
      </c>
      <c r="M821" s="35" t="n">
        <v>35</v>
      </c>
      <c r="N821" t="inlineStr">
        <is>
          <t>No</t>
        </is>
      </c>
      <c r="O821" s="35" t="n">
        <v>80</v>
      </c>
      <c r="P821" s="37" t="n">
        <v>7.44</v>
      </c>
      <c r="Q821" t="inlineStr">
        <is>
          <t>Android</t>
        </is>
      </c>
      <c r="R821">
        <f>IF(AND(OR(Dashboard!$C$6="All",C821=Dashboard!$C$6),OR(Dashboard!$F$6="All",D821=Dashboard!$F$6),OR(Dashboard!$I$6="All",B821=Dashboard!$I$6)),1,0)</f>
        <v/>
      </c>
    </row>
    <row r="822">
      <c r="A822" t="inlineStr">
        <is>
          <t>SC80821</t>
        </is>
      </c>
      <c r="B822" t="inlineStr">
        <is>
          <t>Jun</t>
        </is>
      </c>
      <c r="C822" t="inlineStr">
        <is>
          <t>Pune</t>
        </is>
      </c>
      <c r="D822" t="inlineStr">
        <is>
          <t>18-20</t>
        </is>
      </c>
      <c r="E822" s="35" t="n">
        <v>20</v>
      </c>
      <c r="F822" s="36" t="n">
        <v>23.5</v>
      </c>
      <c r="G822" s="35" t="n">
        <v>40</v>
      </c>
      <c r="H822" s="35" t="n">
        <v>27</v>
      </c>
      <c r="I822" s="35" t="n">
        <v>22</v>
      </c>
      <c r="J822" s="36" t="n">
        <v>6.9</v>
      </c>
      <c r="K822" s="35" t="n">
        <v>7</v>
      </c>
      <c r="L822" t="inlineStr">
        <is>
          <t>No</t>
        </is>
      </c>
      <c r="M822" s="35" t="n">
        <v>6</v>
      </c>
      <c r="N822" t="inlineStr">
        <is>
          <t>No</t>
        </is>
      </c>
      <c r="O822" s="35" t="n">
        <v>44</v>
      </c>
      <c r="P822" s="37" t="n">
        <v>3.58</v>
      </c>
      <c r="Q822" t="inlineStr">
        <is>
          <t>Android</t>
        </is>
      </c>
      <c r="R822">
        <f>IF(AND(OR(Dashboard!$C$6="All",C822=Dashboard!$C$6),OR(Dashboard!$F$6="All",D822=Dashboard!$F$6),OR(Dashboard!$I$6="All",B822=Dashboard!$I$6)),1,0)</f>
        <v/>
      </c>
    </row>
    <row r="823">
      <c r="A823" t="inlineStr">
        <is>
          <t>SC80822</t>
        </is>
      </c>
      <c r="B823" t="inlineStr">
        <is>
          <t>Mar</t>
        </is>
      </c>
      <c r="C823" t="inlineStr">
        <is>
          <t>Nagpur</t>
        </is>
      </c>
      <c r="D823" t="inlineStr">
        <is>
          <t>18-20</t>
        </is>
      </c>
      <c r="E823" s="35" t="n">
        <v>17</v>
      </c>
      <c r="F823" s="36" t="n">
        <v>30.1</v>
      </c>
      <c r="G823" s="35" t="n">
        <v>13</v>
      </c>
      <c r="H823" s="35" t="n">
        <v>10</v>
      </c>
      <c r="I823" s="35" t="n">
        <v>18</v>
      </c>
      <c r="J823" s="36" t="n">
        <v>10.2</v>
      </c>
      <c r="K823" s="35" t="n">
        <v>7</v>
      </c>
      <c r="L823" t="inlineStr">
        <is>
          <t>Yes</t>
        </is>
      </c>
      <c r="M823" s="35" t="n">
        <v>95</v>
      </c>
      <c r="N823" t="inlineStr">
        <is>
          <t>Yes</t>
        </is>
      </c>
      <c r="O823" s="35" t="n">
        <v>18</v>
      </c>
      <c r="P823" s="37" t="n">
        <v>2.37</v>
      </c>
      <c r="Q823" t="inlineStr">
        <is>
          <t>Android</t>
        </is>
      </c>
      <c r="R823">
        <f>IF(AND(OR(Dashboard!$C$6="All",C823=Dashboard!$C$6),OR(Dashboard!$F$6="All",D823=Dashboard!$F$6),OR(Dashboard!$I$6="All",B823=Dashboard!$I$6)),1,0)</f>
        <v/>
      </c>
    </row>
    <row r="824">
      <c r="A824" t="inlineStr">
        <is>
          <t>SC80823</t>
        </is>
      </c>
      <c r="B824" t="inlineStr">
        <is>
          <t>May</t>
        </is>
      </c>
      <c r="C824" t="inlineStr">
        <is>
          <t>Solapur</t>
        </is>
      </c>
      <c r="D824" t="inlineStr">
        <is>
          <t>25-34</t>
        </is>
      </c>
      <c r="E824" s="35" t="n">
        <v>13</v>
      </c>
      <c r="F824" s="36" t="n">
        <v>17.7</v>
      </c>
      <c r="G824" s="35" t="n">
        <v>0</v>
      </c>
      <c r="H824" s="35" t="n">
        <v>0</v>
      </c>
      <c r="I824" s="35" t="n">
        <v>22</v>
      </c>
      <c r="J824" s="36" t="n">
        <v>4.1</v>
      </c>
      <c r="K824" s="35" t="n">
        <v>3</v>
      </c>
      <c r="L824" t="inlineStr">
        <is>
          <t>No</t>
        </is>
      </c>
      <c r="M824" s="35" t="n">
        <v>134</v>
      </c>
      <c r="N824" t="inlineStr">
        <is>
          <t>No</t>
        </is>
      </c>
      <c r="O824" s="35" t="n">
        <v>23</v>
      </c>
      <c r="P824" s="37" t="n">
        <v>4.01</v>
      </c>
      <c r="Q824" t="inlineStr">
        <is>
          <t>Android</t>
        </is>
      </c>
      <c r="R824">
        <f>IF(AND(OR(Dashboard!$C$6="All",C824=Dashboard!$C$6),OR(Dashboard!$F$6="All",D824=Dashboard!$F$6),OR(Dashboard!$I$6="All",B824=Dashboard!$I$6)),1,0)</f>
        <v/>
      </c>
    </row>
    <row r="825">
      <c r="A825" t="inlineStr">
        <is>
          <t>SC80824</t>
        </is>
      </c>
      <c r="B825" t="inlineStr">
        <is>
          <t>May</t>
        </is>
      </c>
      <c r="C825" t="inlineStr">
        <is>
          <t>Nashik</t>
        </is>
      </c>
      <c r="D825" t="inlineStr">
        <is>
          <t>21-24</t>
        </is>
      </c>
      <c r="E825" s="35" t="n">
        <v>12</v>
      </c>
      <c r="F825" s="36" t="n">
        <v>41.5</v>
      </c>
      <c r="G825" s="35" t="n">
        <v>44</v>
      </c>
      <c r="H825" s="35" t="n">
        <v>28</v>
      </c>
      <c r="I825" s="35" t="n">
        <v>18</v>
      </c>
      <c r="J825" s="36" t="n">
        <v>8.9</v>
      </c>
      <c r="K825" s="35" t="n">
        <v>12</v>
      </c>
      <c r="L825" t="inlineStr">
        <is>
          <t>No</t>
        </is>
      </c>
      <c r="M825" s="35" t="n">
        <v>7</v>
      </c>
      <c r="N825" t="inlineStr">
        <is>
          <t>No</t>
        </is>
      </c>
      <c r="O825" s="35" t="n">
        <v>81</v>
      </c>
      <c r="P825" s="37" t="n">
        <v>9.710000000000001</v>
      </c>
      <c r="Q825" t="inlineStr">
        <is>
          <t>Android</t>
        </is>
      </c>
      <c r="R825">
        <f>IF(AND(OR(Dashboard!$C$6="All",C825=Dashboard!$C$6),OR(Dashboard!$F$6="All",D825=Dashboard!$F$6),OR(Dashboard!$I$6="All",B825=Dashboard!$I$6)),1,0)</f>
        <v/>
      </c>
    </row>
    <row r="826">
      <c r="A826" t="inlineStr">
        <is>
          <t>SC80825</t>
        </is>
      </c>
      <c r="B826" t="inlineStr">
        <is>
          <t>May</t>
        </is>
      </c>
      <c r="C826" t="inlineStr">
        <is>
          <t>Solapur</t>
        </is>
      </c>
      <c r="D826" t="inlineStr">
        <is>
          <t>35+</t>
        </is>
      </c>
      <c r="E826" s="35" t="n">
        <v>19</v>
      </c>
      <c r="F826" s="36" t="n">
        <v>6.7</v>
      </c>
      <c r="G826" s="35" t="n">
        <v>1</v>
      </c>
      <c r="H826" s="35" t="n">
        <v>0</v>
      </c>
      <c r="I826" s="35" t="n">
        <v>9</v>
      </c>
      <c r="J826" s="36" t="n">
        <v>1.3</v>
      </c>
      <c r="K826" s="35" t="n">
        <v>8</v>
      </c>
      <c r="L826" t="inlineStr">
        <is>
          <t>No</t>
        </is>
      </c>
      <c r="M826" s="35" t="n">
        <v>20</v>
      </c>
      <c r="N826" t="inlineStr">
        <is>
          <t>No</t>
        </is>
      </c>
      <c r="O826" s="35" t="n">
        <v>11</v>
      </c>
      <c r="P826" s="37" t="n">
        <v>0.97</v>
      </c>
      <c r="Q826" t="inlineStr">
        <is>
          <t>Android</t>
        </is>
      </c>
      <c r="R826">
        <f>IF(AND(OR(Dashboard!$C$6="All",C826=Dashboard!$C$6),OR(Dashboard!$F$6="All",D826=Dashboard!$F$6),OR(Dashboard!$I$6="All",B826=Dashboard!$I$6)),1,0)</f>
        <v/>
      </c>
    </row>
    <row r="827">
      <c r="A827" t="inlineStr">
        <is>
          <t>SC80826</t>
        </is>
      </c>
      <c r="B827" t="inlineStr">
        <is>
          <t>Mar</t>
        </is>
      </c>
      <c r="C827" t="inlineStr">
        <is>
          <t>Pune</t>
        </is>
      </c>
      <c r="D827" t="inlineStr">
        <is>
          <t>18-20</t>
        </is>
      </c>
      <c r="E827" s="35" t="n">
        <v>22</v>
      </c>
      <c r="F827" s="36" t="n">
        <v>28</v>
      </c>
      <c r="G827" s="35" t="n">
        <v>35</v>
      </c>
      <c r="H827" s="35" t="n">
        <v>31</v>
      </c>
      <c r="I827" s="35" t="n">
        <v>13</v>
      </c>
      <c r="J827" s="36" t="n">
        <v>8.5</v>
      </c>
      <c r="K827" s="35" t="n">
        <v>7</v>
      </c>
      <c r="L827" t="inlineStr">
        <is>
          <t>No</t>
        </is>
      </c>
      <c r="M827" s="35" t="n">
        <v>12</v>
      </c>
      <c r="N827" t="inlineStr">
        <is>
          <t>No</t>
        </is>
      </c>
      <c r="O827" s="35" t="n">
        <v>51</v>
      </c>
      <c r="P827" s="37" t="n">
        <v>5.49</v>
      </c>
      <c r="Q827" t="inlineStr">
        <is>
          <t>Android</t>
        </is>
      </c>
      <c r="R827">
        <f>IF(AND(OR(Dashboard!$C$6="All",C827=Dashboard!$C$6),OR(Dashboard!$F$6="All",D827=Dashboard!$F$6),OR(Dashboard!$I$6="All",B827=Dashboard!$I$6)),1,0)</f>
        <v/>
      </c>
    </row>
    <row r="828">
      <c r="A828" t="inlineStr">
        <is>
          <t>SC80827</t>
        </is>
      </c>
      <c r="B828" t="inlineStr">
        <is>
          <t>Feb</t>
        </is>
      </c>
      <c r="C828" t="inlineStr">
        <is>
          <t>Pune</t>
        </is>
      </c>
      <c r="D828" t="inlineStr">
        <is>
          <t>25-34</t>
        </is>
      </c>
      <c r="E828" s="35" t="n">
        <v>11</v>
      </c>
      <c r="F828" s="36" t="n">
        <v>19.3</v>
      </c>
      <c r="G828" s="35" t="n">
        <v>29</v>
      </c>
      <c r="H828" s="35" t="n">
        <v>27</v>
      </c>
      <c r="I828" s="35" t="n">
        <v>14</v>
      </c>
      <c r="J828" s="36" t="n">
        <v>4.7</v>
      </c>
      <c r="K828" s="35" t="n">
        <v>0</v>
      </c>
      <c r="L828" t="inlineStr">
        <is>
          <t>No</t>
        </is>
      </c>
      <c r="M828" s="35" t="n">
        <v>88</v>
      </c>
      <c r="N828" t="inlineStr">
        <is>
          <t>No</t>
        </is>
      </c>
      <c r="O828" s="35" t="n">
        <v>38</v>
      </c>
      <c r="P828" s="37" t="n">
        <v>4.64</v>
      </c>
      <c r="Q828" t="inlineStr">
        <is>
          <t>iOS</t>
        </is>
      </c>
      <c r="R828">
        <f>IF(AND(OR(Dashboard!$C$6="All",C828=Dashboard!$C$6),OR(Dashboard!$F$6="All",D828=Dashboard!$F$6),OR(Dashboard!$I$6="All",B828=Dashboard!$I$6)),1,0)</f>
        <v/>
      </c>
    </row>
    <row r="829">
      <c r="A829" t="inlineStr">
        <is>
          <t>SC80828</t>
        </is>
      </c>
      <c r="B829" t="inlineStr">
        <is>
          <t>Jan</t>
        </is>
      </c>
      <c r="C829" t="inlineStr">
        <is>
          <t>Nashik</t>
        </is>
      </c>
      <c r="D829" t="inlineStr">
        <is>
          <t>18-20</t>
        </is>
      </c>
      <c r="E829" s="35" t="n">
        <v>12</v>
      </c>
      <c r="F829" s="36" t="n">
        <v>25.8</v>
      </c>
      <c r="G829" s="35" t="n">
        <v>43</v>
      </c>
      <c r="H829" s="35" t="n">
        <v>32</v>
      </c>
      <c r="I829" s="35" t="n">
        <v>14</v>
      </c>
      <c r="J829" s="36" t="n">
        <v>6.5</v>
      </c>
      <c r="K829" s="35" t="n">
        <v>10</v>
      </c>
      <c r="L829" t="inlineStr">
        <is>
          <t>No</t>
        </is>
      </c>
      <c r="M829" s="35" t="n">
        <v>66</v>
      </c>
      <c r="N829" t="inlineStr">
        <is>
          <t>No</t>
        </is>
      </c>
      <c r="O829" s="35" t="n">
        <v>42</v>
      </c>
      <c r="P829" s="37" t="n">
        <v>3.51</v>
      </c>
      <c r="Q829" t="inlineStr">
        <is>
          <t>Android</t>
        </is>
      </c>
      <c r="R829">
        <f>IF(AND(OR(Dashboard!$C$6="All",C829=Dashboard!$C$6),OR(Dashboard!$F$6="All",D829=Dashboard!$F$6),OR(Dashboard!$I$6="All",B829=Dashboard!$I$6)),1,0)</f>
        <v/>
      </c>
    </row>
    <row r="830">
      <c r="A830" t="inlineStr">
        <is>
          <t>SC80829</t>
        </is>
      </c>
      <c r="B830" t="inlineStr">
        <is>
          <t>May</t>
        </is>
      </c>
      <c r="C830" t="inlineStr">
        <is>
          <t>Sambhaji Nagar</t>
        </is>
      </c>
      <c r="D830" t="inlineStr">
        <is>
          <t>18-20</t>
        </is>
      </c>
      <c r="E830" s="35" t="n">
        <v>13</v>
      </c>
      <c r="F830" s="36" t="n">
        <v>41.1</v>
      </c>
      <c r="G830" s="35" t="n">
        <v>4</v>
      </c>
      <c r="H830" s="35" t="n">
        <v>3</v>
      </c>
      <c r="I830" s="35" t="n">
        <v>10</v>
      </c>
      <c r="J830" s="36" t="n">
        <v>7</v>
      </c>
      <c r="K830" s="35" t="n">
        <v>7</v>
      </c>
      <c r="L830" t="inlineStr">
        <is>
          <t>No</t>
        </is>
      </c>
      <c r="M830" s="35" t="n">
        <v>24</v>
      </c>
      <c r="N830" t="inlineStr">
        <is>
          <t>No</t>
        </is>
      </c>
      <c r="O830" s="35" t="n">
        <v>67</v>
      </c>
      <c r="P830" s="37" t="n">
        <v>7.31</v>
      </c>
      <c r="Q830" t="inlineStr">
        <is>
          <t>Android</t>
        </is>
      </c>
      <c r="R830">
        <f>IF(AND(OR(Dashboard!$C$6="All",C830=Dashboard!$C$6),OR(Dashboard!$F$6="All",D830=Dashboard!$F$6),OR(Dashboard!$I$6="All",B830=Dashboard!$I$6)),1,0)</f>
        <v/>
      </c>
    </row>
    <row r="831">
      <c r="A831" t="inlineStr">
        <is>
          <t>SC80830</t>
        </is>
      </c>
      <c r="B831" t="inlineStr">
        <is>
          <t>Jan</t>
        </is>
      </c>
      <c r="C831" t="inlineStr">
        <is>
          <t>Nagpur</t>
        </is>
      </c>
      <c r="D831" t="inlineStr">
        <is>
          <t>35+</t>
        </is>
      </c>
      <c r="E831" s="35" t="n">
        <v>10</v>
      </c>
      <c r="F831" s="36" t="n">
        <v>17.5</v>
      </c>
      <c r="G831" s="35" t="n">
        <v>21</v>
      </c>
      <c r="H831" s="35" t="n">
        <v>14</v>
      </c>
      <c r="I831" s="35" t="n">
        <v>12</v>
      </c>
      <c r="J831" s="36" t="n">
        <v>5.1</v>
      </c>
      <c r="K831" s="35" t="n">
        <v>3</v>
      </c>
      <c r="L831" t="inlineStr">
        <is>
          <t>No</t>
        </is>
      </c>
      <c r="M831" s="35" t="n">
        <v>5</v>
      </c>
      <c r="N831" t="inlineStr">
        <is>
          <t>No</t>
        </is>
      </c>
      <c r="O831" s="35" t="n">
        <v>27</v>
      </c>
      <c r="P831" s="37" t="n">
        <v>3.77</v>
      </c>
      <c r="Q831" t="inlineStr">
        <is>
          <t>Android</t>
        </is>
      </c>
      <c r="R831">
        <f>IF(AND(OR(Dashboard!$C$6="All",C831=Dashboard!$C$6),OR(Dashboard!$F$6="All",D831=Dashboard!$F$6),OR(Dashboard!$I$6="All",B831=Dashboard!$I$6)),1,0)</f>
        <v/>
      </c>
    </row>
    <row r="832">
      <c r="A832" t="inlineStr">
        <is>
          <t>SC80831</t>
        </is>
      </c>
      <c r="B832" t="inlineStr">
        <is>
          <t>May</t>
        </is>
      </c>
      <c r="C832" t="inlineStr">
        <is>
          <t>Nashik</t>
        </is>
      </c>
      <c r="D832" t="inlineStr">
        <is>
          <t>21-24</t>
        </is>
      </c>
      <c r="E832" s="35" t="n">
        <v>10</v>
      </c>
      <c r="F832" s="36" t="n">
        <v>16.9</v>
      </c>
      <c r="G832" s="35" t="n">
        <v>54</v>
      </c>
      <c r="H832" s="35" t="n">
        <v>36</v>
      </c>
      <c r="I832" s="35" t="n">
        <v>13</v>
      </c>
      <c r="J832" s="36" t="n">
        <v>7.2</v>
      </c>
      <c r="K832" s="35" t="n">
        <v>10</v>
      </c>
      <c r="L832" t="inlineStr">
        <is>
          <t>Yes</t>
        </is>
      </c>
      <c r="M832" s="35" t="n">
        <v>33</v>
      </c>
      <c r="N832" t="inlineStr">
        <is>
          <t>No</t>
        </is>
      </c>
      <c r="O832" s="35" t="n">
        <v>25</v>
      </c>
      <c r="P832" s="37" t="n">
        <v>2.99</v>
      </c>
      <c r="Q832" t="inlineStr">
        <is>
          <t>iOS</t>
        </is>
      </c>
      <c r="R832">
        <f>IF(AND(OR(Dashboard!$C$6="All",C832=Dashboard!$C$6),OR(Dashboard!$F$6="All",D832=Dashboard!$F$6),OR(Dashboard!$I$6="All",B832=Dashboard!$I$6)),1,0)</f>
        <v/>
      </c>
    </row>
    <row r="833">
      <c r="A833" t="inlineStr">
        <is>
          <t>SC80832</t>
        </is>
      </c>
      <c r="B833" t="inlineStr">
        <is>
          <t>Mar</t>
        </is>
      </c>
      <c r="C833" t="inlineStr">
        <is>
          <t>Pune</t>
        </is>
      </c>
      <c r="D833" t="inlineStr">
        <is>
          <t>21-24</t>
        </is>
      </c>
      <c r="E833" s="35" t="n">
        <v>21</v>
      </c>
      <c r="F833" s="36" t="n">
        <v>30.2</v>
      </c>
      <c r="G833" s="35" t="n">
        <v>32</v>
      </c>
      <c r="H833" s="35" t="n">
        <v>21</v>
      </c>
      <c r="I833" s="35" t="n">
        <v>18</v>
      </c>
      <c r="J833" s="36" t="n">
        <v>12.3</v>
      </c>
      <c r="K833" s="35" t="n">
        <v>8</v>
      </c>
      <c r="L833" t="inlineStr">
        <is>
          <t>No</t>
        </is>
      </c>
      <c r="M833" s="35" t="n">
        <v>79</v>
      </c>
      <c r="N833" t="inlineStr">
        <is>
          <t>No</t>
        </is>
      </c>
      <c r="O833" s="35" t="n">
        <v>44</v>
      </c>
      <c r="P833" s="37" t="n">
        <v>5.68</v>
      </c>
      <c r="Q833" t="inlineStr">
        <is>
          <t>Android</t>
        </is>
      </c>
      <c r="R833">
        <f>IF(AND(OR(Dashboard!$C$6="All",C833=Dashboard!$C$6),OR(Dashboard!$F$6="All",D833=Dashboard!$F$6),OR(Dashboard!$I$6="All",B833=Dashboard!$I$6)),1,0)</f>
        <v/>
      </c>
    </row>
    <row r="834">
      <c r="A834" t="inlineStr">
        <is>
          <t>SC80833</t>
        </is>
      </c>
      <c r="B834" t="inlineStr">
        <is>
          <t>Apr</t>
        </is>
      </c>
      <c r="C834" t="inlineStr">
        <is>
          <t>Nagpur</t>
        </is>
      </c>
      <c r="D834" t="inlineStr">
        <is>
          <t>25-34</t>
        </is>
      </c>
      <c r="E834" s="35" t="n">
        <v>8</v>
      </c>
      <c r="F834" s="36" t="n">
        <v>41.7</v>
      </c>
      <c r="G834" s="35" t="n">
        <v>30</v>
      </c>
      <c r="H834" s="35" t="n">
        <v>23</v>
      </c>
      <c r="I834" s="35" t="n">
        <v>11</v>
      </c>
      <c r="J834" s="36" t="n">
        <v>9.300000000000001</v>
      </c>
      <c r="K834" s="35" t="n">
        <v>3</v>
      </c>
      <c r="L834" t="inlineStr">
        <is>
          <t>Yes</t>
        </is>
      </c>
      <c r="M834" s="35" t="n">
        <v>3</v>
      </c>
      <c r="N834" t="inlineStr">
        <is>
          <t>No</t>
        </is>
      </c>
      <c r="O834" s="35" t="n">
        <v>60</v>
      </c>
      <c r="P834" s="37" t="n">
        <v>11.23</v>
      </c>
      <c r="Q834" t="inlineStr">
        <is>
          <t>Android</t>
        </is>
      </c>
      <c r="R834">
        <f>IF(AND(OR(Dashboard!$C$6="All",C834=Dashboard!$C$6),OR(Dashboard!$F$6="All",D834=Dashboard!$F$6),OR(Dashboard!$I$6="All",B834=Dashboard!$I$6)),1,0)</f>
        <v/>
      </c>
    </row>
    <row r="835">
      <c r="A835" t="inlineStr">
        <is>
          <t>SC80834</t>
        </is>
      </c>
      <c r="B835" t="inlineStr">
        <is>
          <t>Feb</t>
        </is>
      </c>
      <c r="C835" t="inlineStr">
        <is>
          <t>Kolhapur</t>
        </is>
      </c>
      <c r="D835" t="inlineStr">
        <is>
          <t>35+</t>
        </is>
      </c>
      <c r="E835" s="35" t="n">
        <v>12</v>
      </c>
      <c r="F835" s="36" t="n">
        <v>6</v>
      </c>
      <c r="G835" s="35" t="n">
        <v>0</v>
      </c>
      <c r="H835" s="35" t="n">
        <v>0</v>
      </c>
      <c r="I835" s="35" t="n">
        <v>32</v>
      </c>
      <c r="J835" s="36" t="n">
        <v>1.1</v>
      </c>
      <c r="K835" s="35" t="n">
        <v>5</v>
      </c>
      <c r="L835" t="inlineStr">
        <is>
          <t>No</t>
        </is>
      </c>
      <c r="M835" s="35" t="n">
        <v>14</v>
      </c>
      <c r="N835" t="inlineStr">
        <is>
          <t>No</t>
        </is>
      </c>
      <c r="O835" s="35" t="n">
        <v>10</v>
      </c>
      <c r="P835" s="37" t="n">
        <v>1.88</v>
      </c>
      <c r="Q835" t="inlineStr">
        <is>
          <t>iOS</t>
        </is>
      </c>
      <c r="R835">
        <f>IF(AND(OR(Dashboard!$C$6="All",C835=Dashboard!$C$6),OR(Dashboard!$F$6="All",D835=Dashboard!$F$6),OR(Dashboard!$I$6="All",B835=Dashboard!$I$6)),1,0)</f>
        <v/>
      </c>
    </row>
    <row r="836">
      <c r="A836" t="inlineStr">
        <is>
          <t>SC80835</t>
        </is>
      </c>
      <c r="B836" t="inlineStr">
        <is>
          <t>Apr</t>
        </is>
      </c>
      <c r="C836" t="inlineStr">
        <is>
          <t>Pune</t>
        </is>
      </c>
      <c r="D836" t="inlineStr">
        <is>
          <t>18-20</t>
        </is>
      </c>
      <c r="E836" s="35" t="n">
        <v>24</v>
      </c>
      <c r="F836" s="36" t="n">
        <v>22.2</v>
      </c>
      <c r="G836" s="35" t="n">
        <v>28</v>
      </c>
      <c r="H836" s="35" t="n">
        <v>19</v>
      </c>
      <c r="I836" s="35" t="n">
        <v>23</v>
      </c>
      <c r="J836" s="36" t="n">
        <v>7.5</v>
      </c>
      <c r="K836" s="35" t="n">
        <v>3</v>
      </c>
      <c r="L836" t="inlineStr">
        <is>
          <t>No</t>
        </is>
      </c>
      <c r="M836" s="35" t="n">
        <v>90</v>
      </c>
      <c r="N836" t="inlineStr">
        <is>
          <t>No</t>
        </is>
      </c>
      <c r="O836" s="35" t="n">
        <v>42</v>
      </c>
      <c r="P836" s="37" t="n">
        <v>5.6</v>
      </c>
      <c r="Q836" t="inlineStr">
        <is>
          <t>Android</t>
        </is>
      </c>
      <c r="R836">
        <f>IF(AND(OR(Dashboard!$C$6="All",C836=Dashboard!$C$6),OR(Dashboard!$F$6="All",D836=Dashboard!$F$6),OR(Dashboard!$I$6="All",B836=Dashboard!$I$6)),1,0)</f>
        <v/>
      </c>
    </row>
    <row r="837">
      <c r="A837" t="inlineStr">
        <is>
          <t>SC80836</t>
        </is>
      </c>
      <c r="B837" t="inlineStr">
        <is>
          <t>Jan</t>
        </is>
      </c>
      <c r="C837" t="inlineStr">
        <is>
          <t>Pune</t>
        </is>
      </c>
      <c r="D837" t="inlineStr">
        <is>
          <t>21-24</t>
        </is>
      </c>
      <c r="E837" s="35" t="n">
        <v>13</v>
      </c>
      <c r="F837" s="36" t="n">
        <v>35.7</v>
      </c>
      <c r="G837" s="35" t="n">
        <v>43</v>
      </c>
      <c r="H837" s="35" t="n">
        <v>38</v>
      </c>
      <c r="I837" s="35" t="n">
        <v>28</v>
      </c>
      <c r="J837" s="36" t="n">
        <v>7.1</v>
      </c>
      <c r="K837" s="35" t="n">
        <v>7</v>
      </c>
      <c r="L837" t="inlineStr">
        <is>
          <t>No</t>
        </is>
      </c>
      <c r="M837" s="35" t="n">
        <v>4</v>
      </c>
      <c r="N837" t="inlineStr">
        <is>
          <t>No</t>
        </is>
      </c>
      <c r="O837" s="35" t="n">
        <v>45</v>
      </c>
      <c r="P837" s="37" t="n">
        <v>4.23</v>
      </c>
      <c r="Q837" t="inlineStr">
        <is>
          <t>iOS</t>
        </is>
      </c>
      <c r="R837">
        <f>IF(AND(OR(Dashboard!$C$6="All",C837=Dashboard!$C$6),OR(Dashboard!$F$6="All",D837=Dashboard!$F$6),OR(Dashboard!$I$6="All",B837=Dashboard!$I$6)),1,0)</f>
        <v/>
      </c>
    </row>
    <row r="838">
      <c r="A838" t="inlineStr">
        <is>
          <t>SC80837</t>
        </is>
      </c>
      <c r="B838" t="inlineStr">
        <is>
          <t>Mar</t>
        </is>
      </c>
      <c r="C838" t="inlineStr">
        <is>
          <t>Nashik</t>
        </is>
      </c>
      <c r="D838" t="inlineStr">
        <is>
          <t>21-24</t>
        </is>
      </c>
      <c r="E838" s="35" t="n">
        <v>13</v>
      </c>
      <c r="F838" s="36" t="n">
        <v>35.8</v>
      </c>
      <c r="G838" s="35" t="n">
        <v>43</v>
      </c>
      <c r="H838" s="35" t="n">
        <v>31</v>
      </c>
      <c r="I838" s="35" t="n">
        <v>9</v>
      </c>
      <c r="J838" s="36" t="n">
        <v>9.699999999999999</v>
      </c>
      <c r="K838" s="35" t="n">
        <v>7</v>
      </c>
      <c r="L838" t="inlineStr">
        <is>
          <t>No</t>
        </is>
      </c>
      <c r="M838" s="35" t="n">
        <v>26</v>
      </c>
      <c r="N838" t="inlineStr">
        <is>
          <t>No</t>
        </is>
      </c>
      <c r="O838" s="35" t="n">
        <v>56</v>
      </c>
      <c r="P838" s="37" t="n">
        <v>7.44</v>
      </c>
      <c r="Q838" t="inlineStr">
        <is>
          <t>Android</t>
        </is>
      </c>
      <c r="R838">
        <f>IF(AND(OR(Dashboard!$C$6="All",C838=Dashboard!$C$6),OR(Dashboard!$F$6="All",D838=Dashboard!$F$6),OR(Dashboard!$I$6="All",B838=Dashboard!$I$6)),1,0)</f>
        <v/>
      </c>
    </row>
    <row r="839">
      <c r="A839" t="inlineStr">
        <is>
          <t>SC80838</t>
        </is>
      </c>
      <c r="B839" t="inlineStr">
        <is>
          <t>Apr</t>
        </is>
      </c>
      <c r="C839" t="inlineStr">
        <is>
          <t>Sambhaji Nagar</t>
        </is>
      </c>
      <c r="D839" t="inlineStr">
        <is>
          <t>25-34</t>
        </is>
      </c>
      <c r="E839" s="35" t="n">
        <v>12</v>
      </c>
      <c r="F839" s="36" t="n">
        <v>19.5</v>
      </c>
      <c r="G839" s="35" t="n">
        <v>32</v>
      </c>
      <c r="H839" s="35" t="n">
        <v>23</v>
      </c>
      <c r="I839" s="35" t="n">
        <v>23</v>
      </c>
      <c r="J839" s="36" t="n">
        <v>3</v>
      </c>
      <c r="K839" s="35" t="n">
        <v>4</v>
      </c>
      <c r="L839" t="inlineStr">
        <is>
          <t>No</t>
        </is>
      </c>
      <c r="M839" s="35" t="n">
        <v>6</v>
      </c>
      <c r="N839" t="inlineStr">
        <is>
          <t>No</t>
        </is>
      </c>
      <c r="O839" s="35" t="n">
        <v>32</v>
      </c>
      <c r="P839" s="37" t="n">
        <v>5.65</v>
      </c>
      <c r="Q839" t="inlineStr">
        <is>
          <t>Android</t>
        </is>
      </c>
      <c r="R839">
        <f>IF(AND(OR(Dashboard!$C$6="All",C839=Dashboard!$C$6),OR(Dashboard!$F$6="All",D839=Dashboard!$F$6),OR(Dashboard!$I$6="All",B839=Dashboard!$I$6)),1,0)</f>
        <v/>
      </c>
    </row>
    <row r="840">
      <c r="A840" t="inlineStr">
        <is>
          <t>SC80839</t>
        </is>
      </c>
      <c r="B840" t="inlineStr">
        <is>
          <t>May</t>
        </is>
      </c>
      <c r="C840" t="inlineStr">
        <is>
          <t>Kolhapur</t>
        </is>
      </c>
      <c r="D840" t="inlineStr">
        <is>
          <t>35+</t>
        </is>
      </c>
      <c r="E840" s="35" t="n">
        <v>3</v>
      </c>
      <c r="F840" s="36" t="n">
        <v>15.8</v>
      </c>
      <c r="G840" s="35" t="n">
        <v>0</v>
      </c>
      <c r="H840" s="35" t="n">
        <v>0</v>
      </c>
      <c r="I840" s="35" t="n">
        <v>21</v>
      </c>
      <c r="J840" s="36" t="n">
        <v>4.9</v>
      </c>
      <c r="K840" s="35" t="n">
        <v>1</v>
      </c>
      <c r="L840" t="inlineStr">
        <is>
          <t>No</t>
        </is>
      </c>
      <c r="M840" s="35" t="n">
        <v>15</v>
      </c>
      <c r="N840" t="inlineStr">
        <is>
          <t>No</t>
        </is>
      </c>
      <c r="O840" s="35" t="n">
        <v>25</v>
      </c>
      <c r="P840" s="37" t="n">
        <v>3.26</v>
      </c>
      <c r="Q840" t="inlineStr">
        <is>
          <t>iOS</t>
        </is>
      </c>
      <c r="R840">
        <f>IF(AND(OR(Dashboard!$C$6="All",C840=Dashboard!$C$6),OR(Dashboard!$F$6="All",D840=Dashboard!$F$6),OR(Dashboard!$I$6="All",B840=Dashboard!$I$6)),1,0)</f>
        <v/>
      </c>
    </row>
    <row r="841">
      <c r="A841" t="inlineStr">
        <is>
          <t>SC80840</t>
        </is>
      </c>
      <c r="B841" t="inlineStr">
        <is>
          <t>Feb</t>
        </is>
      </c>
      <c r="C841" t="inlineStr">
        <is>
          <t>Solapur</t>
        </is>
      </c>
      <c r="D841" t="inlineStr">
        <is>
          <t>21-24</t>
        </is>
      </c>
      <c r="E841" s="35" t="n">
        <v>22</v>
      </c>
      <c r="F841" s="36" t="n">
        <v>49.8</v>
      </c>
      <c r="G841" s="35" t="n">
        <v>25</v>
      </c>
      <c r="H841" s="35" t="n">
        <v>20</v>
      </c>
      <c r="I841" s="35" t="n">
        <v>8</v>
      </c>
      <c r="J841" s="36" t="n">
        <v>19.3</v>
      </c>
      <c r="K841" s="35" t="n">
        <v>6</v>
      </c>
      <c r="L841" t="inlineStr">
        <is>
          <t>Yes</t>
        </is>
      </c>
      <c r="M841" s="35" t="n">
        <v>2</v>
      </c>
      <c r="N841" t="inlineStr">
        <is>
          <t>No</t>
        </is>
      </c>
      <c r="O841" s="35" t="n">
        <v>77</v>
      </c>
      <c r="P841" s="37" t="n">
        <v>11.22</v>
      </c>
      <c r="Q841" t="inlineStr">
        <is>
          <t>Android</t>
        </is>
      </c>
      <c r="R841">
        <f>IF(AND(OR(Dashboard!$C$6="All",C841=Dashboard!$C$6),OR(Dashboard!$F$6="All",D841=Dashboard!$F$6),OR(Dashboard!$I$6="All",B841=Dashboard!$I$6)),1,0)</f>
        <v/>
      </c>
    </row>
    <row r="842">
      <c r="A842" t="inlineStr">
        <is>
          <t>SC80841</t>
        </is>
      </c>
      <c r="B842" t="inlineStr">
        <is>
          <t>Jan</t>
        </is>
      </c>
      <c r="C842" t="inlineStr">
        <is>
          <t>Nashik</t>
        </is>
      </c>
      <c r="D842" t="inlineStr">
        <is>
          <t>25-34</t>
        </is>
      </c>
      <c r="E842" s="35" t="n">
        <v>21</v>
      </c>
      <c r="F842" s="36" t="n">
        <v>14.8</v>
      </c>
      <c r="G842" s="35" t="n">
        <v>25</v>
      </c>
      <c r="H842" s="35" t="n">
        <v>22</v>
      </c>
      <c r="I842" s="35" t="n">
        <v>24</v>
      </c>
      <c r="J842" s="36" t="n">
        <v>4.4</v>
      </c>
      <c r="K842" s="35" t="n">
        <v>0</v>
      </c>
      <c r="L842" t="inlineStr">
        <is>
          <t>Yes</t>
        </is>
      </c>
      <c r="M842" s="35" t="n">
        <v>88</v>
      </c>
      <c r="N842" t="inlineStr">
        <is>
          <t>No</t>
        </is>
      </c>
      <c r="O842" s="35" t="n">
        <v>30</v>
      </c>
      <c r="P842" s="37" t="n">
        <v>5.63</v>
      </c>
      <c r="Q842" t="inlineStr">
        <is>
          <t>Android</t>
        </is>
      </c>
      <c r="R842">
        <f>IF(AND(OR(Dashboard!$C$6="All",C842=Dashboard!$C$6),OR(Dashboard!$F$6="All",D842=Dashboard!$F$6),OR(Dashboard!$I$6="All",B842=Dashboard!$I$6)),1,0)</f>
        <v/>
      </c>
    </row>
    <row r="843">
      <c r="A843" t="inlineStr">
        <is>
          <t>SC80842</t>
        </is>
      </c>
      <c r="B843" t="inlineStr">
        <is>
          <t>Mar</t>
        </is>
      </c>
      <c r="C843" t="inlineStr">
        <is>
          <t>Nagpur</t>
        </is>
      </c>
      <c r="D843" t="inlineStr">
        <is>
          <t>21-24</t>
        </is>
      </c>
      <c r="E843" s="35" t="n">
        <v>20</v>
      </c>
      <c r="F843" s="36" t="n">
        <v>31.2</v>
      </c>
      <c r="G843" s="35" t="n">
        <v>14</v>
      </c>
      <c r="H843" s="35" t="n">
        <v>12</v>
      </c>
      <c r="I843" s="35" t="n">
        <v>20</v>
      </c>
      <c r="J843" s="36" t="n">
        <v>12.2</v>
      </c>
      <c r="K843" s="35" t="n">
        <v>7</v>
      </c>
      <c r="L843" t="inlineStr">
        <is>
          <t>Yes</t>
        </is>
      </c>
      <c r="M843" s="35" t="n">
        <v>50</v>
      </c>
      <c r="N843" t="inlineStr">
        <is>
          <t>Yes</t>
        </is>
      </c>
      <c r="O843" s="35" t="n">
        <v>18</v>
      </c>
      <c r="P843" s="37" t="n">
        <v>3.26</v>
      </c>
      <c r="Q843" t="inlineStr">
        <is>
          <t>Android</t>
        </is>
      </c>
      <c r="R843">
        <f>IF(AND(OR(Dashboard!$C$6="All",C843=Dashboard!$C$6),OR(Dashboard!$F$6="All",D843=Dashboard!$F$6),OR(Dashboard!$I$6="All",B843=Dashboard!$I$6)),1,0)</f>
        <v/>
      </c>
    </row>
    <row r="844">
      <c r="A844" t="inlineStr">
        <is>
          <t>SC80843</t>
        </is>
      </c>
      <c r="B844" t="inlineStr">
        <is>
          <t>Jan</t>
        </is>
      </c>
      <c r="C844" t="inlineStr">
        <is>
          <t>Pune</t>
        </is>
      </c>
      <c r="D844" t="inlineStr">
        <is>
          <t>21-24</t>
        </is>
      </c>
      <c r="E844" s="35" t="n">
        <v>20</v>
      </c>
      <c r="F844" s="36" t="n">
        <v>27.8</v>
      </c>
      <c r="G844" s="35" t="n">
        <v>29</v>
      </c>
      <c r="H844" s="35" t="n">
        <v>25</v>
      </c>
      <c r="I844" s="35" t="n">
        <v>13</v>
      </c>
      <c r="J844" s="36" t="n">
        <v>4.7</v>
      </c>
      <c r="K844" s="35" t="n">
        <v>6</v>
      </c>
      <c r="L844" t="inlineStr">
        <is>
          <t>Yes</t>
        </is>
      </c>
      <c r="M844" s="35" t="n">
        <v>72</v>
      </c>
      <c r="N844" t="inlineStr">
        <is>
          <t>No</t>
        </is>
      </c>
      <c r="O844" s="35" t="n">
        <v>45</v>
      </c>
      <c r="P844" s="37" t="n">
        <v>7.07</v>
      </c>
      <c r="Q844" t="inlineStr">
        <is>
          <t>Android</t>
        </is>
      </c>
      <c r="R844">
        <f>IF(AND(OR(Dashboard!$C$6="All",C844=Dashboard!$C$6),OR(Dashboard!$F$6="All",D844=Dashboard!$F$6),OR(Dashboard!$I$6="All",B844=Dashboard!$I$6)),1,0)</f>
        <v/>
      </c>
    </row>
    <row r="845">
      <c r="A845" t="inlineStr">
        <is>
          <t>SC80844</t>
        </is>
      </c>
      <c r="B845" t="inlineStr">
        <is>
          <t>May</t>
        </is>
      </c>
      <c r="C845" t="inlineStr">
        <is>
          <t>Pune</t>
        </is>
      </c>
      <c r="D845" t="inlineStr">
        <is>
          <t>25-34</t>
        </is>
      </c>
      <c r="E845" s="35" t="n">
        <v>1</v>
      </c>
      <c r="F845" s="36" t="n">
        <v>18.1</v>
      </c>
      <c r="G845" s="35" t="n">
        <v>4</v>
      </c>
      <c r="H845" s="35" t="n">
        <v>3</v>
      </c>
      <c r="I845" s="35" t="n">
        <v>3</v>
      </c>
      <c r="J845" s="36" t="n">
        <v>6</v>
      </c>
      <c r="K845" s="35" t="n">
        <v>1</v>
      </c>
      <c r="L845" t="inlineStr">
        <is>
          <t>Yes</t>
        </is>
      </c>
      <c r="M845" s="35" t="n">
        <v>8</v>
      </c>
      <c r="N845" t="inlineStr">
        <is>
          <t>No</t>
        </is>
      </c>
      <c r="O845" s="35" t="n">
        <v>23</v>
      </c>
      <c r="P845" s="37" t="n">
        <v>4.34</v>
      </c>
      <c r="Q845" t="inlineStr">
        <is>
          <t>Android</t>
        </is>
      </c>
      <c r="R845">
        <f>IF(AND(OR(Dashboard!$C$6="All",C845=Dashboard!$C$6),OR(Dashboard!$F$6="All",D845=Dashboard!$F$6),OR(Dashboard!$I$6="All",B845=Dashboard!$I$6)),1,0)</f>
        <v/>
      </c>
    </row>
    <row r="846">
      <c r="A846" t="inlineStr">
        <is>
          <t>SC80845</t>
        </is>
      </c>
      <c r="B846" t="inlineStr">
        <is>
          <t>Apr</t>
        </is>
      </c>
      <c r="C846" t="inlineStr">
        <is>
          <t>Nagpur</t>
        </is>
      </c>
      <c r="D846" t="inlineStr">
        <is>
          <t>18-20</t>
        </is>
      </c>
      <c r="E846" s="35" t="n">
        <v>14</v>
      </c>
      <c r="F846" s="36" t="n">
        <v>36.1</v>
      </c>
      <c r="G846" s="35" t="n">
        <v>40</v>
      </c>
      <c r="H846" s="35" t="n">
        <v>34</v>
      </c>
      <c r="I846" s="35" t="n">
        <v>14</v>
      </c>
      <c r="J846" s="36" t="n">
        <v>16</v>
      </c>
      <c r="K846" s="35" t="n">
        <v>4</v>
      </c>
      <c r="L846" t="inlineStr">
        <is>
          <t>No</t>
        </is>
      </c>
      <c r="M846" s="35" t="n">
        <v>19</v>
      </c>
      <c r="N846" t="inlineStr">
        <is>
          <t>No</t>
        </is>
      </c>
      <c r="O846" s="35" t="n">
        <v>78</v>
      </c>
      <c r="P846" s="37" t="n">
        <v>7.26</v>
      </c>
      <c r="Q846" t="inlineStr">
        <is>
          <t>Android</t>
        </is>
      </c>
      <c r="R846">
        <f>IF(AND(OR(Dashboard!$C$6="All",C846=Dashboard!$C$6),OR(Dashboard!$F$6="All",D846=Dashboard!$F$6),OR(Dashboard!$I$6="All",B846=Dashboard!$I$6)),1,0)</f>
        <v/>
      </c>
    </row>
    <row r="847">
      <c r="A847" t="inlineStr">
        <is>
          <t>SC80846</t>
        </is>
      </c>
      <c r="B847" t="inlineStr">
        <is>
          <t>Feb</t>
        </is>
      </c>
      <c r="C847" t="inlineStr">
        <is>
          <t>Pune</t>
        </is>
      </c>
      <c r="D847" t="inlineStr">
        <is>
          <t>18-20</t>
        </is>
      </c>
      <c r="E847" s="35" t="n">
        <v>19</v>
      </c>
      <c r="F847" s="36" t="n">
        <v>59.1</v>
      </c>
      <c r="G847" s="35" t="n">
        <v>28</v>
      </c>
      <c r="H847" s="35" t="n">
        <v>26</v>
      </c>
      <c r="I847" s="35" t="n">
        <v>12</v>
      </c>
      <c r="J847" s="36" t="n">
        <v>22</v>
      </c>
      <c r="K847" s="35" t="n">
        <v>8</v>
      </c>
      <c r="L847" t="inlineStr">
        <is>
          <t>No</t>
        </is>
      </c>
      <c r="M847" s="35" t="n">
        <v>49</v>
      </c>
      <c r="N847" t="inlineStr">
        <is>
          <t>No</t>
        </is>
      </c>
      <c r="O847" s="35" t="n">
        <v>71</v>
      </c>
      <c r="P847" s="37" t="n">
        <v>9.710000000000001</v>
      </c>
      <c r="Q847" t="inlineStr">
        <is>
          <t>Android</t>
        </is>
      </c>
      <c r="R847">
        <f>IF(AND(OR(Dashboard!$C$6="All",C847=Dashboard!$C$6),OR(Dashboard!$F$6="All",D847=Dashboard!$F$6),OR(Dashboard!$I$6="All",B847=Dashboard!$I$6)),1,0)</f>
        <v/>
      </c>
    </row>
    <row r="848">
      <c r="A848" t="inlineStr">
        <is>
          <t>SC80847</t>
        </is>
      </c>
      <c r="B848" t="inlineStr">
        <is>
          <t>Jun</t>
        </is>
      </c>
      <c r="C848" t="inlineStr">
        <is>
          <t>Pune</t>
        </is>
      </c>
      <c r="D848" t="inlineStr">
        <is>
          <t>35+</t>
        </is>
      </c>
      <c r="E848" s="35" t="n">
        <v>14</v>
      </c>
      <c r="F848" s="36" t="n">
        <v>37.2</v>
      </c>
      <c r="G848" s="35" t="n">
        <v>7</v>
      </c>
      <c r="H848" s="35" t="n">
        <v>5</v>
      </c>
      <c r="I848" s="35" t="n">
        <v>16</v>
      </c>
      <c r="J848" s="36" t="n">
        <v>15.2</v>
      </c>
      <c r="K848" s="35" t="n">
        <v>1</v>
      </c>
      <c r="L848" t="inlineStr">
        <is>
          <t>No</t>
        </is>
      </c>
      <c r="M848" s="35" t="n">
        <v>65</v>
      </c>
      <c r="N848" t="inlineStr">
        <is>
          <t>Yes</t>
        </is>
      </c>
      <c r="O848" s="35" t="n">
        <v>22</v>
      </c>
      <c r="P848" s="37" t="n">
        <v>3.91</v>
      </c>
      <c r="Q848" t="inlineStr">
        <is>
          <t>iOS</t>
        </is>
      </c>
      <c r="R848">
        <f>IF(AND(OR(Dashboard!$C$6="All",C848=Dashboard!$C$6),OR(Dashboard!$F$6="All",D848=Dashboard!$F$6),OR(Dashboard!$I$6="All",B848=Dashboard!$I$6)),1,0)</f>
        <v/>
      </c>
    </row>
    <row r="849">
      <c r="A849" t="inlineStr">
        <is>
          <t>SC80848</t>
        </is>
      </c>
      <c r="B849" t="inlineStr">
        <is>
          <t>Apr</t>
        </is>
      </c>
      <c r="C849" t="inlineStr">
        <is>
          <t>Pune</t>
        </is>
      </c>
      <c r="D849" t="inlineStr">
        <is>
          <t>18-20</t>
        </is>
      </c>
      <c r="E849" s="35" t="n">
        <v>20</v>
      </c>
      <c r="F849" s="36" t="n">
        <v>22.6</v>
      </c>
      <c r="G849" s="35" t="n">
        <v>22</v>
      </c>
      <c r="H849" s="35" t="n">
        <v>14</v>
      </c>
      <c r="I849" s="35" t="n">
        <v>16</v>
      </c>
      <c r="J849" s="36" t="n">
        <v>9.1</v>
      </c>
      <c r="K849" s="35" t="n">
        <v>9</v>
      </c>
      <c r="L849" t="inlineStr">
        <is>
          <t>No</t>
        </is>
      </c>
      <c r="M849" s="35" t="n">
        <v>51</v>
      </c>
      <c r="N849" t="inlineStr">
        <is>
          <t>No</t>
        </is>
      </c>
      <c r="O849" s="35" t="n">
        <v>49</v>
      </c>
      <c r="P849" s="37" t="n">
        <v>7.12</v>
      </c>
      <c r="Q849" t="inlineStr">
        <is>
          <t>iOS</t>
        </is>
      </c>
      <c r="R849">
        <f>IF(AND(OR(Dashboard!$C$6="All",C849=Dashboard!$C$6),OR(Dashboard!$F$6="All",D849=Dashboard!$F$6),OR(Dashboard!$I$6="All",B849=Dashboard!$I$6)),1,0)</f>
        <v/>
      </c>
    </row>
    <row r="850">
      <c r="A850" t="inlineStr">
        <is>
          <t>SC80849</t>
        </is>
      </c>
      <c r="B850" t="inlineStr">
        <is>
          <t>Jun</t>
        </is>
      </c>
      <c r="C850" t="inlineStr">
        <is>
          <t>Nashik</t>
        </is>
      </c>
      <c r="D850" t="inlineStr">
        <is>
          <t>18-20</t>
        </is>
      </c>
      <c r="E850" s="35" t="n">
        <v>17</v>
      </c>
      <c r="F850" s="36" t="n">
        <v>34.1</v>
      </c>
      <c r="G850" s="35" t="n">
        <v>46</v>
      </c>
      <c r="H850" s="35" t="n">
        <v>36</v>
      </c>
      <c r="I850" s="35" t="n">
        <v>20</v>
      </c>
      <c r="J850" s="36" t="n">
        <v>5.7</v>
      </c>
      <c r="K850" s="35" t="n">
        <v>6</v>
      </c>
      <c r="L850" t="inlineStr">
        <is>
          <t>No</t>
        </is>
      </c>
      <c r="M850" s="35" t="n">
        <v>7</v>
      </c>
      <c r="N850" t="inlineStr">
        <is>
          <t>No</t>
        </is>
      </c>
      <c r="O850" s="35" t="n">
        <v>70</v>
      </c>
      <c r="P850" s="37" t="n">
        <v>13.11</v>
      </c>
      <c r="Q850" t="inlineStr">
        <is>
          <t>Android</t>
        </is>
      </c>
      <c r="R850">
        <f>IF(AND(OR(Dashboard!$C$6="All",C850=Dashboard!$C$6),OR(Dashboard!$F$6="All",D850=Dashboard!$F$6),OR(Dashboard!$I$6="All",B850=Dashboard!$I$6)),1,0)</f>
        <v/>
      </c>
    </row>
    <row r="851">
      <c r="A851" t="inlineStr">
        <is>
          <t>SC80850</t>
        </is>
      </c>
      <c r="B851" t="inlineStr">
        <is>
          <t>Jan</t>
        </is>
      </c>
      <c r="C851" t="inlineStr">
        <is>
          <t>Nashik</t>
        </is>
      </c>
      <c r="D851" t="inlineStr">
        <is>
          <t>18-20</t>
        </is>
      </c>
      <c r="E851" s="35" t="n">
        <v>14</v>
      </c>
      <c r="F851" s="36" t="n">
        <v>27.5</v>
      </c>
      <c r="G851" s="35" t="n">
        <v>11</v>
      </c>
      <c r="H851" s="35" t="n">
        <v>10</v>
      </c>
      <c r="I851" s="35" t="n">
        <v>24</v>
      </c>
      <c r="J851" s="36" t="n">
        <v>12.3</v>
      </c>
      <c r="K851" s="35" t="n">
        <v>9</v>
      </c>
      <c r="L851" t="inlineStr">
        <is>
          <t>Yes</t>
        </is>
      </c>
      <c r="M851" s="35" t="n">
        <v>55</v>
      </c>
      <c r="N851" t="inlineStr">
        <is>
          <t>No</t>
        </is>
      </c>
      <c r="O851" s="35" t="n">
        <v>39</v>
      </c>
      <c r="P851" s="37" t="n">
        <v>6.4</v>
      </c>
      <c r="Q851" t="inlineStr">
        <is>
          <t>Android</t>
        </is>
      </c>
      <c r="R851">
        <f>IF(AND(OR(Dashboard!$C$6="All",C851=Dashboard!$C$6),OR(Dashboard!$F$6="All",D851=Dashboard!$F$6),OR(Dashboard!$I$6="All",B851=Dashboard!$I$6)),1,0)</f>
        <v/>
      </c>
    </row>
    <row r="852">
      <c r="A852" t="inlineStr">
        <is>
          <t>SC80851</t>
        </is>
      </c>
      <c r="B852" t="inlineStr">
        <is>
          <t>Mar</t>
        </is>
      </c>
      <c r="C852" t="inlineStr">
        <is>
          <t>Nashik</t>
        </is>
      </c>
      <c r="D852" t="inlineStr">
        <is>
          <t>21-24</t>
        </is>
      </c>
      <c r="E852" s="35" t="n">
        <v>25</v>
      </c>
      <c r="F852" s="36" t="n">
        <v>42.2</v>
      </c>
      <c r="G852" s="35" t="n">
        <v>30</v>
      </c>
      <c r="H852" s="35" t="n">
        <v>24</v>
      </c>
      <c r="I852" s="35" t="n">
        <v>15</v>
      </c>
      <c r="J852" s="36" t="n">
        <v>13.4</v>
      </c>
      <c r="K852" s="35" t="n">
        <v>5</v>
      </c>
      <c r="L852" t="inlineStr">
        <is>
          <t>No</t>
        </is>
      </c>
      <c r="M852" s="35" t="n">
        <v>97</v>
      </c>
      <c r="N852" t="inlineStr">
        <is>
          <t>No</t>
        </is>
      </c>
      <c r="O852" s="35" t="n">
        <v>75</v>
      </c>
      <c r="P852" s="37" t="n">
        <v>9.77</v>
      </c>
      <c r="Q852" t="inlineStr">
        <is>
          <t>Android</t>
        </is>
      </c>
      <c r="R852">
        <f>IF(AND(OR(Dashboard!$C$6="All",C852=Dashboard!$C$6),OR(Dashboard!$F$6="All",D852=Dashboard!$F$6),OR(Dashboard!$I$6="All",B852=Dashboard!$I$6)),1,0)</f>
        <v/>
      </c>
    </row>
    <row r="853">
      <c r="A853" t="inlineStr">
        <is>
          <t>SC80852</t>
        </is>
      </c>
      <c r="B853" t="inlineStr">
        <is>
          <t>Feb</t>
        </is>
      </c>
      <c r="C853" t="inlineStr">
        <is>
          <t>Sambhaji Nagar</t>
        </is>
      </c>
      <c r="D853" t="inlineStr">
        <is>
          <t>21-24</t>
        </is>
      </c>
      <c r="E853" s="35" t="n">
        <v>19</v>
      </c>
      <c r="F853" s="36" t="n">
        <v>37.1</v>
      </c>
      <c r="G853" s="35" t="n">
        <v>58</v>
      </c>
      <c r="H853" s="35" t="n">
        <v>40</v>
      </c>
      <c r="I853" s="35" t="n">
        <v>29</v>
      </c>
      <c r="J853" s="36" t="n">
        <v>13.4</v>
      </c>
      <c r="K853" s="35" t="n">
        <v>4</v>
      </c>
      <c r="L853" t="inlineStr">
        <is>
          <t>Yes</t>
        </is>
      </c>
      <c r="M853" s="35" t="n">
        <v>23</v>
      </c>
      <c r="N853" t="inlineStr">
        <is>
          <t>No</t>
        </is>
      </c>
      <c r="O853" s="35" t="n">
        <v>76</v>
      </c>
      <c r="P853" s="37" t="n">
        <v>9.84</v>
      </c>
      <c r="Q853" t="inlineStr">
        <is>
          <t>iOS</t>
        </is>
      </c>
      <c r="R853">
        <f>IF(AND(OR(Dashboard!$C$6="All",C853=Dashboard!$C$6),OR(Dashboard!$F$6="All",D853=Dashboard!$F$6),OR(Dashboard!$I$6="All",B853=Dashboard!$I$6)),1,0)</f>
        <v/>
      </c>
    </row>
    <row r="854">
      <c r="A854" t="inlineStr">
        <is>
          <t>SC80853</t>
        </is>
      </c>
      <c r="B854" t="inlineStr">
        <is>
          <t>Jun</t>
        </is>
      </c>
      <c r="C854" t="inlineStr">
        <is>
          <t>Nagpur</t>
        </is>
      </c>
      <c r="D854" t="inlineStr">
        <is>
          <t>18-20</t>
        </is>
      </c>
      <c r="E854" s="35" t="n">
        <v>13</v>
      </c>
      <c r="F854" s="36" t="n">
        <v>35.8</v>
      </c>
      <c r="G854" s="35" t="n">
        <v>51</v>
      </c>
      <c r="H854" s="35" t="n">
        <v>40</v>
      </c>
      <c r="I854" s="35" t="n">
        <v>16</v>
      </c>
      <c r="J854" s="36" t="n">
        <v>14.8</v>
      </c>
      <c r="K854" s="35" t="n">
        <v>3</v>
      </c>
      <c r="L854" t="inlineStr">
        <is>
          <t>Yes</t>
        </is>
      </c>
      <c r="M854" s="35" t="n">
        <v>47</v>
      </c>
      <c r="N854" t="inlineStr">
        <is>
          <t>No</t>
        </is>
      </c>
      <c r="O854" s="35" t="n">
        <v>57</v>
      </c>
      <c r="P854" s="37" t="n">
        <v>6.24</v>
      </c>
      <c r="Q854" t="inlineStr">
        <is>
          <t>Android</t>
        </is>
      </c>
      <c r="R854">
        <f>IF(AND(OR(Dashboard!$C$6="All",C854=Dashboard!$C$6),OR(Dashboard!$F$6="All",D854=Dashboard!$F$6),OR(Dashboard!$I$6="All",B854=Dashboard!$I$6)),1,0)</f>
        <v/>
      </c>
    </row>
    <row r="855">
      <c r="A855" t="inlineStr">
        <is>
          <t>SC80854</t>
        </is>
      </c>
      <c r="B855" t="inlineStr">
        <is>
          <t>Jun</t>
        </is>
      </c>
      <c r="C855" t="inlineStr">
        <is>
          <t>Pune</t>
        </is>
      </c>
      <c r="D855" t="inlineStr">
        <is>
          <t>18-20</t>
        </is>
      </c>
      <c r="E855" s="35" t="n">
        <v>18</v>
      </c>
      <c r="F855" s="36" t="n">
        <v>15.9</v>
      </c>
      <c r="G855" s="35" t="n">
        <v>43</v>
      </c>
      <c r="H855" s="35" t="n">
        <v>36</v>
      </c>
      <c r="I855" s="35" t="n">
        <v>4</v>
      </c>
      <c r="J855" s="36" t="n">
        <v>4.4</v>
      </c>
      <c r="K855" s="35" t="n">
        <v>7</v>
      </c>
      <c r="L855" t="inlineStr">
        <is>
          <t>No</t>
        </is>
      </c>
      <c r="M855" s="35" t="n">
        <v>63</v>
      </c>
      <c r="N855" t="inlineStr">
        <is>
          <t>No</t>
        </is>
      </c>
      <c r="O855" s="35" t="n">
        <v>23</v>
      </c>
      <c r="P855" s="37" t="n">
        <v>3.06</v>
      </c>
      <c r="Q855" t="inlineStr">
        <is>
          <t>Android</t>
        </is>
      </c>
      <c r="R855">
        <f>IF(AND(OR(Dashboard!$C$6="All",C855=Dashboard!$C$6),OR(Dashboard!$F$6="All",D855=Dashboard!$F$6),OR(Dashboard!$I$6="All",B855=Dashboard!$I$6)),1,0)</f>
        <v/>
      </c>
    </row>
    <row r="856">
      <c r="A856" t="inlineStr">
        <is>
          <t>SC80855</t>
        </is>
      </c>
      <c r="B856" t="inlineStr">
        <is>
          <t>Feb</t>
        </is>
      </c>
      <c r="C856" t="inlineStr">
        <is>
          <t>Nagpur</t>
        </is>
      </c>
      <c r="D856" t="inlineStr">
        <is>
          <t>21-24</t>
        </is>
      </c>
      <c r="E856" s="35" t="n">
        <v>16</v>
      </c>
      <c r="F856" s="36" t="n">
        <v>52</v>
      </c>
      <c r="G856" s="35" t="n">
        <v>51</v>
      </c>
      <c r="H856" s="35" t="n">
        <v>47</v>
      </c>
      <c r="I856" s="35" t="n">
        <v>24</v>
      </c>
      <c r="J856" s="36" t="n">
        <v>10.2</v>
      </c>
      <c r="K856" s="35" t="n">
        <v>0</v>
      </c>
      <c r="L856" t="inlineStr">
        <is>
          <t>No</t>
        </is>
      </c>
      <c r="M856" s="35" t="n">
        <v>28</v>
      </c>
      <c r="N856" t="inlineStr">
        <is>
          <t>No</t>
        </is>
      </c>
      <c r="O856" s="35" t="n">
        <v>113</v>
      </c>
      <c r="P856" s="37" t="n">
        <v>16.74</v>
      </c>
      <c r="Q856" t="inlineStr">
        <is>
          <t>Android</t>
        </is>
      </c>
      <c r="R856">
        <f>IF(AND(OR(Dashboard!$C$6="All",C856=Dashboard!$C$6),OR(Dashboard!$F$6="All",D856=Dashboard!$F$6),OR(Dashboard!$I$6="All",B856=Dashboard!$I$6)),1,0)</f>
        <v/>
      </c>
    </row>
    <row r="857">
      <c r="A857" t="inlineStr">
        <is>
          <t>SC80856</t>
        </is>
      </c>
      <c r="B857" t="inlineStr">
        <is>
          <t>Feb</t>
        </is>
      </c>
      <c r="C857" t="inlineStr">
        <is>
          <t>Nagpur</t>
        </is>
      </c>
      <c r="D857" t="inlineStr">
        <is>
          <t>25-34</t>
        </is>
      </c>
      <c r="E857" s="35" t="n">
        <v>7</v>
      </c>
      <c r="F857" s="36" t="n">
        <v>31.3</v>
      </c>
      <c r="G857" s="35" t="n">
        <v>8</v>
      </c>
      <c r="H857" s="35" t="n">
        <v>5</v>
      </c>
      <c r="I857" s="35" t="n">
        <v>5</v>
      </c>
      <c r="J857" s="36" t="n">
        <v>6.5</v>
      </c>
      <c r="K857" s="35" t="n">
        <v>0</v>
      </c>
      <c r="L857" t="inlineStr">
        <is>
          <t>Yes</t>
        </is>
      </c>
      <c r="M857" s="35" t="n">
        <v>21</v>
      </c>
      <c r="N857" t="inlineStr">
        <is>
          <t>No</t>
        </is>
      </c>
      <c r="O857" s="35" t="n">
        <v>41</v>
      </c>
      <c r="P857" s="37" t="n">
        <v>4.04</v>
      </c>
      <c r="Q857" t="inlineStr">
        <is>
          <t>Android</t>
        </is>
      </c>
      <c r="R857">
        <f>IF(AND(OR(Dashboard!$C$6="All",C857=Dashboard!$C$6),OR(Dashboard!$F$6="All",D857=Dashboard!$F$6),OR(Dashboard!$I$6="All",B857=Dashboard!$I$6)),1,0)</f>
        <v/>
      </c>
    </row>
    <row r="858">
      <c r="A858" t="inlineStr">
        <is>
          <t>SC80857</t>
        </is>
      </c>
      <c r="B858" t="inlineStr">
        <is>
          <t>Feb</t>
        </is>
      </c>
      <c r="C858" t="inlineStr">
        <is>
          <t>Pune</t>
        </is>
      </c>
      <c r="D858" t="inlineStr">
        <is>
          <t>21-24</t>
        </is>
      </c>
      <c r="E858" s="35" t="n">
        <v>17</v>
      </c>
      <c r="F858" s="36" t="n">
        <v>26.8</v>
      </c>
      <c r="G858" s="35" t="n">
        <v>32</v>
      </c>
      <c r="H858" s="35" t="n">
        <v>28</v>
      </c>
      <c r="I858" s="35" t="n">
        <v>8</v>
      </c>
      <c r="J858" s="36" t="n">
        <v>10.2</v>
      </c>
      <c r="K858" s="35" t="n">
        <v>2</v>
      </c>
      <c r="L858" t="inlineStr">
        <is>
          <t>No</t>
        </is>
      </c>
      <c r="M858" s="35" t="n">
        <v>166</v>
      </c>
      <c r="N858" t="inlineStr">
        <is>
          <t>No</t>
        </is>
      </c>
      <c r="O858" s="35" t="n">
        <v>36</v>
      </c>
      <c r="P858" s="37" t="n">
        <v>6.95</v>
      </c>
      <c r="Q858" t="inlineStr">
        <is>
          <t>Android</t>
        </is>
      </c>
      <c r="R858">
        <f>IF(AND(OR(Dashboard!$C$6="All",C858=Dashboard!$C$6),OR(Dashboard!$F$6="All",D858=Dashboard!$F$6),OR(Dashboard!$I$6="All",B858=Dashboard!$I$6)),1,0)</f>
        <v/>
      </c>
    </row>
    <row r="859">
      <c r="A859" t="inlineStr">
        <is>
          <t>SC80858</t>
        </is>
      </c>
      <c r="B859" t="inlineStr">
        <is>
          <t>Feb</t>
        </is>
      </c>
      <c r="C859" t="inlineStr">
        <is>
          <t>Solapur</t>
        </is>
      </c>
      <c r="D859" t="inlineStr">
        <is>
          <t>25-34</t>
        </is>
      </c>
      <c r="E859" s="35" t="n">
        <v>3</v>
      </c>
      <c r="F859" s="36" t="n">
        <v>13.2</v>
      </c>
      <c r="G859" s="35" t="n">
        <v>5</v>
      </c>
      <c r="H859" s="35" t="n">
        <v>3</v>
      </c>
      <c r="I859" s="35" t="n">
        <v>15</v>
      </c>
      <c r="J859" s="36" t="n">
        <v>4.1</v>
      </c>
      <c r="K859" s="35" t="n">
        <v>3</v>
      </c>
      <c r="L859" t="inlineStr">
        <is>
          <t>No</t>
        </is>
      </c>
      <c r="M859" s="35" t="n">
        <v>8</v>
      </c>
      <c r="N859" t="inlineStr">
        <is>
          <t>No</t>
        </is>
      </c>
      <c r="O859" s="35" t="n">
        <v>23</v>
      </c>
      <c r="P859" s="37" t="n">
        <v>4.14</v>
      </c>
      <c r="Q859" t="inlineStr">
        <is>
          <t>Android</t>
        </is>
      </c>
      <c r="R859">
        <f>IF(AND(OR(Dashboard!$C$6="All",C859=Dashboard!$C$6),OR(Dashboard!$F$6="All",D859=Dashboard!$F$6),OR(Dashboard!$I$6="All",B859=Dashboard!$I$6)),1,0)</f>
        <v/>
      </c>
    </row>
    <row r="860">
      <c r="A860" t="inlineStr">
        <is>
          <t>SC80859</t>
        </is>
      </c>
      <c r="B860" t="inlineStr">
        <is>
          <t>Jun</t>
        </is>
      </c>
      <c r="C860" t="inlineStr">
        <is>
          <t>Kolhapur</t>
        </is>
      </c>
      <c r="D860" t="inlineStr">
        <is>
          <t>21-24</t>
        </is>
      </c>
      <c r="E860" s="35" t="n">
        <v>8</v>
      </c>
      <c r="F860" s="36" t="n">
        <v>47.8</v>
      </c>
      <c r="G860" s="35" t="n">
        <v>20</v>
      </c>
      <c r="H860" s="35" t="n">
        <v>13</v>
      </c>
      <c r="I860" s="35" t="n">
        <v>10</v>
      </c>
      <c r="J860" s="36" t="n">
        <v>19.1</v>
      </c>
      <c r="K860" s="35" t="n">
        <v>7</v>
      </c>
      <c r="L860" t="inlineStr">
        <is>
          <t>Yes</t>
        </is>
      </c>
      <c r="M860" s="35" t="n">
        <v>97</v>
      </c>
      <c r="N860" t="inlineStr">
        <is>
          <t>Yes</t>
        </is>
      </c>
      <c r="O860" s="35" t="n">
        <v>28</v>
      </c>
      <c r="P860" s="37" t="n">
        <v>5.47</v>
      </c>
      <c r="Q860" t="inlineStr">
        <is>
          <t>Android</t>
        </is>
      </c>
      <c r="R860">
        <f>IF(AND(OR(Dashboard!$C$6="All",C860=Dashboard!$C$6),OR(Dashboard!$F$6="All",D860=Dashboard!$F$6),OR(Dashboard!$I$6="All",B860=Dashboard!$I$6)),1,0)</f>
        <v/>
      </c>
    </row>
    <row r="861">
      <c r="A861" t="inlineStr">
        <is>
          <t>SC80860</t>
        </is>
      </c>
      <c r="B861" t="inlineStr">
        <is>
          <t>Jan</t>
        </is>
      </c>
      <c r="C861" t="inlineStr">
        <is>
          <t>Sambhaji Nagar</t>
        </is>
      </c>
      <c r="D861" t="inlineStr">
        <is>
          <t>25-34</t>
        </is>
      </c>
      <c r="E861" s="35" t="n">
        <v>7</v>
      </c>
      <c r="F861" s="36" t="n">
        <v>3.8</v>
      </c>
      <c r="G861" s="35" t="n">
        <v>4</v>
      </c>
      <c r="H861" s="35" t="n">
        <v>2</v>
      </c>
      <c r="I861" s="35" t="n">
        <v>20</v>
      </c>
      <c r="J861" s="36" t="n">
        <v>1.7</v>
      </c>
      <c r="K861" s="35" t="n">
        <v>6</v>
      </c>
      <c r="L861" t="inlineStr">
        <is>
          <t>No</t>
        </is>
      </c>
      <c r="M861" s="35" t="n">
        <v>12</v>
      </c>
      <c r="N861" t="inlineStr">
        <is>
          <t>No</t>
        </is>
      </c>
      <c r="O861" s="35" t="n">
        <v>6</v>
      </c>
      <c r="P861" s="37" t="n">
        <v>0.91</v>
      </c>
      <c r="Q861" t="inlineStr">
        <is>
          <t>iOS</t>
        </is>
      </c>
      <c r="R861">
        <f>IF(AND(OR(Dashboard!$C$6="All",C861=Dashboard!$C$6),OR(Dashboard!$F$6="All",D861=Dashboard!$F$6),OR(Dashboard!$I$6="All",B861=Dashboard!$I$6)),1,0)</f>
        <v/>
      </c>
    </row>
    <row r="862">
      <c r="A862" t="inlineStr">
        <is>
          <t>SC80861</t>
        </is>
      </c>
      <c r="B862" t="inlineStr">
        <is>
          <t>May</t>
        </is>
      </c>
      <c r="C862" t="inlineStr">
        <is>
          <t>Pune</t>
        </is>
      </c>
      <c r="D862" t="inlineStr">
        <is>
          <t>21-24</t>
        </is>
      </c>
      <c r="E862" s="35" t="n">
        <v>13</v>
      </c>
      <c r="F862" s="36" t="n">
        <v>40</v>
      </c>
      <c r="G862" s="35" t="n">
        <v>28</v>
      </c>
      <c r="H862" s="35" t="n">
        <v>18</v>
      </c>
      <c r="I862" s="35" t="n">
        <v>11</v>
      </c>
      <c r="J862" s="36" t="n">
        <v>16.2</v>
      </c>
      <c r="K862" s="35" t="n">
        <v>9</v>
      </c>
      <c r="L862" t="inlineStr">
        <is>
          <t>Yes</t>
        </is>
      </c>
      <c r="M862" s="35" t="n">
        <v>14</v>
      </c>
      <c r="N862" t="inlineStr">
        <is>
          <t>No</t>
        </is>
      </c>
      <c r="O862" s="35" t="n">
        <v>84</v>
      </c>
      <c r="P862" s="37" t="n">
        <v>11.26</v>
      </c>
      <c r="Q862" t="inlineStr">
        <is>
          <t>Android</t>
        </is>
      </c>
      <c r="R862">
        <f>IF(AND(OR(Dashboard!$C$6="All",C862=Dashboard!$C$6),OR(Dashboard!$F$6="All",D862=Dashboard!$F$6),OR(Dashboard!$I$6="All",B862=Dashboard!$I$6)),1,0)</f>
        <v/>
      </c>
    </row>
    <row r="863">
      <c r="A863" t="inlineStr">
        <is>
          <t>SC80862</t>
        </is>
      </c>
      <c r="B863" t="inlineStr">
        <is>
          <t>May</t>
        </is>
      </c>
      <c r="C863" t="inlineStr">
        <is>
          <t>Pune</t>
        </is>
      </c>
      <c r="D863" t="inlineStr">
        <is>
          <t>18-20</t>
        </is>
      </c>
      <c r="E863" s="35" t="n">
        <v>15</v>
      </c>
      <c r="F863" s="36" t="n">
        <v>46.7</v>
      </c>
      <c r="G863" s="35" t="n">
        <v>31</v>
      </c>
      <c r="H863" s="35" t="n">
        <v>29</v>
      </c>
      <c r="I863" s="35" t="n">
        <v>15</v>
      </c>
      <c r="J863" s="36" t="n">
        <v>11.2</v>
      </c>
      <c r="K863" s="35" t="n">
        <v>12</v>
      </c>
      <c r="L863" t="inlineStr">
        <is>
          <t>No</t>
        </is>
      </c>
      <c r="M863" s="35" t="n">
        <v>0</v>
      </c>
      <c r="N863" t="inlineStr">
        <is>
          <t>No</t>
        </is>
      </c>
      <c r="O863" s="35" t="n">
        <v>92</v>
      </c>
      <c r="P863" s="37" t="n">
        <v>14.09</v>
      </c>
      <c r="Q863" t="inlineStr">
        <is>
          <t>Android</t>
        </is>
      </c>
      <c r="R863">
        <f>IF(AND(OR(Dashboard!$C$6="All",C863=Dashboard!$C$6),OR(Dashboard!$F$6="All",D863=Dashboard!$F$6),OR(Dashboard!$I$6="All",B863=Dashboard!$I$6)),1,0)</f>
        <v/>
      </c>
    </row>
    <row r="864">
      <c r="A864" t="inlineStr">
        <is>
          <t>SC80863</t>
        </is>
      </c>
      <c r="B864" t="inlineStr">
        <is>
          <t>Apr</t>
        </is>
      </c>
      <c r="C864" t="inlineStr">
        <is>
          <t>Nashik</t>
        </is>
      </c>
      <c r="D864" t="inlineStr">
        <is>
          <t>35+</t>
        </is>
      </c>
      <c r="E864" s="35" t="n">
        <v>1</v>
      </c>
      <c r="F864" s="36" t="n">
        <v>21.3</v>
      </c>
      <c r="G864" s="35" t="n">
        <v>24</v>
      </c>
      <c r="H864" s="35" t="n">
        <v>17</v>
      </c>
      <c r="I864" s="35" t="n">
        <v>19</v>
      </c>
      <c r="J864" s="36" t="n">
        <v>5.6</v>
      </c>
      <c r="K864" s="35" t="n">
        <v>3</v>
      </c>
      <c r="L864" t="inlineStr">
        <is>
          <t>No</t>
        </is>
      </c>
      <c r="M864" s="35" t="n">
        <v>23</v>
      </c>
      <c r="N864" t="inlineStr">
        <is>
          <t>No</t>
        </is>
      </c>
      <c r="O864" s="35" t="n">
        <v>43</v>
      </c>
      <c r="P864" s="37" t="n">
        <v>5.27</v>
      </c>
      <c r="Q864" t="inlineStr">
        <is>
          <t>Android</t>
        </is>
      </c>
      <c r="R864">
        <f>IF(AND(OR(Dashboard!$C$6="All",C864=Dashboard!$C$6),OR(Dashboard!$F$6="All",D864=Dashboard!$F$6),OR(Dashboard!$I$6="All",B864=Dashboard!$I$6)),1,0)</f>
        <v/>
      </c>
    </row>
    <row r="865">
      <c r="A865" t="inlineStr">
        <is>
          <t>SC80864</t>
        </is>
      </c>
      <c r="B865" t="inlineStr">
        <is>
          <t>Feb</t>
        </is>
      </c>
      <c r="C865" t="inlineStr">
        <is>
          <t>Nashik</t>
        </is>
      </c>
      <c r="D865" t="inlineStr">
        <is>
          <t>25-34</t>
        </is>
      </c>
      <c r="E865" s="35" t="n">
        <v>11</v>
      </c>
      <c r="F865" s="36" t="n">
        <v>9.1</v>
      </c>
      <c r="G865" s="35" t="n">
        <v>26</v>
      </c>
      <c r="H865" s="35" t="n">
        <v>23</v>
      </c>
      <c r="I865" s="35" t="n">
        <v>19</v>
      </c>
      <c r="J865" s="36" t="n">
        <v>2</v>
      </c>
      <c r="K865" s="35" t="n">
        <v>2</v>
      </c>
      <c r="L865" t="inlineStr">
        <is>
          <t>Yes</t>
        </is>
      </c>
      <c r="M865" s="35" t="n">
        <v>69</v>
      </c>
      <c r="N865" t="inlineStr">
        <is>
          <t>No</t>
        </is>
      </c>
      <c r="O865" s="35" t="n">
        <v>13</v>
      </c>
      <c r="P865" s="37" t="n">
        <v>2.21</v>
      </c>
      <c r="Q865" t="inlineStr">
        <is>
          <t>Android</t>
        </is>
      </c>
      <c r="R865">
        <f>IF(AND(OR(Dashboard!$C$6="All",C865=Dashboard!$C$6),OR(Dashboard!$F$6="All",D865=Dashboard!$F$6),OR(Dashboard!$I$6="All",B865=Dashboard!$I$6)),1,0)</f>
        <v/>
      </c>
    </row>
    <row r="866">
      <c r="A866" t="inlineStr">
        <is>
          <t>SC80865</t>
        </is>
      </c>
      <c r="B866" t="inlineStr">
        <is>
          <t>Mar</t>
        </is>
      </c>
      <c r="C866" t="inlineStr">
        <is>
          <t>Pune</t>
        </is>
      </c>
      <c r="D866" t="inlineStr">
        <is>
          <t>25-34</t>
        </is>
      </c>
      <c r="E866" s="35" t="n">
        <v>10</v>
      </c>
      <c r="F866" s="36" t="n">
        <v>16.4</v>
      </c>
      <c r="G866" s="35" t="n">
        <v>15</v>
      </c>
      <c r="H866" s="35" t="n">
        <v>11</v>
      </c>
      <c r="I866" s="35" t="n">
        <v>12</v>
      </c>
      <c r="J866" s="36" t="n">
        <v>6.6</v>
      </c>
      <c r="K866" s="35" t="n">
        <v>2</v>
      </c>
      <c r="L866" t="inlineStr">
        <is>
          <t>No</t>
        </is>
      </c>
      <c r="M866" s="35" t="n">
        <v>4</v>
      </c>
      <c r="N866" t="inlineStr">
        <is>
          <t>No</t>
        </is>
      </c>
      <c r="O866" s="35" t="n">
        <v>32</v>
      </c>
      <c r="P866" s="37" t="n">
        <v>5.24</v>
      </c>
      <c r="Q866" t="inlineStr">
        <is>
          <t>Android</t>
        </is>
      </c>
      <c r="R866">
        <f>IF(AND(OR(Dashboard!$C$6="All",C866=Dashboard!$C$6),OR(Dashboard!$F$6="All",D866=Dashboard!$F$6),OR(Dashboard!$I$6="All",B866=Dashboard!$I$6)),1,0)</f>
        <v/>
      </c>
    </row>
    <row r="867">
      <c r="A867" t="inlineStr">
        <is>
          <t>SC80866</t>
        </is>
      </c>
      <c r="B867" t="inlineStr">
        <is>
          <t>May</t>
        </is>
      </c>
      <c r="C867" t="inlineStr">
        <is>
          <t>Solapur</t>
        </is>
      </c>
      <c r="D867" t="inlineStr">
        <is>
          <t>21-24</t>
        </is>
      </c>
      <c r="E867" s="35" t="n">
        <v>22</v>
      </c>
      <c r="F867" s="36" t="n">
        <v>29.1</v>
      </c>
      <c r="G867" s="35" t="n">
        <v>32</v>
      </c>
      <c r="H867" s="35" t="n">
        <v>25</v>
      </c>
      <c r="I867" s="35" t="n">
        <v>2</v>
      </c>
      <c r="J867" s="36" t="n">
        <v>8.699999999999999</v>
      </c>
      <c r="K867" s="35" t="n">
        <v>5</v>
      </c>
      <c r="L867" t="inlineStr">
        <is>
          <t>No</t>
        </is>
      </c>
      <c r="M867" s="35" t="n">
        <v>31</v>
      </c>
      <c r="N867" t="inlineStr">
        <is>
          <t>No</t>
        </is>
      </c>
      <c r="O867" s="35" t="n">
        <v>60</v>
      </c>
      <c r="P867" s="37" t="n">
        <v>10.2</v>
      </c>
      <c r="Q867" t="inlineStr">
        <is>
          <t>iOS</t>
        </is>
      </c>
      <c r="R867">
        <f>IF(AND(OR(Dashboard!$C$6="All",C867=Dashboard!$C$6),OR(Dashboard!$F$6="All",D867=Dashboard!$F$6),OR(Dashboard!$I$6="All",B867=Dashboard!$I$6)),1,0)</f>
        <v/>
      </c>
    </row>
    <row r="868">
      <c r="A868" t="inlineStr">
        <is>
          <t>SC80867</t>
        </is>
      </c>
      <c r="B868" t="inlineStr">
        <is>
          <t>Mar</t>
        </is>
      </c>
      <c r="C868" t="inlineStr">
        <is>
          <t>Pune</t>
        </is>
      </c>
      <c r="D868" t="inlineStr">
        <is>
          <t>25-34</t>
        </is>
      </c>
      <c r="E868" s="35" t="n">
        <v>17</v>
      </c>
      <c r="F868" s="36" t="n">
        <v>13.5</v>
      </c>
      <c r="G868" s="35" t="n">
        <v>0</v>
      </c>
      <c r="H868" s="35" t="n">
        <v>0</v>
      </c>
      <c r="I868" s="35" t="n">
        <v>3</v>
      </c>
      <c r="J868" s="36" t="n">
        <v>2.4</v>
      </c>
      <c r="K868" s="35" t="n">
        <v>1</v>
      </c>
      <c r="L868" t="inlineStr">
        <is>
          <t>No</t>
        </is>
      </c>
      <c r="M868" s="35" t="n">
        <v>59</v>
      </c>
      <c r="N868" t="inlineStr">
        <is>
          <t>No</t>
        </is>
      </c>
      <c r="O868" s="35" t="n">
        <v>29</v>
      </c>
      <c r="P868" s="37" t="n">
        <v>4.63</v>
      </c>
      <c r="Q868" t="inlineStr">
        <is>
          <t>Android</t>
        </is>
      </c>
      <c r="R868">
        <f>IF(AND(OR(Dashboard!$C$6="All",C868=Dashboard!$C$6),OR(Dashboard!$F$6="All",D868=Dashboard!$F$6),OR(Dashboard!$I$6="All",B868=Dashboard!$I$6)),1,0)</f>
        <v/>
      </c>
    </row>
    <row r="869">
      <c r="A869" t="inlineStr">
        <is>
          <t>SC80868</t>
        </is>
      </c>
      <c r="B869" t="inlineStr">
        <is>
          <t>Jun</t>
        </is>
      </c>
      <c r="C869" t="inlineStr">
        <is>
          <t>Pune</t>
        </is>
      </c>
      <c r="D869" t="inlineStr">
        <is>
          <t>18-20</t>
        </is>
      </c>
      <c r="E869" s="35" t="n">
        <v>15</v>
      </c>
      <c r="F869" s="36" t="n">
        <v>26.3</v>
      </c>
      <c r="G869" s="35" t="n">
        <v>42</v>
      </c>
      <c r="H869" s="35" t="n">
        <v>30</v>
      </c>
      <c r="I869" s="35" t="n">
        <v>7</v>
      </c>
      <c r="J869" s="36" t="n">
        <v>11.1</v>
      </c>
      <c r="K869" s="35" t="n">
        <v>10</v>
      </c>
      <c r="L869" t="inlineStr">
        <is>
          <t>Yes</t>
        </is>
      </c>
      <c r="M869" s="35" t="n">
        <v>29</v>
      </c>
      <c r="N869" t="inlineStr">
        <is>
          <t>No</t>
        </is>
      </c>
      <c r="O869" s="35" t="n">
        <v>39</v>
      </c>
      <c r="P869" s="37" t="n">
        <v>7.42</v>
      </c>
      <c r="Q869" t="inlineStr">
        <is>
          <t>Android</t>
        </is>
      </c>
      <c r="R869">
        <f>IF(AND(OR(Dashboard!$C$6="All",C869=Dashboard!$C$6),OR(Dashboard!$F$6="All",D869=Dashboard!$F$6),OR(Dashboard!$I$6="All",B869=Dashboard!$I$6)),1,0)</f>
        <v/>
      </c>
    </row>
    <row r="870">
      <c r="A870" t="inlineStr">
        <is>
          <t>SC80869</t>
        </is>
      </c>
      <c r="B870" t="inlineStr">
        <is>
          <t>Jan</t>
        </is>
      </c>
      <c r="C870" t="inlineStr">
        <is>
          <t>Pune</t>
        </is>
      </c>
      <c r="D870" t="inlineStr">
        <is>
          <t>18-20</t>
        </is>
      </c>
      <c r="E870" s="35" t="n">
        <v>28</v>
      </c>
      <c r="F870" s="36" t="n">
        <v>29.9</v>
      </c>
      <c r="G870" s="35" t="n">
        <v>29</v>
      </c>
      <c r="H870" s="35" t="n">
        <v>23</v>
      </c>
      <c r="I870" s="35" t="n">
        <v>18</v>
      </c>
      <c r="J870" s="36" t="n">
        <v>10.3</v>
      </c>
      <c r="K870" s="35" t="n">
        <v>5</v>
      </c>
      <c r="L870" t="inlineStr">
        <is>
          <t>No</t>
        </is>
      </c>
      <c r="M870" s="35" t="n">
        <v>100</v>
      </c>
      <c r="N870" t="inlineStr">
        <is>
          <t>No</t>
        </is>
      </c>
      <c r="O870" s="35" t="n">
        <v>50</v>
      </c>
      <c r="P870" s="37" t="n">
        <v>5.85</v>
      </c>
      <c r="Q870" t="inlineStr">
        <is>
          <t>iOS</t>
        </is>
      </c>
      <c r="R870">
        <f>IF(AND(OR(Dashboard!$C$6="All",C870=Dashboard!$C$6),OR(Dashboard!$F$6="All",D870=Dashboard!$F$6),OR(Dashboard!$I$6="All",B870=Dashboard!$I$6)),1,0)</f>
        <v/>
      </c>
    </row>
    <row r="871">
      <c r="A871" t="inlineStr">
        <is>
          <t>SC80870</t>
        </is>
      </c>
      <c r="B871" t="inlineStr">
        <is>
          <t>May</t>
        </is>
      </c>
      <c r="C871" t="inlineStr">
        <is>
          <t>Nashik</t>
        </is>
      </c>
      <c r="D871" t="inlineStr">
        <is>
          <t>18-20</t>
        </is>
      </c>
      <c r="E871" s="35" t="n">
        <v>15</v>
      </c>
      <c r="F871" s="36" t="n">
        <v>22.6</v>
      </c>
      <c r="G871" s="35" t="n">
        <v>47</v>
      </c>
      <c r="H871" s="35" t="n">
        <v>43</v>
      </c>
      <c r="I871" s="35" t="n">
        <v>10</v>
      </c>
      <c r="J871" s="36" t="n">
        <v>7.6</v>
      </c>
      <c r="K871" s="35" t="n">
        <v>3</v>
      </c>
      <c r="L871" t="inlineStr">
        <is>
          <t>No</t>
        </is>
      </c>
      <c r="M871" s="35" t="n">
        <v>1</v>
      </c>
      <c r="N871" t="inlineStr">
        <is>
          <t>No</t>
        </is>
      </c>
      <c r="O871" s="35" t="n">
        <v>40</v>
      </c>
      <c r="P871" s="37" t="n">
        <v>5.09</v>
      </c>
      <c r="Q871" t="inlineStr">
        <is>
          <t>iOS</t>
        </is>
      </c>
      <c r="R871">
        <f>IF(AND(OR(Dashboard!$C$6="All",C871=Dashboard!$C$6),OR(Dashboard!$F$6="All",D871=Dashboard!$F$6),OR(Dashboard!$I$6="All",B871=Dashboard!$I$6)),1,0)</f>
        <v/>
      </c>
    </row>
    <row r="872">
      <c r="A872" t="inlineStr">
        <is>
          <t>SC80871</t>
        </is>
      </c>
      <c r="B872" t="inlineStr">
        <is>
          <t>Jun</t>
        </is>
      </c>
      <c r="C872" t="inlineStr">
        <is>
          <t>Nagpur</t>
        </is>
      </c>
      <c r="D872" t="inlineStr">
        <is>
          <t>21-24</t>
        </is>
      </c>
      <c r="E872" s="35" t="n">
        <v>25</v>
      </c>
      <c r="F872" s="36" t="n">
        <v>23</v>
      </c>
      <c r="G872" s="35" t="n">
        <v>53</v>
      </c>
      <c r="H872" s="35" t="n">
        <v>44</v>
      </c>
      <c r="I872" s="35" t="n">
        <v>19</v>
      </c>
      <c r="J872" s="36" t="n">
        <v>4.7</v>
      </c>
      <c r="K872" s="35" t="n">
        <v>7</v>
      </c>
      <c r="L872" t="inlineStr">
        <is>
          <t>No</t>
        </is>
      </c>
      <c r="M872" s="35" t="n">
        <v>41</v>
      </c>
      <c r="N872" t="inlineStr">
        <is>
          <t>No</t>
        </is>
      </c>
      <c r="O872" s="35" t="n">
        <v>35</v>
      </c>
      <c r="P872" s="37" t="n">
        <v>6.79</v>
      </c>
      <c r="Q872" t="inlineStr">
        <is>
          <t>iOS</t>
        </is>
      </c>
      <c r="R872">
        <f>IF(AND(OR(Dashboard!$C$6="All",C872=Dashboard!$C$6),OR(Dashboard!$F$6="All",D872=Dashboard!$F$6),OR(Dashboard!$I$6="All",B872=Dashboard!$I$6)),1,0)</f>
        <v/>
      </c>
    </row>
    <row r="873">
      <c r="A873" t="inlineStr">
        <is>
          <t>SC80872</t>
        </is>
      </c>
      <c r="B873" t="inlineStr">
        <is>
          <t>Mar</t>
        </is>
      </c>
      <c r="C873" t="inlineStr">
        <is>
          <t>Nagpur</t>
        </is>
      </c>
      <c r="D873" t="inlineStr">
        <is>
          <t>21-24</t>
        </is>
      </c>
      <c r="E873" s="35" t="n">
        <v>22</v>
      </c>
      <c r="F873" s="36" t="n">
        <v>9</v>
      </c>
      <c r="G873" s="35" t="n">
        <v>14</v>
      </c>
      <c r="H873" s="35" t="n">
        <v>13</v>
      </c>
      <c r="I873" s="35" t="n">
        <v>34</v>
      </c>
      <c r="J873" s="36" t="n">
        <v>1.8</v>
      </c>
      <c r="K873" s="35" t="n">
        <v>3</v>
      </c>
      <c r="L873" t="inlineStr">
        <is>
          <t>No</t>
        </is>
      </c>
      <c r="M873" s="35" t="n">
        <v>12</v>
      </c>
      <c r="N873" t="inlineStr">
        <is>
          <t>No</t>
        </is>
      </c>
      <c r="O873" s="35" t="n">
        <v>10</v>
      </c>
      <c r="P873" s="37" t="n">
        <v>1.84</v>
      </c>
      <c r="Q873" t="inlineStr">
        <is>
          <t>Android</t>
        </is>
      </c>
      <c r="R873">
        <f>IF(AND(OR(Dashboard!$C$6="All",C873=Dashboard!$C$6),OR(Dashboard!$F$6="All",D873=Dashboard!$F$6),OR(Dashboard!$I$6="All",B873=Dashboard!$I$6)),1,0)</f>
        <v/>
      </c>
    </row>
    <row r="874">
      <c r="A874" t="inlineStr">
        <is>
          <t>SC80873</t>
        </is>
      </c>
      <c r="B874" t="inlineStr">
        <is>
          <t>Apr</t>
        </is>
      </c>
      <c r="C874" t="inlineStr">
        <is>
          <t>Pune</t>
        </is>
      </c>
      <c r="D874" t="inlineStr">
        <is>
          <t>21-24</t>
        </is>
      </c>
      <c r="E874" s="35" t="n">
        <v>19</v>
      </c>
      <c r="F874" s="36" t="n">
        <v>38.6</v>
      </c>
      <c r="G874" s="35" t="n">
        <v>3</v>
      </c>
      <c r="H874" s="35" t="n">
        <v>2</v>
      </c>
      <c r="I874" s="35" t="n">
        <v>16</v>
      </c>
      <c r="J874" s="36" t="n">
        <v>11.4</v>
      </c>
      <c r="K874" s="35" t="n">
        <v>2</v>
      </c>
      <c r="L874" t="inlineStr">
        <is>
          <t>Yes</t>
        </is>
      </c>
      <c r="M874" s="35" t="n">
        <v>85</v>
      </c>
      <c r="N874" t="inlineStr">
        <is>
          <t>No</t>
        </is>
      </c>
      <c r="O874" s="35" t="n">
        <v>82</v>
      </c>
      <c r="P874" s="37" t="n">
        <v>8.93</v>
      </c>
      <c r="Q874" t="inlineStr">
        <is>
          <t>Android</t>
        </is>
      </c>
      <c r="R874">
        <f>IF(AND(OR(Dashboard!$C$6="All",C874=Dashboard!$C$6),OR(Dashboard!$F$6="All",D874=Dashboard!$F$6),OR(Dashboard!$I$6="All",B874=Dashboard!$I$6)),1,0)</f>
        <v/>
      </c>
    </row>
    <row r="875">
      <c r="A875" t="inlineStr">
        <is>
          <t>SC80874</t>
        </is>
      </c>
      <c r="B875" t="inlineStr">
        <is>
          <t>Feb</t>
        </is>
      </c>
      <c r="C875" t="inlineStr">
        <is>
          <t>Solapur</t>
        </is>
      </c>
      <c r="D875" t="inlineStr">
        <is>
          <t>25-34</t>
        </is>
      </c>
      <c r="E875" s="35" t="n">
        <v>7</v>
      </c>
      <c r="F875" s="36" t="n">
        <v>4.3</v>
      </c>
      <c r="G875" s="35" t="n">
        <v>19</v>
      </c>
      <c r="H875" s="35" t="n">
        <v>16</v>
      </c>
      <c r="I875" s="35" t="n">
        <v>12</v>
      </c>
      <c r="J875" s="36" t="n">
        <v>1.5</v>
      </c>
      <c r="K875" s="35" t="n">
        <v>0</v>
      </c>
      <c r="L875" t="inlineStr">
        <is>
          <t>No</t>
        </is>
      </c>
      <c r="M875" s="35" t="n">
        <v>67</v>
      </c>
      <c r="N875" t="inlineStr">
        <is>
          <t>No</t>
        </is>
      </c>
      <c r="O875" s="35" t="n">
        <v>7</v>
      </c>
      <c r="P875" s="37" t="n">
        <v>0.58</v>
      </c>
      <c r="Q875" t="inlineStr">
        <is>
          <t>iOS</t>
        </is>
      </c>
      <c r="R875">
        <f>IF(AND(OR(Dashboard!$C$6="All",C875=Dashboard!$C$6),OR(Dashboard!$F$6="All",D875=Dashboard!$F$6),OR(Dashboard!$I$6="All",B875=Dashboard!$I$6)),1,0)</f>
        <v/>
      </c>
    </row>
    <row r="876">
      <c r="A876" t="inlineStr">
        <is>
          <t>SC80875</t>
        </is>
      </c>
      <c r="B876" t="inlineStr">
        <is>
          <t>Jun</t>
        </is>
      </c>
      <c r="C876" t="inlineStr">
        <is>
          <t>Nashik</t>
        </is>
      </c>
      <c r="D876" t="inlineStr">
        <is>
          <t>21-24</t>
        </is>
      </c>
      <c r="E876" s="35" t="n">
        <v>21</v>
      </c>
      <c r="F876" s="36" t="n">
        <v>18.1</v>
      </c>
      <c r="G876" s="35" t="n">
        <v>30</v>
      </c>
      <c r="H876" s="35" t="n">
        <v>26</v>
      </c>
      <c r="I876" s="35" t="n">
        <v>19</v>
      </c>
      <c r="J876" s="36" t="n">
        <v>6.6</v>
      </c>
      <c r="K876" s="35" t="n">
        <v>6</v>
      </c>
      <c r="L876" t="inlineStr">
        <is>
          <t>No</t>
        </is>
      </c>
      <c r="M876" s="35" t="n">
        <v>2</v>
      </c>
      <c r="N876" t="inlineStr">
        <is>
          <t>No</t>
        </is>
      </c>
      <c r="O876" s="35" t="n">
        <v>27</v>
      </c>
      <c r="P876" s="37" t="n">
        <v>5.14</v>
      </c>
      <c r="Q876" t="inlineStr">
        <is>
          <t>iOS</t>
        </is>
      </c>
      <c r="R876">
        <f>IF(AND(OR(Dashboard!$C$6="All",C876=Dashboard!$C$6),OR(Dashboard!$F$6="All",D876=Dashboard!$F$6),OR(Dashboard!$I$6="All",B876=Dashboard!$I$6)),1,0)</f>
        <v/>
      </c>
    </row>
    <row r="877">
      <c r="A877" t="inlineStr">
        <is>
          <t>SC80876</t>
        </is>
      </c>
      <c r="B877" t="inlineStr">
        <is>
          <t>May</t>
        </is>
      </c>
      <c r="C877" t="inlineStr">
        <is>
          <t>Nashik</t>
        </is>
      </c>
      <c r="D877" t="inlineStr">
        <is>
          <t>18-20</t>
        </is>
      </c>
      <c r="E877" s="35" t="n">
        <v>22</v>
      </c>
      <c r="F877" s="36" t="n">
        <v>48.8</v>
      </c>
      <c r="G877" s="35" t="n">
        <v>1</v>
      </c>
      <c r="H877" s="35" t="n">
        <v>0</v>
      </c>
      <c r="I877" s="35" t="n">
        <v>19</v>
      </c>
      <c r="J877" s="36" t="n">
        <v>8</v>
      </c>
      <c r="K877" s="35" t="n">
        <v>11</v>
      </c>
      <c r="L877" t="inlineStr">
        <is>
          <t>Yes</t>
        </is>
      </c>
      <c r="M877" s="35" t="n">
        <v>62</v>
      </c>
      <c r="N877" t="inlineStr">
        <is>
          <t>No</t>
        </is>
      </c>
      <c r="O877" s="35" t="n">
        <v>98</v>
      </c>
      <c r="P877" s="37" t="n">
        <v>16.61</v>
      </c>
      <c r="Q877" t="inlineStr">
        <is>
          <t>Android</t>
        </is>
      </c>
      <c r="R877">
        <f>IF(AND(OR(Dashboard!$C$6="All",C877=Dashboard!$C$6),OR(Dashboard!$F$6="All",D877=Dashboard!$F$6),OR(Dashboard!$I$6="All",B877=Dashboard!$I$6)),1,0)</f>
        <v/>
      </c>
    </row>
    <row r="878">
      <c r="A878" t="inlineStr">
        <is>
          <t>SC80877</t>
        </is>
      </c>
      <c r="B878" t="inlineStr">
        <is>
          <t>May</t>
        </is>
      </c>
      <c r="C878" t="inlineStr">
        <is>
          <t>Nagpur</t>
        </is>
      </c>
      <c r="D878" t="inlineStr">
        <is>
          <t>18-20</t>
        </is>
      </c>
      <c r="E878" s="35" t="n">
        <v>10</v>
      </c>
      <c r="F878" s="36" t="n">
        <v>36.9</v>
      </c>
      <c r="G878" s="35" t="n">
        <v>32</v>
      </c>
      <c r="H878" s="35" t="n">
        <v>23</v>
      </c>
      <c r="I878" s="35" t="n">
        <v>14</v>
      </c>
      <c r="J878" s="36" t="n">
        <v>10.4</v>
      </c>
      <c r="K878" s="35" t="n">
        <v>9</v>
      </c>
      <c r="L878" t="inlineStr">
        <is>
          <t>No</t>
        </is>
      </c>
      <c r="M878" s="35" t="n">
        <v>19</v>
      </c>
      <c r="N878" t="inlineStr">
        <is>
          <t>No</t>
        </is>
      </c>
      <c r="O878" s="35" t="n">
        <v>64</v>
      </c>
      <c r="P878" s="37" t="n">
        <v>10.29</v>
      </c>
      <c r="Q878" t="inlineStr">
        <is>
          <t>Android</t>
        </is>
      </c>
      <c r="R878">
        <f>IF(AND(OR(Dashboard!$C$6="All",C878=Dashboard!$C$6),OR(Dashboard!$F$6="All",D878=Dashboard!$F$6),OR(Dashboard!$I$6="All",B878=Dashboard!$I$6)),1,0)</f>
        <v/>
      </c>
    </row>
    <row r="879">
      <c r="A879" t="inlineStr">
        <is>
          <t>SC80878</t>
        </is>
      </c>
      <c r="B879" t="inlineStr">
        <is>
          <t>Mar</t>
        </is>
      </c>
      <c r="C879" t="inlineStr">
        <is>
          <t>Nashik</t>
        </is>
      </c>
      <c r="D879" t="inlineStr">
        <is>
          <t>25-34</t>
        </is>
      </c>
      <c r="E879" s="35" t="n">
        <v>5</v>
      </c>
      <c r="F879" s="36" t="n">
        <v>15</v>
      </c>
      <c r="G879" s="35" t="n">
        <v>0</v>
      </c>
      <c r="H879" s="35" t="n">
        <v>0</v>
      </c>
      <c r="I879" s="35" t="n">
        <v>15</v>
      </c>
      <c r="J879" s="36" t="n">
        <v>5.9</v>
      </c>
      <c r="K879" s="35" t="n">
        <v>2</v>
      </c>
      <c r="L879" t="inlineStr">
        <is>
          <t>No</t>
        </is>
      </c>
      <c r="M879" s="35" t="n">
        <v>11</v>
      </c>
      <c r="N879" t="inlineStr">
        <is>
          <t>No</t>
        </is>
      </c>
      <c r="O879" s="35" t="n">
        <v>25</v>
      </c>
      <c r="P879" s="37" t="n">
        <v>3.26</v>
      </c>
      <c r="Q879" t="inlineStr">
        <is>
          <t>iOS</t>
        </is>
      </c>
      <c r="R879">
        <f>IF(AND(OR(Dashboard!$C$6="All",C879=Dashboard!$C$6),OR(Dashboard!$F$6="All",D879=Dashboard!$F$6),OR(Dashboard!$I$6="All",B879=Dashboard!$I$6)),1,0)</f>
        <v/>
      </c>
    </row>
    <row r="880">
      <c r="A880" t="inlineStr">
        <is>
          <t>SC80879</t>
        </is>
      </c>
      <c r="B880" t="inlineStr">
        <is>
          <t>Apr</t>
        </is>
      </c>
      <c r="C880" t="inlineStr">
        <is>
          <t>Sambhaji Nagar</t>
        </is>
      </c>
      <c r="D880" t="inlineStr">
        <is>
          <t>25-34</t>
        </is>
      </c>
      <c r="E880" s="35" t="n">
        <v>7</v>
      </c>
      <c r="F880" s="36" t="n">
        <v>21.4</v>
      </c>
      <c r="G880" s="35" t="n">
        <v>25</v>
      </c>
      <c r="H880" s="35" t="n">
        <v>23</v>
      </c>
      <c r="I880" s="35" t="n">
        <v>11</v>
      </c>
      <c r="J880" s="36" t="n">
        <v>6.2</v>
      </c>
      <c r="K880" s="35" t="n">
        <v>3</v>
      </c>
      <c r="L880" t="inlineStr">
        <is>
          <t>No</t>
        </is>
      </c>
      <c r="M880" s="35" t="n">
        <v>19</v>
      </c>
      <c r="N880" t="inlineStr">
        <is>
          <t>No</t>
        </is>
      </c>
      <c r="O880" s="35" t="n">
        <v>37</v>
      </c>
      <c r="P880" s="37" t="n">
        <v>4.33</v>
      </c>
      <c r="Q880" t="inlineStr">
        <is>
          <t>Android</t>
        </is>
      </c>
      <c r="R880">
        <f>IF(AND(OR(Dashboard!$C$6="All",C880=Dashboard!$C$6),OR(Dashboard!$F$6="All",D880=Dashboard!$F$6),OR(Dashboard!$I$6="All",B880=Dashboard!$I$6)),1,0)</f>
        <v/>
      </c>
    </row>
    <row r="881">
      <c r="A881" t="inlineStr">
        <is>
          <t>SC80880</t>
        </is>
      </c>
      <c r="B881" t="inlineStr">
        <is>
          <t>Apr</t>
        </is>
      </c>
      <c r="C881" t="inlineStr">
        <is>
          <t>Kolhapur</t>
        </is>
      </c>
      <c r="D881" t="inlineStr">
        <is>
          <t>35+</t>
        </is>
      </c>
      <c r="E881" s="35" t="n">
        <v>6</v>
      </c>
      <c r="F881" s="36" t="n">
        <v>17</v>
      </c>
      <c r="G881" s="35" t="n">
        <v>24</v>
      </c>
      <c r="H881" s="35" t="n">
        <v>17</v>
      </c>
      <c r="I881" s="35" t="n">
        <v>12</v>
      </c>
      <c r="J881" s="36" t="n">
        <v>4.2</v>
      </c>
      <c r="K881" s="35" t="n">
        <v>3</v>
      </c>
      <c r="L881" t="inlineStr">
        <is>
          <t>No</t>
        </is>
      </c>
      <c r="M881" s="35" t="n">
        <v>39</v>
      </c>
      <c r="N881" t="inlineStr">
        <is>
          <t>Yes</t>
        </is>
      </c>
      <c r="O881" s="35" t="n">
        <v>10</v>
      </c>
      <c r="P881" s="37" t="n">
        <v>1.02</v>
      </c>
      <c r="Q881" t="inlineStr">
        <is>
          <t>Android</t>
        </is>
      </c>
      <c r="R881">
        <f>IF(AND(OR(Dashboard!$C$6="All",C881=Dashboard!$C$6),OR(Dashboard!$F$6="All",D881=Dashboard!$F$6),OR(Dashboard!$I$6="All",B881=Dashboard!$I$6)),1,0)</f>
        <v/>
      </c>
    </row>
    <row r="882">
      <c r="A882" t="inlineStr">
        <is>
          <t>SC80881</t>
        </is>
      </c>
      <c r="B882" t="inlineStr">
        <is>
          <t>Apr</t>
        </is>
      </c>
      <c r="C882" t="inlineStr">
        <is>
          <t>Nagpur</t>
        </is>
      </c>
      <c r="D882" t="inlineStr">
        <is>
          <t>25-34</t>
        </is>
      </c>
      <c r="E882" s="35" t="n">
        <v>11</v>
      </c>
      <c r="F882" s="36" t="n">
        <v>37.5</v>
      </c>
      <c r="G882" s="35" t="n">
        <v>7</v>
      </c>
      <c r="H882" s="35" t="n">
        <v>5</v>
      </c>
      <c r="I882" s="35" t="n">
        <v>11</v>
      </c>
      <c r="J882" s="36" t="n">
        <v>10.8</v>
      </c>
      <c r="K882" s="35" t="n">
        <v>1</v>
      </c>
      <c r="L882" t="inlineStr">
        <is>
          <t>No</t>
        </is>
      </c>
      <c r="M882" s="35" t="n">
        <v>32</v>
      </c>
      <c r="N882" t="inlineStr">
        <is>
          <t>No</t>
        </is>
      </c>
      <c r="O882" s="35" t="n">
        <v>64</v>
      </c>
      <c r="P882" s="37" t="n">
        <v>11.39</v>
      </c>
      <c r="Q882" t="inlineStr">
        <is>
          <t>Android</t>
        </is>
      </c>
      <c r="R882">
        <f>IF(AND(OR(Dashboard!$C$6="All",C882=Dashboard!$C$6),OR(Dashboard!$F$6="All",D882=Dashboard!$F$6),OR(Dashboard!$I$6="All",B882=Dashboard!$I$6)),1,0)</f>
        <v/>
      </c>
    </row>
    <row r="883">
      <c r="A883" t="inlineStr">
        <is>
          <t>SC80882</t>
        </is>
      </c>
      <c r="B883" t="inlineStr">
        <is>
          <t>May</t>
        </is>
      </c>
      <c r="C883" t="inlineStr">
        <is>
          <t>Kolhapur</t>
        </is>
      </c>
      <c r="D883" t="inlineStr">
        <is>
          <t>25-34</t>
        </is>
      </c>
      <c r="E883" s="35" t="n">
        <v>9</v>
      </c>
      <c r="F883" s="36" t="n">
        <v>14.8</v>
      </c>
      <c r="G883" s="35" t="n">
        <v>19</v>
      </c>
      <c r="H883" s="35" t="n">
        <v>15</v>
      </c>
      <c r="I883" s="35" t="n">
        <v>9</v>
      </c>
      <c r="J883" s="36" t="n">
        <v>2.5</v>
      </c>
      <c r="K883" s="35" t="n">
        <v>0</v>
      </c>
      <c r="L883" t="inlineStr">
        <is>
          <t>No</t>
        </is>
      </c>
      <c r="M883" s="35" t="n">
        <v>36</v>
      </c>
      <c r="N883" t="inlineStr">
        <is>
          <t>No</t>
        </is>
      </c>
      <c r="O883" s="35" t="n">
        <v>23</v>
      </c>
      <c r="P883" s="37" t="n">
        <v>2.39</v>
      </c>
      <c r="Q883" t="inlineStr">
        <is>
          <t>Android</t>
        </is>
      </c>
      <c r="R883">
        <f>IF(AND(OR(Dashboard!$C$6="All",C883=Dashboard!$C$6),OR(Dashboard!$F$6="All",D883=Dashboard!$F$6),OR(Dashboard!$I$6="All",B883=Dashboard!$I$6)),1,0)</f>
        <v/>
      </c>
    </row>
    <row r="884">
      <c r="A884" t="inlineStr">
        <is>
          <t>SC80883</t>
        </is>
      </c>
      <c r="B884" t="inlineStr">
        <is>
          <t>Jan</t>
        </is>
      </c>
      <c r="C884" t="inlineStr">
        <is>
          <t>Sambhaji Nagar</t>
        </is>
      </c>
      <c r="D884" t="inlineStr">
        <is>
          <t>18-20</t>
        </is>
      </c>
      <c r="E884" s="35" t="n">
        <v>22</v>
      </c>
      <c r="F884" s="36" t="n">
        <v>32.4</v>
      </c>
      <c r="G884" s="35" t="n">
        <v>26</v>
      </c>
      <c r="H884" s="35" t="n">
        <v>17</v>
      </c>
      <c r="I884" s="35" t="n">
        <v>13</v>
      </c>
      <c r="J884" s="36" t="n">
        <v>10.3</v>
      </c>
      <c r="K884" s="35" t="n">
        <v>7</v>
      </c>
      <c r="L884" t="inlineStr">
        <is>
          <t>No</t>
        </is>
      </c>
      <c r="M884" s="35" t="n">
        <v>70</v>
      </c>
      <c r="N884" t="inlineStr">
        <is>
          <t>No</t>
        </is>
      </c>
      <c r="O884" s="35" t="n">
        <v>68</v>
      </c>
      <c r="P884" s="37" t="n">
        <v>12.16</v>
      </c>
      <c r="Q884" t="inlineStr">
        <is>
          <t>Android</t>
        </is>
      </c>
      <c r="R884">
        <f>IF(AND(OR(Dashboard!$C$6="All",C884=Dashboard!$C$6),OR(Dashboard!$F$6="All",D884=Dashboard!$F$6),OR(Dashboard!$I$6="All",B884=Dashboard!$I$6)),1,0)</f>
        <v/>
      </c>
    </row>
    <row r="885">
      <c r="A885" t="inlineStr">
        <is>
          <t>SC80884</t>
        </is>
      </c>
      <c r="B885" t="inlineStr">
        <is>
          <t>Feb</t>
        </is>
      </c>
      <c r="C885" t="inlineStr">
        <is>
          <t>Sambhaji Nagar</t>
        </is>
      </c>
      <c r="D885" t="inlineStr">
        <is>
          <t>18-20</t>
        </is>
      </c>
      <c r="E885" s="35" t="n">
        <v>12</v>
      </c>
      <c r="F885" s="36" t="n">
        <v>45.1</v>
      </c>
      <c r="G885" s="35" t="n">
        <v>25</v>
      </c>
      <c r="H885" s="35" t="n">
        <v>18</v>
      </c>
      <c r="I885" s="35" t="n">
        <v>0</v>
      </c>
      <c r="J885" s="36" t="n">
        <v>8.1</v>
      </c>
      <c r="K885" s="35" t="n">
        <v>5</v>
      </c>
      <c r="L885" t="inlineStr">
        <is>
          <t>No</t>
        </is>
      </c>
      <c r="M885" s="35" t="n">
        <v>79</v>
      </c>
      <c r="N885" t="inlineStr">
        <is>
          <t>No</t>
        </is>
      </c>
      <c r="O885" s="35" t="n">
        <v>63</v>
      </c>
      <c r="P885" s="37" t="n">
        <v>5.21</v>
      </c>
      <c r="Q885" t="inlineStr">
        <is>
          <t>Android</t>
        </is>
      </c>
      <c r="R885">
        <f>IF(AND(OR(Dashboard!$C$6="All",C885=Dashboard!$C$6),OR(Dashboard!$F$6="All",D885=Dashboard!$F$6),OR(Dashboard!$I$6="All",B885=Dashboard!$I$6)),1,0)</f>
        <v/>
      </c>
    </row>
    <row r="886">
      <c r="A886" t="inlineStr">
        <is>
          <t>SC80885</t>
        </is>
      </c>
      <c r="B886" t="inlineStr">
        <is>
          <t>Jun</t>
        </is>
      </c>
      <c r="C886" t="inlineStr">
        <is>
          <t>Pune</t>
        </is>
      </c>
      <c r="D886" t="inlineStr">
        <is>
          <t>18-20</t>
        </is>
      </c>
      <c r="E886" s="35" t="n">
        <v>19</v>
      </c>
      <c r="F886" s="36" t="n">
        <v>50.2</v>
      </c>
      <c r="G886" s="35" t="n">
        <v>45</v>
      </c>
      <c r="H886" s="35" t="n">
        <v>31</v>
      </c>
      <c r="I886" s="35" t="n">
        <v>26</v>
      </c>
      <c r="J886" s="36" t="n">
        <v>13.3</v>
      </c>
      <c r="K886" s="35" t="n">
        <v>8</v>
      </c>
      <c r="L886" t="inlineStr">
        <is>
          <t>No</t>
        </is>
      </c>
      <c r="M886" s="35" t="n">
        <v>20</v>
      </c>
      <c r="N886" t="inlineStr">
        <is>
          <t>Yes</t>
        </is>
      </c>
      <c r="O886" s="35" t="n">
        <v>30</v>
      </c>
      <c r="P886" s="37" t="n">
        <v>5.55</v>
      </c>
      <c r="Q886" t="inlineStr">
        <is>
          <t>Android</t>
        </is>
      </c>
      <c r="R886">
        <f>IF(AND(OR(Dashboard!$C$6="All",C886=Dashboard!$C$6),OR(Dashboard!$F$6="All",D886=Dashboard!$F$6),OR(Dashboard!$I$6="All",B886=Dashboard!$I$6)),1,0)</f>
        <v/>
      </c>
    </row>
    <row r="887">
      <c r="A887" t="inlineStr">
        <is>
          <t>SC80886</t>
        </is>
      </c>
      <c r="B887" t="inlineStr">
        <is>
          <t>Jan</t>
        </is>
      </c>
      <c r="C887" t="inlineStr">
        <is>
          <t>Solapur</t>
        </is>
      </c>
      <c r="D887" t="inlineStr">
        <is>
          <t>35+</t>
        </is>
      </c>
      <c r="E887" s="35" t="n">
        <v>9</v>
      </c>
      <c r="F887" s="36" t="n">
        <v>20.6</v>
      </c>
      <c r="G887" s="35" t="n">
        <v>45</v>
      </c>
      <c r="H887" s="35" t="n">
        <v>41</v>
      </c>
      <c r="I887" s="35" t="n">
        <v>7</v>
      </c>
      <c r="J887" s="36" t="n">
        <v>8.800000000000001</v>
      </c>
      <c r="K887" s="35" t="n">
        <v>0</v>
      </c>
      <c r="L887" t="inlineStr">
        <is>
          <t>No</t>
        </is>
      </c>
      <c r="M887" s="35" t="n">
        <v>173</v>
      </c>
      <c r="N887" t="inlineStr">
        <is>
          <t>No</t>
        </is>
      </c>
      <c r="O887" s="35" t="n">
        <v>44</v>
      </c>
      <c r="P887" s="37" t="n">
        <v>8.49</v>
      </c>
      <c r="Q887" t="inlineStr">
        <is>
          <t>iOS</t>
        </is>
      </c>
      <c r="R887">
        <f>IF(AND(OR(Dashboard!$C$6="All",C887=Dashboard!$C$6),OR(Dashboard!$F$6="All",D887=Dashboard!$F$6),OR(Dashboard!$I$6="All",B887=Dashboard!$I$6)),1,0)</f>
        <v/>
      </c>
    </row>
    <row r="888">
      <c r="A888" t="inlineStr">
        <is>
          <t>SC80887</t>
        </is>
      </c>
      <c r="B888" t="inlineStr">
        <is>
          <t>Feb</t>
        </is>
      </c>
      <c r="C888" t="inlineStr">
        <is>
          <t>Pune</t>
        </is>
      </c>
      <c r="D888" t="inlineStr">
        <is>
          <t>35+</t>
        </is>
      </c>
      <c r="E888" s="35" t="n">
        <v>1</v>
      </c>
      <c r="F888" s="36" t="n">
        <v>25.3</v>
      </c>
      <c r="G888" s="35" t="n">
        <v>18</v>
      </c>
      <c r="H888" s="35" t="n">
        <v>14</v>
      </c>
      <c r="I888" s="35" t="n">
        <v>18</v>
      </c>
      <c r="J888" s="36" t="n">
        <v>9.9</v>
      </c>
      <c r="K888" s="35" t="n">
        <v>0</v>
      </c>
      <c r="L888" t="inlineStr">
        <is>
          <t>No</t>
        </is>
      </c>
      <c r="M888" s="35" t="n">
        <v>105</v>
      </c>
      <c r="N888" t="inlineStr">
        <is>
          <t>No</t>
        </is>
      </c>
      <c r="O888" s="35" t="n">
        <v>33</v>
      </c>
      <c r="P888" s="37" t="n">
        <v>5.37</v>
      </c>
      <c r="Q888" t="inlineStr">
        <is>
          <t>Android</t>
        </is>
      </c>
      <c r="R888">
        <f>IF(AND(OR(Dashboard!$C$6="All",C888=Dashboard!$C$6),OR(Dashboard!$F$6="All",D888=Dashboard!$F$6),OR(Dashboard!$I$6="All",B888=Dashboard!$I$6)),1,0)</f>
        <v/>
      </c>
    </row>
    <row r="889">
      <c r="A889" t="inlineStr">
        <is>
          <t>SC80888</t>
        </is>
      </c>
      <c r="B889" t="inlineStr">
        <is>
          <t>Feb</t>
        </is>
      </c>
      <c r="C889" t="inlineStr">
        <is>
          <t>Nagpur</t>
        </is>
      </c>
      <c r="D889" t="inlineStr">
        <is>
          <t>21-24</t>
        </is>
      </c>
      <c r="E889" s="35" t="n">
        <v>17</v>
      </c>
      <c r="F889" s="36" t="n">
        <v>38.7</v>
      </c>
      <c r="G889" s="35" t="n">
        <v>34</v>
      </c>
      <c r="H889" s="35" t="n">
        <v>27</v>
      </c>
      <c r="I889" s="35" t="n">
        <v>13</v>
      </c>
      <c r="J889" s="36" t="n">
        <v>16.8</v>
      </c>
      <c r="K889" s="35" t="n">
        <v>8</v>
      </c>
      <c r="L889" t="inlineStr">
        <is>
          <t>No</t>
        </is>
      </c>
      <c r="M889" s="35" t="n">
        <v>1</v>
      </c>
      <c r="N889" t="inlineStr">
        <is>
          <t>No</t>
        </is>
      </c>
      <c r="O889" s="35" t="n">
        <v>77</v>
      </c>
      <c r="P889" s="37" t="n">
        <v>6.45</v>
      </c>
      <c r="Q889" t="inlineStr">
        <is>
          <t>Android</t>
        </is>
      </c>
      <c r="R889">
        <f>IF(AND(OR(Dashboard!$C$6="All",C889=Dashboard!$C$6),OR(Dashboard!$F$6="All",D889=Dashboard!$F$6),OR(Dashboard!$I$6="All",B889=Dashboard!$I$6)),1,0)</f>
        <v/>
      </c>
    </row>
    <row r="890">
      <c r="A890" t="inlineStr">
        <is>
          <t>SC80889</t>
        </is>
      </c>
      <c r="B890" t="inlineStr">
        <is>
          <t>Apr</t>
        </is>
      </c>
      <c r="C890" t="inlineStr">
        <is>
          <t>Nashik</t>
        </is>
      </c>
      <c r="D890" t="inlineStr">
        <is>
          <t>21-24</t>
        </is>
      </c>
      <c r="E890" s="35" t="n">
        <v>13</v>
      </c>
      <c r="F890" s="36" t="n">
        <v>43.4</v>
      </c>
      <c r="G890" s="35" t="n">
        <v>16</v>
      </c>
      <c r="H890" s="35" t="n">
        <v>12</v>
      </c>
      <c r="I890" s="35" t="n">
        <v>7</v>
      </c>
      <c r="J890" s="36" t="n">
        <v>16.3</v>
      </c>
      <c r="K890" s="35" t="n">
        <v>7</v>
      </c>
      <c r="L890" t="inlineStr">
        <is>
          <t>No</t>
        </is>
      </c>
      <c r="M890" s="35" t="n">
        <v>75</v>
      </c>
      <c r="N890" t="inlineStr">
        <is>
          <t>No</t>
        </is>
      </c>
      <c r="O890" s="35" t="n">
        <v>80</v>
      </c>
      <c r="P890" s="37" t="n">
        <v>8.869999999999999</v>
      </c>
      <c r="Q890" t="inlineStr">
        <is>
          <t>Android</t>
        </is>
      </c>
      <c r="R890">
        <f>IF(AND(OR(Dashboard!$C$6="All",C890=Dashboard!$C$6),OR(Dashboard!$F$6="All",D890=Dashboard!$F$6),OR(Dashboard!$I$6="All",B890=Dashboard!$I$6)),1,0)</f>
        <v/>
      </c>
    </row>
    <row r="891">
      <c r="A891" t="inlineStr">
        <is>
          <t>SC80890</t>
        </is>
      </c>
      <c r="B891" t="inlineStr">
        <is>
          <t>Apr</t>
        </is>
      </c>
      <c r="C891" t="inlineStr">
        <is>
          <t>Kolhapur</t>
        </is>
      </c>
      <c r="D891" t="inlineStr">
        <is>
          <t>21-24</t>
        </is>
      </c>
      <c r="E891" s="35" t="n">
        <v>21</v>
      </c>
      <c r="F891" s="36" t="n">
        <v>30.9</v>
      </c>
      <c r="G891" s="35" t="n">
        <v>52</v>
      </c>
      <c r="H891" s="35" t="n">
        <v>41</v>
      </c>
      <c r="I891" s="35" t="n">
        <v>6</v>
      </c>
      <c r="J891" s="36" t="n">
        <v>13.9</v>
      </c>
      <c r="K891" s="35" t="n">
        <v>3</v>
      </c>
      <c r="L891" t="inlineStr">
        <is>
          <t>No</t>
        </is>
      </c>
      <c r="M891" s="35" t="n">
        <v>57</v>
      </c>
      <c r="N891" t="inlineStr">
        <is>
          <t>No</t>
        </is>
      </c>
      <c r="O891" s="35" t="n">
        <v>63</v>
      </c>
      <c r="P891" s="37" t="n">
        <v>5.36</v>
      </c>
      <c r="Q891" t="inlineStr">
        <is>
          <t>Android</t>
        </is>
      </c>
      <c r="R891">
        <f>IF(AND(OR(Dashboard!$C$6="All",C891=Dashboard!$C$6),OR(Dashboard!$F$6="All",D891=Dashboard!$F$6),OR(Dashboard!$I$6="All",B891=Dashboard!$I$6)),1,0)</f>
        <v/>
      </c>
    </row>
    <row r="892">
      <c r="A892" t="inlineStr">
        <is>
          <t>SC80891</t>
        </is>
      </c>
      <c r="B892" t="inlineStr">
        <is>
          <t>Apr</t>
        </is>
      </c>
      <c r="C892" t="inlineStr">
        <is>
          <t>Solapur</t>
        </is>
      </c>
      <c r="D892" t="inlineStr">
        <is>
          <t>25-34</t>
        </is>
      </c>
      <c r="E892" s="35" t="n">
        <v>11</v>
      </c>
      <c r="F892" s="36" t="n">
        <v>3</v>
      </c>
      <c r="G892" s="35" t="n">
        <v>27</v>
      </c>
      <c r="H892" s="35" t="n">
        <v>17</v>
      </c>
      <c r="I892" s="35" t="n">
        <v>1</v>
      </c>
      <c r="J892" s="36" t="n">
        <v>0.8</v>
      </c>
      <c r="K892" s="35" t="n">
        <v>0</v>
      </c>
      <c r="L892" t="inlineStr">
        <is>
          <t>No</t>
        </is>
      </c>
      <c r="M892" s="35" t="n">
        <v>29</v>
      </c>
      <c r="N892" t="inlineStr">
        <is>
          <t>No</t>
        </is>
      </c>
      <c r="O892" s="35" t="n">
        <v>4</v>
      </c>
      <c r="P892" s="37" t="n">
        <v>0.42</v>
      </c>
      <c r="Q892" t="inlineStr">
        <is>
          <t>Android</t>
        </is>
      </c>
      <c r="R892">
        <f>IF(AND(OR(Dashboard!$C$6="All",C892=Dashboard!$C$6),OR(Dashboard!$F$6="All",D892=Dashboard!$F$6),OR(Dashboard!$I$6="All",B892=Dashboard!$I$6)),1,0)</f>
        <v/>
      </c>
    </row>
    <row r="893">
      <c r="A893" t="inlineStr">
        <is>
          <t>SC80892</t>
        </is>
      </c>
      <c r="B893" t="inlineStr">
        <is>
          <t>May</t>
        </is>
      </c>
      <c r="C893" t="inlineStr">
        <is>
          <t>Nashik</t>
        </is>
      </c>
      <c r="D893" t="inlineStr">
        <is>
          <t>18-20</t>
        </is>
      </c>
      <c r="E893" s="35" t="n">
        <v>20</v>
      </c>
      <c r="F893" s="36" t="n">
        <v>31.2</v>
      </c>
      <c r="G893" s="35" t="n">
        <v>49</v>
      </c>
      <c r="H893" s="35" t="n">
        <v>32</v>
      </c>
      <c r="I893" s="35" t="n">
        <v>2</v>
      </c>
      <c r="J893" s="36" t="n">
        <v>11.6</v>
      </c>
      <c r="K893" s="35" t="n">
        <v>3</v>
      </c>
      <c r="L893" t="inlineStr">
        <is>
          <t>No</t>
        </is>
      </c>
      <c r="M893" s="35" t="n">
        <v>112</v>
      </c>
      <c r="N893" t="inlineStr">
        <is>
          <t>No</t>
        </is>
      </c>
      <c r="O893" s="35" t="n">
        <v>66</v>
      </c>
      <c r="P893" s="37" t="n">
        <v>6.99</v>
      </c>
      <c r="Q893" t="inlineStr">
        <is>
          <t>Android</t>
        </is>
      </c>
      <c r="R893">
        <f>IF(AND(OR(Dashboard!$C$6="All",C893=Dashboard!$C$6),OR(Dashboard!$F$6="All",D893=Dashboard!$F$6),OR(Dashboard!$I$6="All",B893=Dashboard!$I$6)),1,0)</f>
        <v/>
      </c>
    </row>
    <row r="894">
      <c r="A894" t="inlineStr">
        <is>
          <t>SC80893</t>
        </is>
      </c>
      <c r="B894" t="inlineStr">
        <is>
          <t>Mar</t>
        </is>
      </c>
      <c r="C894" t="inlineStr">
        <is>
          <t>Nashik</t>
        </is>
      </c>
      <c r="D894" t="inlineStr">
        <is>
          <t>25-34</t>
        </is>
      </c>
      <c r="E894" s="35" t="n">
        <v>7</v>
      </c>
      <c r="F894" s="36" t="n">
        <v>33.1</v>
      </c>
      <c r="G894" s="35" t="n">
        <v>7</v>
      </c>
      <c r="H894" s="35" t="n">
        <v>4</v>
      </c>
      <c r="I894" s="35" t="n">
        <v>7</v>
      </c>
      <c r="J894" s="36" t="n">
        <v>9.4</v>
      </c>
      <c r="K894" s="35" t="n">
        <v>4</v>
      </c>
      <c r="L894" t="inlineStr">
        <is>
          <t>No</t>
        </is>
      </c>
      <c r="M894" s="35" t="n">
        <v>10</v>
      </c>
      <c r="N894" t="inlineStr">
        <is>
          <t>No</t>
        </is>
      </c>
      <c r="O894" s="35" t="n">
        <v>71</v>
      </c>
      <c r="P894" s="37" t="n">
        <v>8.73</v>
      </c>
      <c r="Q894" t="inlineStr">
        <is>
          <t>Android</t>
        </is>
      </c>
      <c r="R894">
        <f>IF(AND(OR(Dashboard!$C$6="All",C894=Dashboard!$C$6),OR(Dashboard!$F$6="All",D894=Dashboard!$F$6),OR(Dashboard!$I$6="All",B894=Dashboard!$I$6)),1,0)</f>
        <v/>
      </c>
    </row>
    <row r="895">
      <c r="A895" t="inlineStr">
        <is>
          <t>SC80894</t>
        </is>
      </c>
      <c r="B895" t="inlineStr">
        <is>
          <t>May</t>
        </is>
      </c>
      <c r="C895" t="inlineStr">
        <is>
          <t>Sambhaji Nagar</t>
        </is>
      </c>
      <c r="D895" t="inlineStr">
        <is>
          <t>25-34</t>
        </is>
      </c>
      <c r="E895" s="35" t="n">
        <v>5</v>
      </c>
      <c r="F895" s="36" t="n">
        <v>40.3</v>
      </c>
      <c r="G895" s="35" t="n">
        <v>22</v>
      </c>
      <c r="H895" s="35" t="n">
        <v>15</v>
      </c>
      <c r="I895" s="35" t="n">
        <v>12</v>
      </c>
      <c r="J895" s="36" t="n">
        <v>11.5</v>
      </c>
      <c r="K895" s="35" t="n">
        <v>3</v>
      </c>
      <c r="L895" t="inlineStr">
        <is>
          <t>No</t>
        </is>
      </c>
      <c r="M895" s="35" t="n">
        <v>80</v>
      </c>
      <c r="N895" t="inlineStr">
        <is>
          <t>Yes</t>
        </is>
      </c>
      <c r="O895" s="35" t="n">
        <v>24</v>
      </c>
      <c r="P895" s="37" t="n">
        <v>2.96</v>
      </c>
      <c r="Q895" t="inlineStr">
        <is>
          <t>Android</t>
        </is>
      </c>
      <c r="R895">
        <f>IF(AND(OR(Dashboard!$C$6="All",C895=Dashboard!$C$6),OR(Dashboard!$F$6="All",D895=Dashboard!$F$6),OR(Dashboard!$I$6="All",B895=Dashboard!$I$6)),1,0)</f>
        <v/>
      </c>
    </row>
    <row r="896">
      <c r="A896" t="inlineStr">
        <is>
          <t>SC80895</t>
        </is>
      </c>
      <c r="B896" t="inlineStr">
        <is>
          <t>Mar</t>
        </is>
      </c>
      <c r="C896" t="inlineStr">
        <is>
          <t>Nashik</t>
        </is>
      </c>
      <c r="D896" t="inlineStr">
        <is>
          <t>21-24</t>
        </is>
      </c>
      <c r="E896" s="35" t="n">
        <v>19</v>
      </c>
      <c r="F896" s="36" t="n">
        <v>15.6</v>
      </c>
      <c r="G896" s="35" t="n">
        <v>12</v>
      </c>
      <c r="H896" s="35" t="n">
        <v>10</v>
      </c>
      <c r="I896" s="35" t="n">
        <v>27</v>
      </c>
      <c r="J896" s="36" t="n">
        <v>3.5</v>
      </c>
      <c r="K896" s="35" t="n">
        <v>6</v>
      </c>
      <c r="L896" t="inlineStr">
        <is>
          <t>No</t>
        </is>
      </c>
      <c r="M896" s="35" t="n">
        <v>7</v>
      </c>
      <c r="N896" t="inlineStr">
        <is>
          <t>No</t>
        </is>
      </c>
      <c r="O896" s="35" t="n">
        <v>29</v>
      </c>
      <c r="P896" s="37" t="n">
        <v>3.19</v>
      </c>
      <c r="Q896" t="inlineStr">
        <is>
          <t>Android</t>
        </is>
      </c>
      <c r="R896">
        <f>IF(AND(OR(Dashboard!$C$6="All",C896=Dashboard!$C$6),OR(Dashboard!$F$6="All",D896=Dashboard!$F$6),OR(Dashboard!$I$6="All",B896=Dashboard!$I$6)),1,0)</f>
        <v/>
      </c>
    </row>
    <row r="897">
      <c r="A897" t="inlineStr">
        <is>
          <t>SC80896</t>
        </is>
      </c>
      <c r="B897" t="inlineStr">
        <is>
          <t>Apr</t>
        </is>
      </c>
      <c r="C897" t="inlineStr">
        <is>
          <t>Nashik</t>
        </is>
      </c>
      <c r="D897" t="inlineStr">
        <is>
          <t>21-24</t>
        </is>
      </c>
      <c r="E897" s="35" t="n">
        <v>15</v>
      </c>
      <c r="F897" s="36" t="n">
        <v>23.6</v>
      </c>
      <c r="G897" s="35" t="n">
        <v>26</v>
      </c>
      <c r="H897" s="35" t="n">
        <v>17</v>
      </c>
      <c r="I897" s="35" t="n">
        <v>0</v>
      </c>
      <c r="J897" s="36" t="n">
        <v>9.699999999999999</v>
      </c>
      <c r="K897" s="35" t="n">
        <v>9</v>
      </c>
      <c r="L897" t="inlineStr">
        <is>
          <t>No</t>
        </is>
      </c>
      <c r="M897" s="35" t="n">
        <v>32</v>
      </c>
      <c r="N897" t="inlineStr">
        <is>
          <t>No</t>
        </is>
      </c>
      <c r="O897" s="35" t="n">
        <v>40</v>
      </c>
      <c r="P897" s="37" t="n">
        <v>5.89</v>
      </c>
      <c r="Q897" t="inlineStr">
        <is>
          <t>iOS</t>
        </is>
      </c>
      <c r="R897">
        <f>IF(AND(OR(Dashboard!$C$6="All",C897=Dashboard!$C$6),OR(Dashboard!$F$6="All",D897=Dashboard!$F$6),OR(Dashboard!$I$6="All",B897=Dashboard!$I$6)),1,0)</f>
        <v/>
      </c>
    </row>
    <row r="898">
      <c r="A898" t="inlineStr">
        <is>
          <t>SC80897</t>
        </is>
      </c>
      <c r="B898" t="inlineStr">
        <is>
          <t>Jun</t>
        </is>
      </c>
      <c r="C898" t="inlineStr">
        <is>
          <t>Kolhapur</t>
        </is>
      </c>
      <c r="D898" t="inlineStr">
        <is>
          <t>21-24</t>
        </is>
      </c>
      <c r="E898" s="35" t="n">
        <v>24</v>
      </c>
      <c r="F898" s="36" t="n">
        <v>35</v>
      </c>
      <c r="G898" s="35" t="n">
        <v>40</v>
      </c>
      <c r="H898" s="35" t="n">
        <v>36</v>
      </c>
      <c r="I898" s="35" t="n">
        <v>12</v>
      </c>
      <c r="J898" s="36" t="n">
        <v>15.5</v>
      </c>
      <c r="K898" s="35" t="n">
        <v>4</v>
      </c>
      <c r="L898" t="inlineStr">
        <is>
          <t>No</t>
        </is>
      </c>
      <c r="M898" s="35" t="n">
        <v>27</v>
      </c>
      <c r="N898" t="inlineStr">
        <is>
          <t>No</t>
        </is>
      </c>
      <c r="O898" s="35" t="n">
        <v>66</v>
      </c>
      <c r="P898" s="37" t="n">
        <v>5.64</v>
      </c>
      <c r="Q898" t="inlineStr">
        <is>
          <t>iOS</t>
        </is>
      </c>
      <c r="R898">
        <f>IF(AND(OR(Dashboard!$C$6="All",C898=Dashboard!$C$6),OR(Dashboard!$F$6="All",D898=Dashboard!$F$6),OR(Dashboard!$I$6="All",B898=Dashboard!$I$6)),1,0)</f>
        <v/>
      </c>
    </row>
    <row r="899">
      <c r="A899" t="inlineStr">
        <is>
          <t>SC80898</t>
        </is>
      </c>
      <c r="B899" t="inlineStr">
        <is>
          <t>Apr</t>
        </is>
      </c>
      <c r="C899" t="inlineStr">
        <is>
          <t>Pune</t>
        </is>
      </c>
      <c r="D899" t="inlineStr">
        <is>
          <t>21-24</t>
        </is>
      </c>
      <c r="E899" s="35" t="n">
        <v>16</v>
      </c>
      <c r="F899" s="36" t="n">
        <v>44.2</v>
      </c>
      <c r="G899" s="35" t="n">
        <v>63</v>
      </c>
      <c r="H899" s="35" t="n">
        <v>46</v>
      </c>
      <c r="I899" s="35" t="n">
        <v>15</v>
      </c>
      <c r="J899" s="36" t="n">
        <v>14.1</v>
      </c>
      <c r="K899" s="35" t="n">
        <v>6</v>
      </c>
      <c r="L899" t="inlineStr">
        <is>
          <t>No</t>
        </is>
      </c>
      <c r="M899" s="35" t="n">
        <v>70</v>
      </c>
      <c r="N899" t="inlineStr">
        <is>
          <t>No</t>
        </is>
      </c>
      <c r="O899" s="35" t="n">
        <v>72</v>
      </c>
      <c r="P899" s="37" t="n">
        <v>8.609999999999999</v>
      </c>
      <c r="Q899" t="inlineStr">
        <is>
          <t>Android</t>
        </is>
      </c>
      <c r="R899">
        <f>IF(AND(OR(Dashboard!$C$6="All",C899=Dashboard!$C$6),OR(Dashboard!$F$6="All",D899=Dashboard!$F$6),OR(Dashboard!$I$6="All",B899=Dashboard!$I$6)),1,0)</f>
        <v/>
      </c>
    </row>
    <row r="900">
      <c r="A900" t="inlineStr">
        <is>
          <t>SC80899</t>
        </is>
      </c>
      <c r="B900" t="inlineStr">
        <is>
          <t>Apr</t>
        </is>
      </c>
      <c r="C900" t="inlineStr">
        <is>
          <t>Kolhapur</t>
        </is>
      </c>
      <c r="D900" t="inlineStr">
        <is>
          <t>21-24</t>
        </is>
      </c>
      <c r="E900" s="35" t="n">
        <v>20</v>
      </c>
      <c r="F900" s="36" t="n">
        <v>28.2</v>
      </c>
      <c r="G900" s="35" t="n">
        <v>40</v>
      </c>
      <c r="H900" s="35" t="n">
        <v>29</v>
      </c>
      <c r="I900" s="35" t="n">
        <v>15</v>
      </c>
      <c r="J900" s="36" t="n">
        <v>12.6</v>
      </c>
      <c r="K900" s="35" t="n">
        <v>3</v>
      </c>
      <c r="L900" t="inlineStr">
        <is>
          <t>No</t>
        </is>
      </c>
      <c r="M900" s="35" t="n">
        <v>1</v>
      </c>
      <c r="N900" t="inlineStr">
        <is>
          <t>No</t>
        </is>
      </c>
      <c r="O900" s="35" t="n">
        <v>56</v>
      </c>
      <c r="P900" s="37" t="n">
        <v>6.17</v>
      </c>
      <c r="Q900" t="inlineStr">
        <is>
          <t>Android</t>
        </is>
      </c>
      <c r="R900">
        <f>IF(AND(OR(Dashboard!$C$6="All",C900=Dashboard!$C$6),OR(Dashboard!$F$6="All",D900=Dashboard!$F$6),OR(Dashboard!$I$6="All",B900=Dashboard!$I$6)),1,0)</f>
        <v/>
      </c>
    </row>
    <row r="901">
      <c r="A901" t="inlineStr">
        <is>
          <t>SC80900</t>
        </is>
      </c>
      <c r="B901" t="inlineStr">
        <is>
          <t>Jun</t>
        </is>
      </c>
      <c r="C901" t="inlineStr">
        <is>
          <t>Solapur</t>
        </is>
      </c>
      <c r="D901" t="inlineStr">
        <is>
          <t>18-20</t>
        </is>
      </c>
      <c r="E901" s="35" t="n">
        <v>20</v>
      </c>
      <c r="F901" s="36" t="n">
        <v>40.3</v>
      </c>
      <c r="G901" s="35" t="n">
        <v>3</v>
      </c>
      <c r="H901" s="35" t="n">
        <v>2</v>
      </c>
      <c r="I901" s="35" t="n">
        <v>19</v>
      </c>
      <c r="J901" s="36" t="n">
        <v>11.7</v>
      </c>
      <c r="K901" s="35" t="n">
        <v>7</v>
      </c>
      <c r="L901" t="inlineStr">
        <is>
          <t>Yes</t>
        </is>
      </c>
      <c r="M901" s="35" t="n">
        <v>4</v>
      </c>
      <c r="N901" t="inlineStr">
        <is>
          <t>No</t>
        </is>
      </c>
      <c r="O901" s="35" t="n">
        <v>82</v>
      </c>
      <c r="P901" s="37" t="n">
        <v>15.79</v>
      </c>
      <c r="Q901" t="inlineStr">
        <is>
          <t>iOS</t>
        </is>
      </c>
      <c r="R901">
        <f>IF(AND(OR(Dashboard!$C$6="All",C901=Dashboard!$C$6),OR(Dashboard!$F$6="All",D901=Dashboard!$F$6),OR(Dashboard!$I$6="All",B901=Dashboard!$I$6)),1,0)</f>
        <v/>
      </c>
    </row>
    <row r="902">
      <c r="A902" t="inlineStr">
        <is>
          <t>SC80901</t>
        </is>
      </c>
      <c r="B902" t="inlineStr">
        <is>
          <t>Jan</t>
        </is>
      </c>
      <c r="C902" t="inlineStr">
        <is>
          <t>Pune</t>
        </is>
      </c>
      <c r="D902" t="inlineStr">
        <is>
          <t>25-34</t>
        </is>
      </c>
      <c r="E902" s="35" t="n">
        <v>5</v>
      </c>
      <c r="F902" s="36" t="n">
        <v>14.4</v>
      </c>
      <c r="G902" s="35" t="n">
        <v>16</v>
      </c>
      <c r="H902" s="35" t="n">
        <v>14</v>
      </c>
      <c r="I902" s="35" t="n">
        <v>13</v>
      </c>
      <c r="J902" s="36" t="n">
        <v>4.2</v>
      </c>
      <c r="K902" s="35" t="n">
        <v>3</v>
      </c>
      <c r="L902" t="inlineStr">
        <is>
          <t>No</t>
        </is>
      </c>
      <c r="M902" s="35" t="n">
        <v>16</v>
      </c>
      <c r="N902" t="inlineStr">
        <is>
          <t>No</t>
        </is>
      </c>
      <c r="O902" s="35" t="n">
        <v>27</v>
      </c>
      <c r="P902" s="37" t="n">
        <v>3.35</v>
      </c>
      <c r="Q902" t="inlineStr">
        <is>
          <t>Android</t>
        </is>
      </c>
      <c r="R902">
        <f>IF(AND(OR(Dashboard!$C$6="All",C902=Dashboard!$C$6),OR(Dashboard!$F$6="All",D902=Dashboard!$F$6),OR(Dashboard!$I$6="All",B902=Dashboard!$I$6)),1,0)</f>
        <v/>
      </c>
    </row>
    <row r="903">
      <c r="A903" t="inlineStr">
        <is>
          <t>SC80902</t>
        </is>
      </c>
      <c r="B903" t="inlineStr">
        <is>
          <t>Mar</t>
        </is>
      </c>
      <c r="C903" t="inlineStr">
        <is>
          <t>Nagpur</t>
        </is>
      </c>
      <c r="D903" t="inlineStr">
        <is>
          <t>21-24</t>
        </is>
      </c>
      <c r="E903" s="35" t="n">
        <v>17</v>
      </c>
      <c r="F903" s="36" t="n">
        <v>56.7</v>
      </c>
      <c r="G903" s="35" t="n">
        <v>8</v>
      </c>
      <c r="H903" s="35" t="n">
        <v>5</v>
      </c>
      <c r="I903" s="35" t="n">
        <v>17</v>
      </c>
      <c r="J903" s="36" t="n">
        <v>21</v>
      </c>
      <c r="K903" s="35" t="n">
        <v>0</v>
      </c>
      <c r="L903" t="inlineStr">
        <is>
          <t>Yes</t>
        </is>
      </c>
      <c r="M903" s="35" t="n">
        <v>10</v>
      </c>
      <c r="N903" t="inlineStr">
        <is>
          <t>No</t>
        </is>
      </c>
      <c r="O903" s="35" t="n">
        <v>109</v>
      </c>
      <c r="P903" s="37" t="n">
        <v>20.19</v>
      </c>
      <c r="Q903" t="inlineStr">
        <is>
          <t>Android</t>
        </is>
      </c>
      <c r="R903">
        <f>IF(AND(OR(Dashboard!$C$6="All",C903=Dashboard!$C$6),OR(Dashboard!$F$6="All",D903=Dashboard!$F$6),OR(Dashboard!$I$6="All",B903=Dashboard!$I$6)),1,0)</f>
        <v/>
      </c>
    </row>
    <row r="904">
      <c r="A904" t="inlineStr">
        <is>
          <t>SC80903</t>
        </is>
      </c>
      <c r="B904" t="inlineStr">
        <is>
          <t>Jun</t>
        </is>
      </c>
      <c r="C904" t="inlineStr">
        <is>
          <t>Sambhaji Nagar</t>
        </is>
      </c>
      <c r="D904" t="inlineStr">
        <is>
          <t>25-34</t>
        </is>
      </c>
      <c r="E904" s="35" t="n">
        <v>12</v>
      </c>
      <c r="F904" s="36" t="n">
        <v>6.8</v>
      </c>
      <c r="G904" s="35" t="n">
        <v>22</v>
      </c>
      <c r="H904" s="35" t="n">
        <v>18</v>
      </c>
      <c r="I904" s="35" t="n">
        <v>19</v>
      </c>
      <c r="J904" s="36" t="n">
        <v>1.6</v>
      </c>
      <c r="K904" s="35" t="n">
        <v>3</v>
      </c>
      <c r="L904" t="inlineStr">
        <is>
          <t>No</t>
        </is>
      </c>
      <c r="M904" s="35" t="n">
        <v>24</v>
      </c>
      <c r="N904" t="inlineStr">
        <is>
          <t>No</t>
        </is>
      </c>
      <c r="O904" s="35" t="n">
        <v>8</v>
      </c>
      <c r="P904" s="37" t="n">
        <v>0.99</v>
      </c>
      <c r="Q904" t="inlineStr">
        <is>
          <t>Android</t>
        </is>
      </c>
      <c r="R904">
        <f>IF(AND(OR(Dashboard!$C$6="All",C904=Dashboard!$C$6),OR(Dashboard!$F$6="All",D904=Dashboard!$F$6),OR(Dashboard!$I$6="All",B904=Dashboard!$I$6)),1,0)</f>
        <v/>
      </c>
    </row>
    <row r="905">
      <c r="A905" t="inlineStr">
        <is>
          <t>SC80904</t>
        </is>
      </c>
      <c r="B905" t="inlineStr">
        <is>
          <t>Apr</t>
        </is>
      </c>
      <c r="C905" t="inlineStr">
        <is>
          <t>Sambhaji Nagar</t>
        </is>
      </c>
      <c r="D905" t="inlineStr">
        <is>
          <t>21-24</t>
        </is>
      </c>
      <c r="E905" s="35" t="n">
        <v>12</v>
      </c>
      <c r="F905" s="36" t="n">
        <v>33.6</v>
      </c>
      <c r="G905" s="35" t="n">
        <v>41</v>
      </c>
      <c r="H905" s="35" t="n">
        <v>36</v>
      </c>
      <c r="I905" s="35" t="n">
        <v>18</v>
      </c>
      <c r="J905" s="36" t="n">
        <v>12.2</v>
      </c>
      <c r="K905" s="35" t="n">
        <v>0</v>
      </c>
      <c r="L905" t="inlineStr">
        <is>
          <t>No</t>
        </is>
      </c>
      <c r="M905" s="35" t="n">
        <v>2</v>
      </c>
      <c r="N905" t="inlineStr">
        <is>
          <t>No</t>
        </is>
      </c>
      <c r="O905" s="35" t="n">
        <v>71</v>
      </c>
      <c r="P905" s="37" t="n">
        <v>12.48</v>
      </c>
      <c r="Q905" t="inlineStr">
        <is>
          <t>Android</t>
        </is>
      </c>
      <c r="R905">
        <f>IF(AND(OR(Dashboard!$C$6="All",C905=Dashboard!$C$6),OR(Dashboard!$F$6="All",D905=Dashboard!$F$6),OR(Dashboard!$I$6="All",B905=Dashboard!$I$6)),1,0)</f>
        <v/>
      </c>
    </row>
    <row r="906">
      <c r="A906" t="inlineStr">
        <is>
          <t>SC80905</t>
        </is>
      </c>
      <c r="B906" t="inlineStr">
        <is>
          <t>May</t>
        </is>
      </c>
      <c r="C906" t="inlineStr">
        <is>
          <t>Kolhapur</t>
        </is>
      </c>
      <c r="D906" t="inlineStr">
        <is>
          <t>25-34</t>
        </is>
      </c>
      <c r="E906" s="35" t="n">
        <v>22</v>
      </c>
      <c r="F906" s="36" t="n">
        <v>26.3</v>
      </c>
      <c r="G906" s="35" t="n">
        <v>15</v>
      </c>
      <c r="H906" s="35" t="n">
        <v>10</v>
      </c>
      <c r="I906" s="35" t="n">
        <v>37</v>
      </c>
      <c r="J906" s="36" t="n">
        <v>8.6</v>
      </c>
      <c r="K906" s="35" t="n">
        <v>2</v>
      </c>
      <c r="L906" t="inlineStr">
        <is>
          <t>No</t>
        </is>
      </c>
      <c r="M906" s="35" t="n">
        <v>82</v>
      </c>
      <c r="N906" t="inlineStr">
        <is>
          <t>No</t>
        </is>
      </c>
      <c r="O906" s="35" t="n">
        <v>47</v>
      </c>
      <c r="P906" s="37" t="n">
        <v>9.140000000000001</v>
      </c>
      <c r="Q906" t="inlineStr">
        <is>
          <t>iOS</t>
        </is>
      </c>
      <c r="R906">
        <f>IF(AND(OR(Dashboard!$C$6="All",C906=Dashboard!$C$6),OR(Dashboard!$F$6="All",D906=Dashboard!$F$6),OR(Dashboard!$I$6="All",B906=Dashboard!$I$6)),1,0)</f>
        <v/>
      </c>
    </row>
    <row r="907">
      <c r="A907" t="inlineStr">
        <is>
          <t>SC80906</t>
        </is>
      </c>
      <c r="B907" t="inlineStr">
        <is>
          <t>May</t>
        </is>
      </c>
      <c r="C907" t="inlineStr">
        <is>
          <t>Solapur</t>
        </is>
      </c>
      <c r="D907" t="inlineStr">
        <is>
          <t>25-34</t>
        </is>
      </c>
      <c r="E907" s="35" t="n">
        <v>12</v>
      </c>
      <c r="F907" s="36" t="n">
        <v>3</v>
      </c>
      <c r="G907" s="35" t="n">
        <v>13</v>
      </c>
      <c r="H907" s="35" t="n">
        <v>9</v>
      </c>
      <c r="I907" s="35" t="n">
        <v>14</v>
      </c>
      <c r="J907" s="36" t="n">
        <v>0.8</v>
      </c>
      <c r="K907" s="35" t="n">
        <v>4</v>
      </c>
      <c r="L907" t="inlineStr">
        <is>
          <t>No</t>
        </is>
      </c>
      <c r="M907" s="35" t="n">
        <v>58</v>
      </c>
      <c r="N907" t="inlineStr">
        <is>
          <t>No</t>
        </is>
      </c>
      <c r="O907" s="35" t="n">
        <v>5</v>
      </c>
      <c r="P907" s="37" t="n">
        <v>0.8100000000000001</v>
      </c>
      <c r="Q907" t="inlineStr">
        <is>
          <t>Android</t>
        </is>
      </c>
      <c r="R907">
        <f>IF(AND(OR(Dashboard!$C$6="All",C907=Dashboard!$C$6),OR(Dashboard!$F$6="All",D907=Dashboard!$F$6),OR(Dashboard!$I$6="All",B907=Dashboard!$I$6)),1,0)</f>
        <v/>
      </c>
    </row>
    <row r="908">
      <c r="A908" t="inlineStr">
        <is>
          <t>SC80907</t>
        </is>
      </c>
      <c r="B908" t="inlineStr">
        <is>
          <t>Mar</t>
        </is>
      </c>
      <c r="C908" t="inlineStr">
        <is>
          <t>Nashik</t>
        </is>
      </c>
      <c r="D908" t="inlineStr">
        <is>
          <t>18-20</t>
        </is>
      </c>
      <c r="E908" s="35" t="n">
        <v>19</v>
      </c>
      <c r="F908" s="36" t="n">
        <v>35.8</v>
      </c>
      <c r="G908" s="35" t="n">
        <v>24</v>
      </c>
      <c r="H908" s="35" t="n">
        <v>16</v>
      </c>
      <c r="I908" s="35" t="n">
        <v>20</v>
      </c>
      <c r="J908" s="36" t="n">
        <v>10.5</v>
      </c>
      <c r="K908" s="35" t="n">
        <v>4</v>
      </c>
      <c r="L908" t="inlineStr">
        <is>
          <t>Yes</t>
        </is>
      </c>
      <c r="M908" s="35" t="n">
        <v>158</v>
      </c>
      <c r="N908" t="inlineStr">
        <is>
          <t>No</t>
        </is>
      </c>
      <c r="O908" s="35" t="n">
        <v>76</v>
      </c>
      <c r="P908" s="37" t="n">
        <v>11.23</v>
      </c>
      <c r="Q908" t="inlineStr">
        <is>
          <t>Android</t>
        </is>
      </c>
      <c r="R908">
        <f>IF(AND(OR(Dashboard!$C$6="All",C908=Dashboard!$C$6),OR(Dashboard!$F$6="All",D908=Dashboard!$F$6),OR(Dashboard!$I$6="All",B908=Dashboard!$I$6)),1,0)</f>
        <v/>
      </c>
    </row>
    <row r="909">
      <c r="A909" t="inlineStr">
        <is>
          <t>SC80908</t>
        </is>
      </c>
      <c r="B909" t="inlineStr">
        <is>
          <t>May</t>
        </is>
      </c>
      <c r="C909" t="inlineStr">
        <is>
          <t>Sambhaji Nagar</t>
        </is>
      </c>
      <c r="D909" t="inlineStr">
        <is>
          <t>35+</t>
        </is>
      </c>
      <c r="E909" s="35" t="n">
        <v>19</v>
      </c>
      <c r="F909" s="36" t="n">
        <v>24.1</v>
      </c>
      <c r="G909" s="35" t="n">
        <v>39</v>
      </c>
      <c r="H909" s="35" t="n">
        <v>29</v>
      </c>
      <c r="I909" s="35" t="n">
        <v>15</v>
      </c>
      <c r="J909" s="36" t="n">
        <v>7.1</v>
      </c>
      <c r="K909" s="35" t="n">
        <v>2</v>
      </c>
      <c r="L909" t="inlineStr">
        <is>
          <t>No</t>
        </is>
      </c>
      <c r="M909" s="35" t="n">
        <v>0</v>
      </c>
      <c r="N909" t="inlineStr">
        <is>
          <t>No</t>
        </is>
      </c>
      <c r="O909" s="35" t="n">
        <v>32</v>
      </c>
      <c r="P909" s="37" t="n">
        <v>5.74</v>
      </c>
      <c r="Q909" t="inlineStr">
        <is>
          <t>Android</t>
        </is>
      </c>
      <c r="R909">
        <f>IF(AND(OR(Dashboard!$C$6="All",C909=Dashboard!$C$6),OR(Dashboard!$F$6="All",D909=Dashboard!$F$6),OR(Dashboard!$I$6="All",B909=Dashboard!$I$6)),1,0)</f>
        <v/>
      </c>
    </row>
    <row r="910">
      <c r="A910" t="inlineStr">
        <is>
          <t>SC80909</t>
        </is>
      </c>
      <c r="B910" t="inlineStr">
        <is>
          <t>Feb</t>
        </is>
      </c>
      <c r="C910" t="inlineStr">
        <is>
          <t>Nagpur</t>
        </is>
      </c>
      <c r="D910" t="inlineStr">
        <is>
          <t>18-20</t>
        </is>
      </c>
      <c r="E910" s="35" t="n">
        <v>20</v>
      </c>
      <c r="F910" s="36" t="n">
        <v>41.3</v>
      </c>
      <c r="G910" s="35" t="n">
        <v>34</v>
      </c>
      <c r="H910" s="35" t="n">
        <v>31</v>
      </c>
      <c r="I910" s="35" t="n">
        <v>19</v>
      </c>
      <c r="J910" s="36" t="n">
        <v>6.6</v>
      </c>
      <c r="K910" s="35" t="n">
        <v>5</v>
      </c>
      <c r="L910" t="inlineStr">
        <is>
          <t>No</t>
        </is>
      </c>
      <c r="M910" s="35" t="n">
        <v>8</v>
      </c>
      <c r="N910" t="inlineStr">
        <is>
          <t>No</t>
        </is>
      </c>
      <c r="O910" s="35" t="n">
        <v>89</v>
      </c>
      <c r="P910" s="37" t="n">
        <v>11.22</v>
      </c>
      <c r="Q910" t="inlineStr">
        <is>
          <t>Android</t>
        </is>
      </c>
      <c r="R910">
        <f>IF(AND(OR(Dashboard!$C$6="All",C910=Dashboard!$C$6),OR(Dashboard!$F$6="All",D910=Dashboard!$F$6),OR(Dashboard!$I$6="All",B910=Dashboard!$I$6)),1,0)</f>
        <v/>
      </c>
    </row>
    <row r="911">
      <c r="A911" t="inlineStr">
        <is>
          <t>SC80910</t>
        </is>
      </c>
      <c r="B911" t="inlineStr">
        <is>
          <t>Jun</t>
        </is>
      </c>
      <c r="C911" t="inlineStr">
        <is>
          <t>Nashik</t>
        </is>
      </c>
      <c r="D911" t="inlineStr">
        <is>
          <t>18-20</t>
        </is>
      </c>
      <c r="E911" s="35" t="n">
        <v>25</v>
      </c>
      <c r="F911" s="36" t="n">
        <v>41.9</v>
      </c>
      <c r="G911" s="35" t="n">
        <v>13</v>
      </c>
      <c r="H911" s="35" t="n">
        <v>8</v>
      </c>
      <c r="I911" s="35" t="n">
        <v>18</v>
      </c>
      <c r="J911" s="36" t="n">
        <v>16.5</v>
      </c>
      <c r="K911" s="35" t="n">
        <v>10</v>
      </c>
      <c r="L911" t="inlineStr">
        <is>
          <t>No</t>
        </is>
      </c>
      <c r="M911" s="35" t="n">
        <v>59</v>
      </c>
      <c r="N911" t="inlineStr">
        <is>
          <t>No</t>
        </is>
      </c>
      <c r="O911" s="35" t="n">
        <v>55</v>
      </c>
      <c r="P911" s="37" t="n">
        <v>8.34</v>
      </c>
      <c r="Q911" t="inlineStr">
        <is>
          <t>Android</t>
        </is>
      </c>
      <c r="R911">
        <f>IF(AND(OR(Dashboard!$C$6="All",C911=Dashboard!$C$6),OR(Dashboard!$F$6="All",D911=Dashboard!$F$6),OR(Dashboard!$I$6="All",B911=Dashboard!$I$6)),1,0)</f>
        <v/>
      </c>
    </row>
    <row r="912">
      <c r="A912" t="inlineStr">
        <is>
          <t>SC80911</t>
        </is>
      </c>
      <c r="B912" t="inlineStr">
        <is>
          <t>Apr</t>
        </is>
      </c>
      <c r="C912" t="inlineStr">
        <is>
          <t>Pune</t>
        </is>
      </c>
      <c r="D912" t="inlineStr">
        <is>
          <t>21-24</t>
        </is>
      </c>
      <c r="E912" s="35" t="n">
        <v>16</v>
      </c>
      <c r="F912" s="36" t="n">
        <v>49.5</v>
      </c>
      <c r="G912" s="35" t="n">
        <v>24</v>
      </c>
      <c r="H912" s="35" t="n">
        <v>20</v>
      </c>
      <c r="I912" s="35" t="n">
        <v>10</v>
      </c>
      <c r="J912" s="36" t="n">
        <v>14.9</v>
      </c>
      <c r="K912" s="35" t="n">
        <v>6</v>
      </c>
      <c r="L912" t="inlineStr">
        <is>
          <t>Yes</t>
        </is>
      </c>
      <c r="M912" s="35" t="n">
        <v>38</v>
      </c>
      <c r="N912" t="inlineStr">
        <is>
          <t>No</t>
        </is>
      </c>
      <c r="O912" s="35" t="n">
        <v>80</v>
      </c>
      <c r="P912" s="37" t="n">
        <v>9.039999999999999</v>
      </c>
      <c r="Q912" t="inlineStr">
        <is>
          <t>Android</t>
        </is>
      </c>
      <c r="R912">
        <f>IF(AND(OR(Dashboard!$C$6="All",C912=Dashboard!$C$6),OR(Dashboard!$F$6="All",D912=Dashboard!$F$6),OR(Dashboard!$I$6="All",B912=Dashboard!$I$6)),1,0)</f>
        <v/>
      </c>
    </row>
    <row r="913">
      <c r="A913" t="inlineStr">
        <is>
          <t>SC80912</t>
        </is>
      </c>
      <c r="B913" t="inlineStr">
        <is>
          <t>Jan</t>
        </is>
      </c>
      <c r="C913" t="inlineStr">
        <is>
          <t>Nagpur</t>
        </is>
      </c>
      <c r="D913" t="inlineStr">
        <is>
          <t>25-34</t>
        </is>
      </c>
      <c r="E913" s="35" t="n">
        <v>8</v>
      </c>
      <c r="F913" s="36" t="n">
        <v>22.2</v>
      </c>
      <c r="G913" s="35" t="n">
        <v>37</v>
      </c>
      <c r="H913" s="35" t="n">
        <v>26</v>
      </c>
      <c r="I913" s="35" t="n">
        <v>21</v>
      </c>
      <c r="J913" s="36" t="n">
        <v>6.1</v>
      </c>
      <c r="K913" s="35" t="n">
        <v>0</v>
      </c>
      <c r="L913" t="inlineStr">
        <is>
          <t>Yes</t>
        </is>
      </c>
      <c r="M913" s="35" t="n">
        <v>1</v>
      </c>
      <c r="N913" t="inlineStr">
        <is>
          <t>No</t>
        </is>
      </c>
      <c r="O913" s="35" t="n">
        <v>48</v>
      </c>
      <c r="P913" s="37" t="n">
        <v>6.65</v>
      </c>
      <c r="Q913" t="inlineStr">
        <is>
          <t>Android</t>
        </is>
      </c>
      <c r="R913">
        <f>IF(AND(OR(Dashboard!$C$6="All",C913=Dashboard!$C$6),OR(Dashboard!$F$6="All",D913=Dashboard!$F$6),OR(Dashboard!$I$6="All",B913=Dashboard!$I$6)),1,0)</f>
        <v/>
      </c>
    </row>
    <row r="914">
      <c r="A914" t="inlineStr">
        <is>
          <t>SC80913</t>
        </is>
      </c>
      <c r="B914" t="inlineStr">
        <is>
          <t>Apr</t>
        </is>
      </c>
      <c r="C914" t="inlineStr">
        <is>
          <t>Nashik</t>
        </is>
      </c>
      <c r="D914" t="inlineStr">
        <is>
          <t>21-24</t>
        </is>
      </c>
      <c r="E914" s="35" t="n">
        <v>18</v>
      </c>
      <c r="F914" s="36" t="n">
        <v>32.8</v>
      </c>
      <c r="G914" s="35" t="n">
        <v>28</v>
      </c>
      <c r="H914" s="35" t="n">
        <v>25</v>
      </c>
      <c r="I914" s="35" t="n">
        <v>30</v>
      </c>
      <c r="J914" s="36" t="n">
        <v>13.1</v>
      </c>
      <c r="K914" s="35" t="n">
        <v>4</v>
      </c>
      <c r="L914" t="inlineStr">
        <is>
          <t>Yes</t>
        </is>
      </c>
      <c r="M914" s="35" t="n">
        <v>15</v>
      </c>
      <c r="N914" t="inlineStr">
        <is>
          <t>No</t>
        </is>
      </c>
      <c r="O914" s="35" t="n">
        <v>45</v>
      </c>
      <c r="P914" s="37" t="n">
        <v>8.869999999999999</v>
      </c>
      <c r="Q914" t="inlineStr">
        <is>
          <t>iOS</t>
        </is>
      </c>
      <c r="R914">
        <f>IF(AND(OR(Dashboard!$C$6="All",C914=Dashboard!$C$6),OR(Dashboard!$F$6="All",D914=Dashboard!$F$6),OR(Dashboard!$I$6="All",B914=Dashboard!$I$6)),1,0)</f>
        <v/>
      </c>
    </row>
    <row r="915">
      <c r="A915" t="inlineStr">
        <is>
          <t>SC80914</t>
        </is>
      </c>
      <c r="B915" t="inlineStr">
        <is>
          <t>Jan</t>
        </is>
      </c>
      <c r="C915" t="inlineStr">
        <is>
          <t>Pune</t>
        </is>
      </c>
      <c r="D915" t="inlineStr">
        <is>
          <t>21-24</t>
        </is>
      </c>
      <c r="E915" s="35" t="n">
        <v>20</v>
      </c>
      <c r="F915" s="36" t="n">
        <v>23.7</v>
      </c>
      <c r="G915" s="35" t="n">
        <v>36</v>
      </c>
      <c r="H915" s="35" t="n">
        <v>27</v>
      </c>
      <c r="I915" s="35" t="n">
        <v>3</v>
      </c>
      <c r="J915" s="36" t="n">
        <v>8.5</v>
      </c>
      <c r="K915" s="35" t="n">
        <v>1</v>
      </c>
      <c r="L915" t="inlineStr">
        <is>
          <t>Yes</t>
        </is>
      </c>
      <c r="M915" s="35" t="n">
        <v>9</v>
      </c>
      <c r="N915" t="inlineStr">
        <is>
          <t>No</t>
        </is>
      </c>
      <c r="O915" s="35" t="n">
        <v>49</v>
      </c>
      <c r="P915" s="37" t="n">
        <v>6.15</v>
      </c>
      <c r="Q915" t="inlineStr">
        <is>
          <t>Android</t>
        </is>
      </c>
      <c r="R915">
        <f>IF(AND(OR(Dashboard!$C$6="All",C915=Dashboard!$C$6),OR(Dashboard!$F$6="All",D915=Dashboard!$F$6),OR(Dashboard!$I$6="All",B915=Dashboard!$I$6)),1,0)</f>
        <v/>
      </c>
    </row>
    <row r="916">
      <c r="A916" t="inlineStr">
        <is>
          <t>SC80915</t>
        </is>
      </c>
      <c r="B916" t="inlineStr">
        <is>
          <t>Jun</t>
        </is>
      </c>
      <c r="C916" t="inlineStr">
        <is>
          <t>Pune</t>
        </is>
      </c>
      <c r="D916" t="inlineStr">
        <is>
          <t>25-34</t>
        </is>
      </c>
      <c r="E916" s="35" t="n">
        <v>12</v>
      </c>
      <c r="F916" s="36" t="n">
        <v>47.5</v>
      </c>
      <c r="G916" s="35" t="n">
        <v>15</v>
      </c>
      <c r="H916" s="35" t="n">
        <v>14</v>
      </c>
      <c r="I916" s="35" t="n">
        <v>14</v>
      </c>
      <c r="J916" s="36" t="n">
        <v>20.1</v>
      </c>
      <c r="K916" s="35" t="n">
        <v>0</v>
      </c>
      <c r="L916" t="inlineStr">
        <is>
          <t>Yes</t>
        </is>
      </c>
      <c r="M916" s="35" t="n">
        <v>13</v>
      </c>
      <c r="N916" t="inlineStr">
        <is>
          <t>No</t>
        </is>
      </c>
      <c r="O916" s="35" t="n">
        <v>88</v>
      </c>
      <c r="P916" s="37" t="n">
        <v>10.9</v>
      </c>
      <c r="Q916" t="inlineStr">
        <is>
          <t>iOS</t>
        </is>
      </c>
      <c r="R916">
        <f>IF(AND(OR(Dashboard!$C$6="All",C916=Dashboard!$C$6),OR(Dashboard!$F$6="All",D916=Dashboard!$F$6),OR(Dashboard!$I$6="All",B916=Dashboard!$I$6)),1,0)</f>
        <v/>
      </c>
    </row>
    <row r="917">
      <c r="A917" t="inlineStr">
        <is>
          <t>SC80916</t>
        </is>
      </c>
      <c r="B917" t="inlineStr">
        <is>
          <t>Mar</t>
        </is>
      </c>
      <c r="C917" t="inlineStr">
        <is>
          <t>Nashik</t>
        </is>
      </c>
      <c r="D917" t="inlineStr">
        <is>
          <t>18-20</t>
        </is>
      </c>
      <c r="E917" s="35" t="n">
        <v>16</v>
      </c>
      <c r="F917" s="36" t="n">
        <v>39.7</v>
      </c>
      <c r="G917" s="35" t="n">
        <v>42</v>
      </c>
      <c r="H917" s="35" t="n">
        <v>32</v>
      </c>
      <c r="I917" s="35" t="n">
        <v>8</v>
      </c>
      <c r="J917" s="36" t="n">
        <v>15.3</v>
      </c>
      <c r="K917" s="35" t="n">
        <v>1</v>
      </c>
      <c r="L917" t="inlineStr">
        <is>
          <t>No</t>
        </is>
      </c>
      <c r="M917" s="35" t="n">
        <v>160</v>
      </c>
      <c r="N917" t="inlineStr">
        <is>
          <t>No</t>
        </is>
      </c>
      <c r="O917" s="35" t="n">
        <v>79</v>
      </c>
      <c r="P917" s="37" t="n">
        <v>8.91</v>
      </c>
      <c r="Q917" t="inlineStr">
        <is>
          <t>Android</t>
        </is>
      </c>
      <c r="R917">
        <f>IF(AND(OR(Dashboard!$C$6="All",C917=Dashboard!$C$6),OR(Dashboard!$F$6="All",D917=Dashboard!$F$6),OR(Dashboard!$I$6="All",B917=Dashboard!$I$6)),1,0)</f>
        <v/>
      </c>
    </row>
    <row r="918">
      <c r="A918" t="inlineStr">
        <is>
          <t>SC80917</t>
        </is>
      </c>
      <c r="B918" t="inlineStr">
        <is>
          <t>Jan</t>
        </is>
      </c>
      <c r="C918" t="inlineStr">
        <is>
          <t>Nagpur</t>
        </is>
      </c>
      <c r="D918" t="inlineStr">
        <is>
          <t>21-24</t>
        </is>
      </c>
      <c r="E918" s="35" t="n">
        <v>21</v>
      </c>
      <c r="F918" s="36" t="n">
        <v>12.2</v>
      </c>
      <c r="G918" s="35" t="n">
        <v>26</v>
      </c>
      <c r="H918" s="35" t="n">
        <v>22</v>
      </c>
      <c r="I918" s="35" t="n">
        <v>19</v>
      </c>
      <c r="J918" s="36" t="n">
        <v>3.8</v>
      </c>
      <c r="K918" s="35" t="n">
        <v>10</v>
      </c>
      <c r="L918" t="inlineStr">
        <is>
          <t>No</t>
        </is>
      </c>
      <c r="M918" s="35" t="n">
        <v>39</v>
      </c>
      <c r="N918" t="inlineStr">
        <is>
          <t>No</t>
        </is>
      </c>
      <c r="O918" s="35" t="n">
        <v>17</v>
      </c>
      <c r="P918" s="37" t="n">
        <v>1.84</v>
      </c>
      <c r="Q918" t="inlineStr">
        <is>
          <t>Android</t>
        </is>
      </c>
      <c r="R918">
        <f>IF(AND(OR(Dashboard!$C$6="All",C918=Dashboard!$C$6),OR(Dashboard!$F$6="All",D918=Dashboard!$F$6),OR(Dashboard!$I$6="All",B918=Dashboard!$I$6)),1,0)</f>
        <v/>
      </c>
    </row>
    <row r="919">
      <c r="A919" t="inlineStr">
        <is>
          <t>SC80918</t>
        </is>
      </c>
      <c r="B919" t="inlineStr">
        <is>
          <t>Feb</t>
        </is>
      </c>
      <c r="C919" t="inlineStr">
        <is>
          <t>Sambhaji Nagar</t>
        </is>
      </c>
      <c r="D919" t="inlineStr">
        <is>
          <t>21-24</t>
        </is>
      </c>
      <c r="E919" s="35" t="n">
        <v>20</v>
      </c>
      <c r="F919" s="36" t="n">
        <v>14.1</v>
      </c>
      <c r="G919" s="35" t="n">
        <v>38</v>
      </c>
      <c r="H919" s="35" t="n">
        <v>33</v>
      </c>
      <c r="I919" s="35" t="n">
        <v>19</v>
      </c>
      <c r="J919" s="36" t="n">
        <v>2.5</v>
      </c>
      <c r="K919" s="35" t="n">
        <v>7</v>
      </c>
      <c r="L919" t="inlineStr">
        <is>
          <t>Yes</t>
        </is>
      </c>
      <c r="M919" s="35" t="n">
        <v>4</v>
      </c>
      <c r="N919" t="inlineStr">
        <is>
          <t>No</t>
        </is>
      </c>
      <c r="O919" s="35" t="n">
        <v>18</v>
      </c>
      <c r="P919" s="37" t="n">
        <v>2.63</v>
      </c>
      <c r="Q919" t="inlineStr">
        <is>
          <t>iOS</t>
        </is>
      </c>
      <c r="R919">
        <f>IF(AND(OR(Dashboard!$C$6="All",C919=Dashboard!$C$6),OR(Dashboard!$F$6="All",D919=Dashboard!$F$6),OR(Dashboard!$I$6="All",B919=Dashboard!$I$6)),1,0)</f>
        <v/>
      </c>
    </row>
    <row r="920">
      <c r="A920" t="inlineStr">
        <is>
          <t>SC80919</t>
        </is>
      </c>
      <c r="B920" t="inlineStr">
        <is>
          <t>Feb</t>
        </is>
      </c>
      <c r="C920" t="inlineStr">
        <is>
          <t>Pune</t>
        </is>
      </c>
      <c r="D920" t="inlineStr">
        <is>
          <t>25-34</t>
        </is>
      </c>
      <c r="E920" s="35" t="n">
        <v>3</v>
      </c>
      <c r="F920" s="36" t="n">
        <v>33.3</v>
      </c>
      <c r="G920" s="35" t="n">
        <v>23</v>
      </c>
      <c r="H920" s="35" t="n">
        <v>17</v>
      </c>
      <c r="I920" s="35" t="n">
        <v>8</v>
      </c>
      <c r="J920" s="36" t="n">
        <v>5.4</v>
      </c>
      <c r="K920" s="35" t="n">
        <v>0</v>
      </c>
      <c r="L920" t="inlineStr">
        <is>
          <t>No</t>
        </is>
      </c>
      <c r="M920" s="35" t="n">
        <v>77</v>
      </c>
      <c r="N920" t="inlineStr">
        <is>
          <t>No</t>
        </is>
      </c>
      <c r="O920" s="35" t="n">
        <v>70</v>
      </c>
      <c r="P920" s="37" t="n">
        <v>13.7</v>
      </c>
      <c r="Q920" t="inlineStr">
        <is>
          <t>Android</t>
        </is>
      </c>
      <c r="R920">
        <f>IF(AND(OR(Dashboard!$C$6="All",C920=Dashboard!$C$6),OR(Dashboard!$F$6="All",D920=Dashboard!$F$6),OR(Dashboard!$I$6="All",B920=Dashboard!$I$6)),1,0)</f>
        <v/>
      </c>
    </row>
    <row r="921">
      <c r="A921" t="inlineStr">
        <is>
          <t>SC80920</t>
        </is>
      </c>
      <c r="B921" t="inlineStr">
        <is>
          <t>Feb</t>
        </is>
      </c>
      <c r="C921" t="inlineStr">
        <is>
          <t>Pune</t>
        </is>
      </c>
      <c r="D921" t="inlineStr">
        <is>
          <t>25-34</t>
        </is>
      </c>
      <c r="E921" s="35" t="n">
        <v>13</v>
      </c>
      <c r="F921" s="36" t="n">
        <v>23</v>
      </c>
      <c r="G921" s="35" t="n">
        <v>37</v>
      </c>
      <c r="H921" s="35" t="n">
        <v>29</v>
      </c>
      <c r="I921" s="35" t="n">
        <v>19</v>
      </c>
      <c r="J921" s="36" t="n">
        <v>5.1</v>
      </c>
      <c r="K921" s="35" t="n">
        <v>5</v>
      </c>
      <c r="L921" t="inlineStr">
        <is>
          <t>No</t>
        </is>
      </c>
      <c r="M921" s="35" t="n">
        <v>146</v>
      </c>
      <c r="N921" t="inlineStr">
        <is>
          <t>No</t>
        </is>
      </c>
      <c r="O921" s="35" t="n">
        <v>31</v>
      </c>
      <c r="P921" s="37" t="n">
        <v>5.59</v>
      </c>
      <c r="Q921" t="inlineStr">
        <is>
          <t>iOS</t>
        </is>
      </c>
      <c r="R921">
        <f>IF(AND(OR(Dashboard!$C$6="All",C921=Dashboard!$C$6),OR(Dashboard!$F$6="All",D921=Dashboard!$F$6),OR(Dashboard!$I$6="All",B921=Dashboard!$I$6)),1,0)</f>
        <v/>
      </c>
    </row>
    <row r="922">
      <c r="A922" t="inlineStr">
        <is>
          <t>SC80921</t>
        </is>
      </c>
      <c r="B922" t="inlineStr">
        <is>
          <t>Jan</t>
        </is>
      </c>
      <c r="C922" t="inlineStr">
        <is>
          <t>Nagpur</t>
        </is>
      </c>
      <c r="D922" t="inlineStr">
        <is>
          <t>18-20</t>
        </is>
      </c>
      <c r="E922" s="35" t="n">
        <v>16</v>
      </c>
      <c r="F922" s="36" t="n">
        <v>20.7</v>
      </c>
      <c r="G922" s="35" t="n">
        <v>29</v>
      </c>
      <c r="H922" s="35" t="n">
        <v>23</v>
      </c>
      <c r="I922" s="35" t="n">
        <v>13</v>
      </c>
      <c r="J922" s="36" t="n">
        <v>6.2</v>
      </c>
      <c r="K922" s="35" t="n">
        <v>2</v>
      </c>
      <c r="L922" t="inlineStr">
        <is>
          <t>No</t>
        </is>
      </c>
      <c r="M922" s="35" t="n">
        <v>11</v>
      </c>
      <c r="N922" t="inlineStr">
        <is>
          <t>No</t>
        </is>
      </c>
      <c r="O922" s="35" t="n">
        <v>35</v>
      </c>
      <c r="P922" s="37" t="n">
        <v>5.01</v>
      </c>
      <c r="Q922" t="inlineStr">
        <is>
          <t>iOS</t>
        </is>
      </c>
      <c r="R922">
        <f>IF(AND(OR(Dashboard!$C$6="All",C922=Dashboard!$C$6),OR(Dashboard!$F$6="All",D922=Dashboard!$F$6),OR(Dashboard!$I$6="All",B922=Dashboard!$I$6)),1,0)</f>
        <v/>
      </c>
    </row>
    <row r="923">
      <c r="A923" t="inlineStr">
        <is>
          <t>SC80922</t>
        </is>
      </c>
      <c r="B923" t="inlineStr">
        <is>
          <t>May</t>
        </is>
      </c>
      <c r="C923" t="inlineStr">
        <is>
          <t>Pune</t>
        </is>
      </c>
      <c r="D923" t="inlineStr">
        <is>
          <t>21-24</t>
        </is>
      </c>
      <c r="E923" s="35" t="n">
        <v>14</v>
      </c>
      <c r="F923" s="36" t="n">
        <v>40.2</v>
      </c>
      <c r="G923" s="35" t="n">
        <v>21</v>
      </c>
      <c r="H923" s="35" t="n">
        <v>18</v>
      </c>
      <c r="I923" s="35" t="n">
        <v>6</v>
      </c>
      <c r="J923" s="36" t="n">
        <v>9.300000000000001</v>
      </c>
      <c r="K923" s="35" t="n">
        <v>5</v>
      </c>
      <c r="L923" t="inlineStr">
        <is>
          <t>Yes</t>
        </is>
      </c>
      <c r="M923" s="35" t="n">
        <v>38</v>
      </c>
      <c r="N923" t="inlineStr">
        <is>
          <t>No</t>
        </is>
      </c>
      <c r="O923" s="35" t="n">
        <v>80</v>
      </c>
      <c r="P923" s="37" t="n">
        <v>10.25</v>
      </c>
      <c r="Q923" t="inlineStr">
        <is>
          <t>Android</t>
        </is>
      </c>
      <c r="R923">
        <f>IF(AND(OR(Dashboard!$C$6="All",C923=Dashboard!$C$6),OR(Dashboard!$F$6="All",D923=Dashboard!$F$6),OR(Dashboard!$I$6="All",B923=Dashboard!$I$6)),1,0)</f>
        <v/>
      </c>
    </row>
    <row r="924">
      <c r="A924" t="inlineStr">
        <is>
          <t>SC80923</t>
        </is>
      </c>
      <c r="B924" t="inlineStr">
        <is>
          <t>Apr</t>
        </is>
      </c>
      <c r="C924" t="inlineStr">
        <is>
          <t>Pune</t>
        </is>
      </c>
      <c r="D924" t="inlineStr">
        <is>
          <t>21-24</t>
        </is>
      </c>
      <c r="E924" s="35" t="n">
        <v>21</v>
      </c>
      <c r="F924" s="36" t="n">
        <v>44.4</v>
      </c>
      <c r="G924" s="35" t="n">
        <v>48</v>
      </c>
      <c r="H924" s="35" t="n">
        <v>36</v>
      </c>
      <c r="I924" s="35" t="n">
        <v>10</v>
      </c>
      <c r="J924" s="36" t="n">
        <v>13.9</v>
      </c>
      <c r="K924" s="35" t="n">
        <v>9</v>
      </c>
      <c r="L924" t="inlineStr">
        <is>
          <t>No</t>
        </is>
      </c>
      <c r="M924" s="35" t="n">
        <v>127</v>
      </c>
      <c r="N924" t="inlineStr">
        <is>
          <t>No</t>
        </is>
      </c>
      <c r="O924" s="35" t="n">
        <v>54</v>
      </c>
      <c r="P924" s="37" t="n">
        <v>6.35</v>
      </c>
      <c r="Q924" t="inlineStr">
        <is>
          <t>Android</t>
        </is>
      </c>
      <c r="R924">
        <f>IF(AND(OR(Dashboard!$C$6="All",C924=Dashboard!$C$6),OR(Dashboard!$F$6="All",D924=Dashboard!$F$6),OR(Dashboard!$I$6="All",B924=Dashboard!$I$6)),1,0)</f>
        <v/>
      </c>
    </row>
    <row r="925">
      <c r="A925" t="inlineStr">
        <is>
          <t>SC80924</t>
        </is>
      </c>
      <c r="B925" t="inlineStr">
        <is>
          <t>Apr</t>
        </is>
      </c>
      <c r="C925" t="inlineStr">
        <is>
          <t>Solapur</t>
        </is>
      </c>
      <c r="D925" t="inlineStr">
        <is>
          <t>18-20</t>
        </is>
      </c>
      <c r="E925" s="35" t="n">
        <v>15</v>
      </c>
      <c r="F925" s="36" t="n">
        <v>30.7</v>
      </c>
      <c r="G925" s="35" t="n">
        <v>17</v>
      </c>
      <c r="H925" s="35" t="n">
        <v>14</v>
      </c>
      <c r="I925" s="35" t="n">
        <v>21</v>
      </c>
      <c r="J925" s="36" t="n">
        <v>6.9</v>
      </c>
      <c r="K925" s="35" t="n">
        <v>3</v>
      </c>
      <c r="L925" t="inlineStr">
        <is>
          <t>No</t>
        </is>
      </c>
      <c r="M925" s="35" t="n">
        <v>4</v>
      </c>
      <c r="N925" t="inlineStr">
        <is>
          <t>No</t>
        </is>
      </c>
      <c r="O925" s="35" t="n">
        <v>37</v>
      </c>
      <c r="P925" s="37" t="n">
        <v>6.92</v>
      </c>
      <c r="Q925" t="inlineStr">
        <is>
          <t>Android</t>
        </is>
      </c>
      <c r="R925">
        <f>IF(AND(OR(Dashboard!$C$6="All",C925=Dashboard!$C$6),OR(Dashboard!$F$6="All",D925=Dashboard!$F$6),OR(Dashboard!$I$6="All",B925=Dashboard!$I$6)),1,0)</f>
        <v/>
      </c>
    </row>
    <row r="926">
      <c r="A926" t="inlineStr">
        <is>
          <t>SC80925</t>
        </is>
      </c>
      <c r="B926" t="inlineStr">
        <is>
          <t>Jun</t>
        </is>
      </c>
      <c r="C926" t="inlineStr">
        <is>
          <t>Nagpur</t>
        </is>
      </c>
      <c r="D926" t="inlineStr">
        <is>
          <t>18-20</t>
        </is>
      </c>
      <c r="E926" s="35" t="n">
        <v>20</v>
      </c>
      <c r="F926" s="36" t="n">
        <v>27.3</v>
      </c>
      <c r="G926" s="35" t="n">
        <v>39</v>
      </c>
      <c r="H926" s="35" t="n">
        <v>29</v>
      </c>
      <c r="I926" s="35" t="n">
        <v>14</v>
      </c>
      <c r="J926" s="36" t="n">
        <v>10.2</v>
      </c>
      <c r="K926" s="35" t="n">
        <v>12</v>
      </c>
      <c r="L926" t="inlineStr">
        <is>
          <t>No</t>
        </is>
      </c>
      <c r="M926" s="35" t="n">
        <v>123</v>
      </c>
      <c r="N926" t="inlineStr">
        <is>
          <t>No</t>
        </is>
      </c>
      <c r="O926" s="35" t="n">
        <v>49</v>
      </c>
      <c r="P926" s="37" t="n">
        <v>4.37</v>
      </c>
      <c r="Q926" t="inlineStr">
        <is>
          <t>Android</t>
        </is>
      </c>
      <c r="R926">
        <f>IF(AND(OR(Dashboard!$C$6="All",C926=Dashboard!$C$6),OR(Dashboard!$F$6="All",D926=Dashboard!$F$6),OR(Dashboard!$I$6="All",B926=Dashboard!$I$6)),1,0)</f>
        <v/>
      </c>
    </row>
    <row r="927">
      <c r="A927" t="inlineStr">
        <is>
          <t>SC80926</t>
        </is>
      </c>
      <c r="B927" t="inlineStr">
        <is>
          <t>Apr</t>
        </is>
      </c>
      <c r="C927" t="inlineStr">
        <is>
          <t>Pune</t>
        </is>
      </c>
      <c r="D927" t="inlineStr">
        <is>
          <t>21-24</t>
        </is>
      </c>
      <c r="E927" s="35" t="n">
        <v>14</v>
      </c>
      <c r="F927" s="36" t="n">
        <v>28.3</v>
      </c>
      <c r="G927" s="35" t="n">
        <v>15</v>
      </c>
      <c r="H927" s="35" t="n">
        <v>12</v>
      </c>
      <c r="I927" s="35" t="n">
        <v>19</v>
      </c>
      <c r="J927" s="36" t="n">
        <v>9.300000000000001</v>
      </c>
      <c r="K927" s="35" t="n">
        <v>8</v>
      </c>
      <c r="L927" t="inlineStr">
        <is>
          <t>No</t>
        </is>
      </c>
      <c r="M927" s="35" t="n">
        <v>46</v>
      </c>
      <c r="N927" t="inlineStr">
        <is>
          <t>No</t>
        </is>
      </c>
      <c r="O927" s="35" t="n">
        <v>54</v>
      </c>
      <c r="P927" s="37" t="n">
        <v>9.83</v>
      </c>
      <c r="Q927" t="inlineStr">
        <is>
          <t>Android</t>
        </is>
      </c>
      <c r="R927">
        <f>IF(AND(OR(Dashboard!$C$6="All",C927=Dashboard!$C$6),OR(Dashboard!$F$6="All",D927=Dashboard!$F$6),OR(Dashboard!$I$6="All",B927=Dashboard!$I$6)),1,0)</f>
        <v/>
      </c>
    </row>
    <row r="928">
      <c r="A928" t="inlineStr">
        <is>
          <t>SC80927</t>
        </is>
      </c>
      <c r="B928" t="inlineStr">
        <is>
          <t>Mar</t>
        </is>
      </c>
      <c r="C928" t="inlineStr">
        <is>
          <t>Sambhaji Nagar</t>
        </is>
      </c>
      <c r="D928" t="inlineStr">
        <is>
          <t>18-20</t>
        </is>
      </c>
      <c r="E928" s="35" t="n">
        <v>20</v>
      </c>
      <c r="F928" s="36" t="n">
        <v>28.3</v>
      </c>
      <c r="G928" s="35" t="n">
        <v>47</v>
      </c>
      <c r="H928" s="35" t="n">
        <v>37</v>
      </c>
      <c r="I928" s="35" t="n">
        <v>18</v>
      </c>
      <c r="J928" s="36" t="n">
        <v>6</v>
      </c>
      <c r="K928" s="35" t="n">
        <v>6</v>
      </c>
      <c r="L928" t="inlineStr">
        <is>
          <t>Yes</t>
        </is>
      </c>
      <c r="M928" s="35" t="n">
        <v>13</v>
      </c>
      <c r="N928" t="inlineStr">
        <is>
          <t>No</t>
        </is>
      </c>
      <c r="O928" s="35" t="n">
        <v>41</v>
      </c>
      <c r="P928" s="37" t="n">
        <v>5.22</v>
      </c>
      <c r="Q928" t="inlineStr">
        <is>
          <t>Android</t>
        </is>
      </c>
      <c r="R928">
        <f>IF(AND(OR(Dashboard!$C$6="All",C928=Dashboard!$C$6),OR(Dashboard!$F$6="All",D928=Dashboard!$F$6),OR(Dashboard!$I$6="All",B928=Dashboard!$I$6)),1,0)</f>
        <v/>
      </c>
    </row>
    <row r="929">
      <c r="A929" t="inlineStr">
        <is>
          <t>SC80928</t>
        </is>
      </c>
      <c r="B929" t="inlineStr">
        <is>
          <t>Jun</t>
        </is>
      </c>
      <c r="C929" t="inlineStr">
        <is>
          <t>Sambhaji Nagar</t>
        </is>
      </c>
      <c r="D929" t="inlineStr">
        <is>
          <t>35+</t>
        </is>
      </c>
      <c r="E929" s="35" t="n">
        <v>8</v>
      </c>
      <c r="F929" s="36" t="n">
        <v>17.2</v>
      </c>
      <c r="G929" s="35" t="n">
        <v>20</v>
      </c>
      <c r="H929" s="35" t="n">
        <v>14</v>
      </c>
      <c r="I929" s="35" t="n">
        <v>23</v>
      </c>
      <c r="J929" s="36" t="n">
        <v>5.1</v>
      </c>
      <c r="K929" s="35" t="n">
        <v>1</v>
      </c>
      <c r="L929" t="inlineStr">
        <is>
          <t>No</t>
        </is>
      </c>
      <c r="M929" s="35" t="n">
        <v>9</v>
      </c>
      <c r="N929" t="inlineStr">
        <is>
          <t>No</t>
        </is>
      </c>
      <c r="O929" s="35" t="n">
        <v>22</v>
      </c>
      <c r="P929" s="37" t="n">
        <v>3.11</v>
      </c>
      <c r="Q929" t="inlineStr">
        <is>
          <t>Android</t>
        </is>
      </c>
      <c r="R929">
        <f>IF(AND(OR(Dashboard!$C$6="All",C929=Dashboard!$C$6),OR(Dashboard!$F$6="All",D929=Dashboard!$F$6),OR(Dashboard!$I$6="All",B929=Dashboard!$I$6)),1,0)</f>
        <v/>
      </c>
    </row>
    <row r="930">
      <c r="A930" t="inlineStr">
        <is>
          <t>SC80929</t>
        </is>
      </c>
      <c r="B930" t="inlineStr">
        <is>
          <t>Jun</t>
        </is>
      </c>
      <c r="C930" t="inlineStr">
        <is>
          <t>Nagpur</t>
        </is>
      </c>
      <c r="D930" t="inlineStr">
        <is>
          <t>21-24</t>
        </is>
      </c>
      <c r="E930" s="35" t="n">
        <v>12</v>
      </c>
      <c r="F930" s="36" t="n">
        <v>36.7</v>
      </c>
      <c r="G930" s="35" t="n">
        <v>30</v>
      </c>
      <c r="H930" s="35" t="n">
        <v>27</v>
      </c>
      <c r="I930" s="35" t="n">
        <v>22</v>
      </c>
      <c r="J930" s="36" t="n">
        <v>5.9</v>
      </c>
      <c r="K930" s="35" t="n">
        <v>5</v>
      </c>
      <c r="L930" t="inlineStr">
        <is>
          <t>No</t>
        </is>
      </c>
      <c r="M930" s="35" t="n">
        <v>27</v>
      </c>
      <c r="N930" t="inlineStr">
        <is>
          <t>No</t>
        </is>
      </c>
      <c r="O930" s="35" t="n">
        <v>59</v>
      </c>
      <c r="P930" s="37" t="n">
        <v>10.56</v>
      </c>
      <c r="Q930" t="inlineStr">
        <is>
          <t>Android</t>
        </is>
      </c>
      <c r="R930">
        <f>IF(AND(OR(Dashboard!$C$6="All",C930=Dashboard!$C$6),OR(Dashboard!$F$6="All",D930=Dashboard!$F$6),OR(Dashboard!$I$6="All",B930=Dashboard!$I$6)),1,0)</f>
        <v/>
      </c>
    </row>
    <row r="931">
      <c r="A931" t="inlineStr">
        <is>
          <t>SC80930</t>
        </is>
      </c>
      <c r="B931" t="inlineStr">
        <is>
          <t>Jan</t>
        </is>
      </c>
      <c r="C931" t="inlineStr">
        <is>
          <t>Nashik</t>
        </is>
      </c>
      <c r="D931" t="inlineStr">
        <is>
          <t>21-24</t>
        </is>
      </c>
      <c r="E931" s="35" t="n">
        <v>21</v>
      </c>
      <c r="F931" s="36" t="n">
        <v>42.8</v>
      </c>
      <c r="G931" s="35" t="n">
        <v>27</v>
      </c>
      <c r="H931" s="35" t="n">
        <v>18</v>
      </c>
      <c r="I931" s="35" t="n">
        <v>9</v>
      </c>
      <c r="J931" s="36" t="n">
        <v>9</v>
      </c>
      <c r="K931" s="35" t="n">
        <v>1</v>
      </c>
      <c r="L931" t="inlineStr">
        <is>
          <t>No</t>
        </is>
      </c>
      <c r="M931" s="35" t="n">
        <v>59</v>
      </c>
      <c r="N931" t="inlineStr">
        <is>
          <t>No</t>
        </is>
      </c>
      <c r="O931" s="35" t="n">
        <v>68</v>
      </c>
      <c r="P931" s="37" t="n">
        <v>11.52</v>
      </c>
      <c r="Q931" t="inlineStr">
        <is>
          <t>Android</t>
        </is>
      </c>
      <c r="R931">
        <f>IF(AND(OR(Dashboard!$C$6="All",C931=Dashboard!$C$6),OR(Dashboard!$F$6="All",D931=Dashboard!$F$6),OR(Dashboard!$I$6="All",B931=Dashboard!$I$6)),1,0)</f>
        <v/>
      </c>
    </row>
    <row r="932">
      <c r="A932" t="inlineStr">
        <is>
          <t>SC80931</t>
        </is>
      </c>
      <c r="B932" t="inlineStr">
        <is>
          <t>Apr</t>
        </is>
      </c>
      <c r="C932" t="inlineStr">
        <is>
          <t>Nashik</t>
        </is>
      </c>
      <c r="D932" t="inlineStr">
        <is>
          <t>21-24</t>
        </is>
      </c>
      <c r="E932" s="35" t="n">
        <v>15</v>
      </c>
      <c r="F932" s="36" t="n">
        <v>36.4</v>
      </c>
      <c r="G932" s="35" t="n">
        <v>45</v>
      </c>
      <c r="H932" s="35" t="n">
        <v>41</v>
      </c>
      <c r="I932" s="35" t="n">
        <v>12</v>
      </c>
      <c r="J932" s="36" t="n">
        <v>7.1</v>
      </c>
      <c r="K932" s="35" t="n">
        <v>7</v>
      </c>
      <c r="L932" t="inlineStr">
        <is>
          <t>No</t>
        </is>
      </c>
      <c r="M932" s="35" t="n">
        <v>33</v>
      </c>
      <c r="N932" t="inlineStr">
        <is>
          <t>No</t>
        </is>
      </c>
      <c r="O932" s="35" t="n">
        <v>76</v>
      </c>
      <c r="P932" s="37" t="n">
        <v>6.16</v>
      </c>
      <c r="Q932" t="inlineStr">
        <is>
          <t>Android</t>
        </is>
      </c>
      <c r="R932">
        <f>IF(AND(OR(Dashboard!$C$6="All",C932=Dashboard!$C$6),OR(Dashboard!$F$6="All",D932=Dashboard!$F$6),OR(Dashboard!$I$6="All",B932=Dashboard!$I$6)),1,0)</f>
        <v/>
      </c>
    </row>
    <row r="933">
      <c r="A933" t="inlineStr">
        <is>
          <t>SC80932</t>
        </is>
      </c>
      <c r="B933" t="inlineStr">
        <is>
          <t>Jun</t>
        </is>
      </c>
      <c r="C933" t="inlineStr">
        <is>
          <t>Solapur</t>
        </is>
      </c>
      <c r="D933" t="inlineStr">
        <is>
          <t>21-24</t>
        </is>
      </c>
      <c r="E933" s="35" t="n">
        <v>12</v>
      </c>
      <c r="F933" s="36" t="n">
        <v>34.7</v>
      </c>
      <c r="G933" s="35" t="n">
        <v>34</v>
      </c>
      <c r="H933" s="35" t="n">
        <v>25</v>
      </c>
      <c r="I933" s="35" t="n">
        <v>13</v>
      </c>
      <c r="J933" s="36" t="n">
        <v>5.9</v>
      </c>
      <c r="K933" s="35" t="n">
        <v>7</v>
      </c>
      <c r="L933" t="inlineStr">
        <is>
          <t>No</t>
        </is>
      </c>
      <c r="M933" s="35" t="n">
        <v>25</v>
      </c>
      <c r="N933" t="inlineStr">
        <is>
          <t>No</t>
        </is>
      </c>
      <c r="O933" s="35" t="n">
        <v>54</v>
      </c>
      <c r="P933" s="37" t="n">
        <v>5.25</v>
      </c>
      <c r="Q933" t="inlineStr">
        <is>
          <t>Android</t>
        </is>
      </c>
      <c r="R933">
        <f>IF(AND(OR(Dashboard!$C$6="All",C933=Dashboard!$C$6),OR(Dashboard!$F$6="All",D933=Dashboard!$F$6),OR(Dashboard!$I$6="All",B933=Dashboard!$I$6)),1,0)</f>
        <v/>
      </c>
    </row>
    <row r="934">
      <c r="A934" t="inlineStr">
        <is>
          <t>SC80933</t>
        </is>
      </c>
      <c r="B934" t="inlineStr">
        <is>
          <t>May</t>
        </is>
      </c>
      <c r="C934" t="inlineStr">
        <is>
          <t>Nashik</t>
        </is>
      </c>
      <c r="D934" t="inlineStr">
        <is>
          <t>21-24</t>
        </is>
      </c>
      <c r="E934" s="35" t="n">
        <v>14</v>
      </c>
      <c r="F934" s="36" t="n">
        <v>30.7</v>
      </c>
      <c r="G934" s="35" t="n">
        <v>41</v>
      </c>
      <c r="H934" s="35" t="n">
        <v>33</v>
      </c>
      <c r="I934" s="35" t="n">
        <v>13</v>
      </c>
      <c r="J934" s="36" t="n">
        <v>4.9</v>
      </c>
      <c r="K934" s="35" t="n">
        <v>6</v>
      </c>
      <c r="L934" t="inlineStr">
        <is>
          <t>No</t>
        </is>
      </c>
      <c r="M934" s="35" t="n">
        <v>251</v>
      </c>
      <c r="N934" t="inlineStr">
        <is>
          <t>No</t>
        </is>
      </c>
      <c r="O934" s="35" t="n">
        <v>65</v>
      </c>
      <c r="P934" s="37" t="n">
        <v>9.279999999999999</v>
      </c>
      <c r="Q934" t="inlineStr">
        <is>
          <t>Android</t>
        </is>
      </c>
      <c r="R934">
        <f>IF(AND(OR(Dashboard!$C$6="All",C934=Dashboard!$C$6),OR(Dashboard!$F$6="All",D934=Dashboard!$F$6),OR(Dashboard!$I$6="All",B934=Dashboard!$I$6)),1,0)</f>
        <v/>
      </c>
    </row>
    <row r="935">
      <c r="A935" t="inlineStr">
        <is>
          <t>SC80934</t>
        </is>
      </c>
      <c r="B935" t="inlineStr">
        <is>
          <t>May</t>
        </is>
      </c>
      <c r="C935" t="inlineStr">
        <is>
          <t>Pune</t>
        </is>
      </c>
      <c r="D935" t="inlineStr">
        <is>
          <t>18-20</t>
        </is>
      </c>
      <c r="E935" s="35" t="n">
        <v>16</v>
      </c>
      <c r="F935" s="36" t="n">
        <v>42.3</v>
      </c>
      <c r="G935" s="35" t="n">
        <v>28</v>
      </c>
      <c r="H935" s="35" t="n">
        <v>21</v>
      </c>
      <c r="I935" s="35" t="n">
        <v>24</v>
      </c>
      <c r="J935" s="36" t="n">
        <v>8.4</v>
      </c>
      <c r="K935" s="35" t="n">
        <v>8</v>
      </c>
      <c r="L935" t="inlineStr">
        <is>
          <t>No</t>
        </is>
      </c>
      <c r="M935" s="35" t="n">
        <v>6</v>
      </c>
      <c r="N935" t="inlineStr">
        <is>
          <t>No</t>
        </is>
      </c>
      <c r="O935" s="35" t="n">
        <v>63</v>
      </c>
      <c r="P935" s="37" t="n">
        <v>11.67</v>
      </c>
      <c r="Q935" t="inlineStr">
        <is>
          <t>Android</t>
        </is>
      </c>
      <c r="R935">
        <f>IF(AND(OR(Dashboard!$C$6="All",C935=Dashboard!$C$6),OR(Dashboard!$F$6="All",D935=Dashboard!$F$6),OR(Dashboard!$I$6="All",B935=Dashboard!$I$6)),1,0)</f>
        <v/>
      </c>
    </row>
    <row r="936">
      <c r="A936" t="inlineStr">
        <is>
          <t>SC80935</t>
        </is>
      </c>
      <c r="B936" t="inlineStr">
        <is>
          <t>Mar</t>
        </is>
      </c>
      <c r="C936" t="inlineStr">
        <is>
          <t>Solapur</t>
        </is>
      </c>
      <c r="D936" t="inlineStr">
        <is>
          <t>21-24</t>
        </is>
      </c>
      <c r="E936" s="35" t="n">
        <v>20</v>
      </c>
      <c r="F936" s="36" t="n">
        <v>38.6</v>
      </c>
      <c r="G936" s="35" t="n">
        <v>23</v>
      </c>
      <c r="H936" s="35" t="n">
        <v>17</v>
      </c>
      <c r="I936" s="35" t="n">
        <v>12</v>
      </c>
      <c r="J936" s="36" t="n">
        <v>9.9</v>
      </c>
      <c r="K936" s="35" t="n">
        <v>9</v>
      </c>
      <c r="L936" t="inlineStr">
        <is>
          <t>No</t>
        </is>
      </c>
      <c r="M936" s="35" t="n">
        <v>77</v>
      </c>
      <c r="N936" t="inlineStr">
        <is>
          <t>No</t>
        </is>
      </c>
      <c r="O936" s="35" t="n">
        <v>48</v>
      </c>
      <c r="P936" s="37" t="n">
        <v>3.95</v>
      </c>
      <c r="Q936" t="inlineStr">
        <is>
          <t>Android</t>
        </is>
      </c>
      <c r="R936">
        <f>IF(AND(OR(Dashboard!$C$6="All",C936=Dashboard!$C$6),OR(Dashboard!$F$6="All",D936=Dashboard!$F$6),OR(Dashboard!$I$6="All",B936=Dashboard!$I$6)),1,0)</f>
        <v/>
      </c>
    </row>
    <row r="937">
      <c r="A937" t="inlineStr">
        <is>
          <t>SC80936</t>
        </is>
      </c>
      <c r="B937" t="inlineStr">
        <is>
          <t>Mar</t>
        </is>
      </c>
      <c r="C937" t="inlineStr">
        <is>
          <t>Pune</t>
        </is>
      </c>
      <c r="D937" t="inlineStr">
        <is>
          <t>25-34</t>
        </is>
      </c>
      <c r="E937" s="35" t="n">
        <v>7</v>
      </c>
      <c r="F937" s="36" t="n">
        <v>16</v>
      </c>
      <c r="G937" s="35" t="n">
        <v>1</v>
      </c>
      <c r="H937" s="35" t="n">
        <v>0</v>
      </c>
      <c r="I937" s="35" t="n">
        <v>26</v>
      </c>
      <c r="J937" s="36" t="n">
        <v>7.1</v>
      </c>
      <c r="K937" s="35" t="n">
        <v>3</v>
      </c>
      <c r="L937" t="inlineStr">
        <is>
          <t>No</t>
        </is>
      </c>
      <c r="M937" s="35" t="n">
        <v>18</v>
      </c>
      <c r="N937" t="inlineStr">
        <is>
          <t>No</t>
        </is>
      </c>
      <c r="O937" s="35" t="n">
        <v>31</v>
      </c>
      <c r="P937" s="37" t="n">
        <v>5.28</v>
      </c>
      <c r="Q937" t="inlineStr">
        <is>
          <t>Android</t>
        </is>
      </c>
      <c r="R937">
        <f>IF(AND(OR(Dashboard!$C$6="All",C937=Dashboard!$C$6),OR(Dashboard!$F$6="All",D937=Dashboard!$F$6),OR(Dashboard!$I$6="All",B937=Dashboard!$I$6)),1,0)</f>
        <v/>
      </c>
    </row>
    <row r="938">
      <c r="A938" t="inlineStr">
        <is>
          <t>SC80937</t>
        </is>
      </c>
      <c r="B938" t="inlineStr">
        <is>
          <t>May</t>
        </is>
      </c>
      <c r="C938" t="inlineStr">
        <is>
          <t>Nagpur</t>
        </is>
      </c>
      <c r="D938" t="inlineStr">
        <is>
          <t>35+</t>
        </is>
      </c>
      <c r="E938" s="35" t="n">
        <v>12</v>
      </c>
      <c r="F938" s="36" t="n">
        <v>22.1</v>
      </c>
      <c r="G938" s="35" t="n">
        <v>11</v>
      </c>
      <c r="H938" s="35" t="n">
        <v>9</v>
      </c>
      <c r="I938" s="35" t="n">
        <v>4</v>
      </c>
      <c r="J938" s="36" t="n">
        <v>6.6</v>
      </c>
      <c r="K938" s="35" t="n">
        <v>2</v>
      </c>
      <c r="L938" t="inlineStr">
        <is>
          <t>No</t>
        </is>
      </c>
      <c r="M938" s="35" t="n">
        <v>4</v>
      </c>
      <c r="N938" t="inlineStr">
        <is>
          <t>No</t>
        </is>
      </c>
      <c r="O938" s="35" t="n">
        <v>34</v>
      </c>
      <c r="P938" s="37" t="n">
        <v>3.57</v>
      </c>
      <c r="Q938" t="inlineStr">
        <is>
          <t>iOS</t>
        </is>
      </c>
      <c r="R938">
        <f>IF(AND(OR(Dashboard!$C$6="All",C938=Dashboard!$C$6),OR(Dashboard!$F$6="All",D938=Dashboard!$F$6),OR(Dashboard!$I$6="All",B938=Dashboard!$I$6)),1,0)</f>
        <v/>
      </c>
    </row>
    <row r="939">
      <c r="A939" t="inlineStr">
        <is>
          <t>SC80938</t>
        </is>
      </c>
      <c r="B939" t="inlineStr">
        <is>
          <t>Feb</t>
        </is>
      </c>
      <c r="C939" t="inlineStr">
        <is>
          <t>Nashik</t>
        </is>
      </c>
      <c r="D939" t="inlineStr">
        <is>
          <t>25-34</t>
        </is>
      </c>
      <c r="E939" s="35" t="n">
        <v>5</v>
      </c>
      <c r="F939" s="36" t="n">
        <v>32.8</v>
      </c>
      <c r="G939" s="35" t="n">
        <v>12</v>
      </c>
      <c r="H939" s="35" t="n">
        <v>8</v>
      </c>
      <c r="I939" s="35" t="n">
        <v>20</v>
      </c>
      <c r="J939" s="36" t="n">
        <v>9.1</v>
      </c>
      <c r="K939" s="35" t="n">
        <v>3</v>
      </c>
      <c r="L939" t="inlineStr">
        <is>
          <t>No</t>
        </is>
      </c>
      <c r="M939" s="35" t="n">
        <v>19</v>
      </c>
      <c r="N939" t="inlineStr">
        <is>
          <t>No</t>
        </is>
      </c>
      <c r="O939" s="35" t="n">
        <v>64</v>
      </c>
      <c r="P939" s="37" t="n">
        <v>9.289999999999999</v>
      </c>
      <c r="Q939" t="inlineStr">
        <is>
          <t>Android</t>
        </is>
      </c>
      <c r="R939">
        <f>IF(AND(OR(Dashboard!$C$6="All",C939=Dashboard!$C$6),OR(Dashboard!$F$6="All",D939=Dashboard!$F$6),OR(Dashboard!$I$6="All",B939=Dashboard!$I$6)),1,0)</f>
        <v/>
      </c>
    </row>
    <row r="940">
      <c r="A940" t="inlineStr">
        <is>
          <t>SC80939</t>
        </is>
      </c>
      <c r="B940" t="inlineStr">
        <is>
          <t>Jun</t>
        </is>
      </c>
      <c r="C940" t="inlineStr">
        <is>
          <t>Nashik</t>
        </is>
      </c>
      <c r="D940" t="inlineStr">
        <is>
          <t>21-24</t>
        </is>
      </c>
      <c r="E940" s="35" t="n">
        <v>21</v>
      </c>
      <c r="F940" s="36" t="n">
        <v>27.8</v>
      </c>
      <c r="G940" s="35" t="n">
        <v>45</v>
      </c>
      <c r="H940" s="35" t="n">
        <v>41</v>
      </c>
      <c r="I940" s="35" t="n">
        <v>13</v>
      </c>
      <c r="J940" s="36" t="n">
        <v>9.4</v>
      </c>
      <c r="K940" s="35" t="n">
        <v>7</v>
      </c>
      <c r="L940" t="inlineStr">
        <is>
          <t>Yes</t>
        </is>
      </c>
      <c r="M940" s="35" t="n">
        <v>8</v>
      </c>
      <c r="N940" t="inlineStr">
        <is>
          <t>No</t>
        </is>
      </c>
      <c r="O940" s="35" t="n">
        <v>37</v>
      </c>
      <c r="P940" s="37" t="n">
        <v>5.94</v>
      </c>
      <c r="Q940" t="inlineStr">
        <is>
          <t>Android</t>
        </is>
      </c>
      <c r="R940">
        <f>IF(AND(OR(Dashboard!$C$6="All",C940=Dashboard!$C$6),OR(Dashboard!$F$6="All",D940=Dashboard!$F$6),OR(Dashboard!$I$6="All",B940=Dashboard!$I$6)),1,0)</f>
        <v/>
      </c>
    </row>
    <row r="941">
      <c r="A941" t="inlineStr">
        <is>
          <t>SC80940</t>
        </is>
      </c>
      <c r="B941" t="inlineStr">
        <is>
          <t>Mar</t>
        </is>
      </c>
      <c r="C941" t="inlineStr">
        <is>
          <t>Nashik</t>
        </is>
      </c>
      <c r="D941" t="inlineStr">
        <is>
          <t>25-34</t>
        </is>
      </c>
      <c r="E941" s="35" t="n">
        <v>12</v>
      </c>
      <c r="F941" s="36" t="n">
        <v>3.4</v>
      </c>
      <c r="G941" s="35" t="n">
        <v>17</v>
      </c>
      <c r="H941" s="35" t="n">
        <v>13</v>
      </c>
      <c r="I941" s="35" t="n">
        <v>13</v>
      </c>
      <c r="J941" s="36" t="n">
        <v>0.6</v>
      </c>
      <c r="K941" s="35" t="n">
        <v>0</v>
      </c>
      <c r="L941" t="inlineStr">
        <is>
          <t>No</t>
        </is>
      </c>
      <c r="M941" s="35" t="n">
        <v>38</v>
      </c>
      <c r="N941" t="inlineStr">
        <is>
          <t>No</t>
        </is>
      </c>
      <c r="O941" s="35" t="n">
        <v>6</v>
      </c>
      <c r="P941" s="37" t="n">
        <v>1.12</v>
      </c>
      <c r="Q941" t="inlineStr">
        <is>
          <t>Android</t>
        </is>
      </c>
      <c r="R941">
        <f>IF(AND(OR(Dashboard!$C$6="All",C941=Dashboard!$C$6),OR(Dashboard!$F$6="All",D941=Dashboard!$F$6),OR(Dashboard!$I$6="All",B941=Dashboard!$I$6)),1,0)</f>
        <v/>
      </c>
    </row>
    <row r="942">
      <c r="A942" t="inlineStr">
        <is>
          <t>SC80941</t>
        </is>
      </c>
      <c r="B942" t="inlineStr">
        <is>
          <t>Jan</t>
        </is>
      </c>
      <c r="C942" t="inlineStr">
        <is>
          <t>Nashik</t>
        </is>
      </c>
      <c r="D942" t="inlineStr">
        <is>
          <t>18-20</t>
        </is>
      </c>
      <c r="E942" s="35" t="n">
        <v>21</v>
      </c>
      <c r="F942" s="36" t="n">
        <v>29.6</v>
      </c>
      <c r="G942" s="35" t="n">
        <v>37</v>
      </c>
      <c r="H942" s="35" t="n">
        <v>34</v>
      </c>
      <c r="I942" s="35" t="n">
        <v>6</v>
      </c>
      <c r="J942" s="36" t="n">
        <v>11.8</v>
      </c>
      <c r="K942" s="35" t="n">
        <v>10</v>
      </c>
      <c r="L942" t="inlineStr">
        <is>
          <t>No</t>
        </is>
      </c>
      <c r="M942" s="35" t="n">
        <v>32</v>
      </c>
      <c r="N942" t="inlineStr">
        <is>
          <t>No</t>
        </is>
      </c>
      <c r="O942" s="35" t="n">
        <v>49</v>
      </c>
      <c r="P942" s="37" t="n">
        <v>7.6</v>
      </c>
      <c r="Q942" t="inlineStr">
        <is>
          <t>Android</t>
        </is>
      </c>
      <c r="R942">
        <f>IF(AND(OR(Dashboard!$C$6="All",C942=Dashboard!$C$6),OR(Dashboard!$F$6="All",D942=Dashboard!$F$6),OR(Dashboard!$I$6="All",B942=Dashboard!$I$6)),1,0)</f>
        <v/>
      </c>
    </row>
    <row r="943">
      <c r="A943" t="inlineStr">
        <is>
          <t>SC80942</t>
        </is>
      </c>
      <c r="B943" t="inlineStr">
        <is>
          <t>Jan</t>
        </is>
      </c>
      <c r="C943" t="inlineStr">
        <is>
          <t>Nagpur</t>
        </is>
      </c>
      <c r="D943" t="inlineStr">
        <is>
          <t>21-24</t>
        </is>
      </c>
      <c r="E943" s="35" t="n">
        <v>18</v>
      </c>
      <c r="F943" s="36" t="n">
        <v>38.3</v>
      </c>
      <c r="G943" s="35" t="n">
        <v>43</v>
      </c>
      <c r="H943" s="35" t="n">
        <v>31</v>
      </c>
      <c r="I943" s="35" t="n">
        <v>19</v>
      </c>
      <c r="J943" s="36" t="n">
        <v>11</v>
      </c>
      <c r="K943" s="35" t="n">
        <v>0</v>
      </c>
      <c r="L943" t="inlineStr">
        <is>
          <t>No</t>
        </is>
      </c>
      <c r="M943" s="35" t="n">
        <v>3</v>
      </c>
      <c r="N943" t="inlineStr">
        <is>
          <t>No</t>
        </is>
      </c>
      <c r="O943" s="35" t="n">
        <v>82</v>
      </c>
      <c r="P943" s="37" t="n">
        <v>13.59</v>
      </c>
      <c r="Q943" t="inlineStr">
        <is>
          <t>iOS</t>
        </is>
      </c>
      <c r="R943">
        <f>IF(AND(OR(Dashboard!$C$6="All",C943=Dashboard!$C$6),OR(Dashboard!$F$6="All",D943=Dashboard!$F$6),OR(Dashboard!$I$6="All",B943=Dashboard!$I$6)),1,0)</f>
        <v/>
      </c>
    </row>
    <row r="944">
      <c r="A944" t="inlineStr">
        <is>
          <t>SC80943</t>
        </is>
      </c>
      <c r="B944" t="inlineStr">
        <is>
          <t>May</t>
        </is>
      </c>
      <c r="C944" t="inlineStr">
        <is>
          <t>Solapur</t>
        </is>
      </c>
      <c r="D944" t="inlineStr">
        <is>
          <t>21-24</t>
        </is>
      </c>
      <c r="E944" s="35" t="n">
        <v>20</v>
      </c>
      <c r="F944" s="36" t="n">
        <v>27</v>
      </c>
      <c r="G944" s="35" t="n">
        <v>41</v>
      </c>
      <c r="H944" s="35" t="n">
        <v>34</v>
      </c>
      <c r="I944" s="35" t="n">
        <v>3</v>
      </c>
      <c r="J944" s="36" t="n">
        <v>5.8</v>
      </c>
      <c r="K944" s="35" t="n">
        <v>8</v>
      </c>
      <c r="L944" t="inlineStr">
        <is>
          <t>No</t>
        </is>
      </c>
      <c r="M944" s="35" t="n">
        <v>1</v>
      </c>
      <c r="N944" t="inlineStr">
        <is>
          <t>No</t>
        </is>
      </c>
      <c r="O944" s="35" t="n">
        <v>41</v>
      </c>
      <c r="P944" s="37" t="n">
        <v>6.73</v>
      </c>
      <c r="Q944" t="inlineStr">
        <is>
          <t>Android</t>
        </is>
      </c>
      <c r="R944">
        <f>IF(AND(OR(Dashboard!$C$6="All",C944=Dashboard!$C$6),OR(Dashboard!$F$6="All",D944=Dashboard!$F$6),OR(Dashboard!$I$6="All",B944=Dashboard!$I$6)),1,0)</f>
        <v/>
      </c>
    </row>
    <row r="945">
      <c r="A945" t="inlineStr">
        <is>
          <t>SC80944</t>
        </is>
      </c>
      <c r="B945" t="inlineStr">
        <is>
          <t>Jun</t>
        </is>
      </c>
      <c r="C945" t="inlineStr">
        <is>
          <t>Nagpur</t>
        </is>
      </c>
      <c r="D945" t="inlineStr">
        <is>
          <t>21-24</t>
        </is>
      </c>
      <c r="E945" s="35" t="n">
        <v>7</v>
      </c>
      <c r="F945" s="36" t="n">
        <v>30.4</v>
      </c>
      <c r="G945" s="35" t="n">
        <v>25</v>
      </c>
      <c r="H945" s="35" t="n">
        <v>20</v>
      </c>
      <c r="I945" s="35" t="n">
        <v>28</v>
      </c>
      <c r="J945" s="36" t="n">
        <v>13.3</v>
      </c>
      <c r="K945" s="35" t="n">
        <v>6</v>
      </c>
      <c r="L945" t="inlineStr">
        <is>
          <t>Yes</t>
        </is>
      </c>
      <c r="M945" s="35" t="n">
        <v>0</v>
      </c>
      <c r="N945" t="inlineStr">
        <is>
          <t>No</t>
        </is>
      </c>
      <c r="O945" s="35" t="n">
        <v>65</v>
      </c>
      <c r="P945" s="37" t="n">
        <v>11.55</v>
      </c>
      <c r="Q945" t="inlineStr">
        <is>
          <t>Android</t>
        </is>
      </c>
      <c r="R945">
        <f>IF(AND(OR(Dashboard!$C$6="All",C945=Dashboard!$C$6),OR(Dashboard!$F$6="All",D945=Dashboard!$F$6),OR(Dashboard!$I$6="All",B945=Dashboard!$I$6)),1,0)</f>
        <v/>
      </c>
    </row>
    <row r="946">
      <c r="A946" t="inlineStr">
        <is>
          <t>SC80945</t>
        </is>
      </c>
      <c r="B946" t="inlineStr">
        <is>
          <t>May</t>
        </is>
      </c>
      <c r="C946" t="inlineStr">
        <is>
          <t>Solapur</t>
        </is>
      </c>
      <c r="D946" t="inlineStr">
        <is>
          <t>21-24</t>
        </is>
      </c>
      <c r="E946" s="35" t="n">
        <v>19</v>
      </c>
      <c r="F946" s="36" t="n">
        <v>41.3</v>
      </c>
      <c r="G946" s="35" t="n">
        <v>26</v>
      </c>
      <c r="H946" s="35" t="n">
        <v>21</v>
      </c>
      <c r="I946" s="35" t="n">
        <v>16</v>
      </c>
      <c r="J946" s="36" t="n">
        <v>14</v>
      </c>
      <c r="K946" s="35" t="n">
        <v>9</v>
      </c>
      <c r="L946" t="inlineStr">
        <is>
          <t>No</t>
        </is>
      </c>
      <c r="M946" s="35" t="n">
        <v>14</v>
      </c>
      <c r="N946" t="inlineStr">
        <is>
          <t>No</t>
        </is>
      </c>
      <c r="O946" s="35" t="n">
        <v>64</v>
      </c>
      <c r="P946" s="37" t="n">
        <v>6.85</v>
      </c>
      <c r="Q946" t="inlineStr">
        <is>
          <t>Android</t>
        </is>
      </c>
      <c r="R946">
        <f>IF(AND(OR(Dashboard!$C$6="All",C946=Dashboard!$C$6),OR(Dashboard!$F$6="All",D946=Dashboard!$F$6),OR(Dashboard!$I$6="All",B946=Dashboard!$I$6)),1,0)</f>
        <v/>
      </c>
    </row>
    <row r="947">
      <c r="A947" t="inlineStr">
        <is>
          <t>SC80946</t>
        </is>
      </c>
      <c r="B947" t="inlineStr">
        <is>
          <t>May</t>
        </is>
      </c>
      <c r="C947" t="inlineStr">
        <is>
          <t>Sambhaji Nagar</t>
        </is>
      </c>
      <c r="D947" t="inlineStr">
        <is>
          <t>18-20</t>
        </is>
      </c>
      <c r="E947" s="35" t="n">
        <v>14</v>
      </c>
      <c r="F947" s="36" t="n">
        <v>36.9</v>
      </c>
      <c r="G947" s="35" t="n">
        <v>10</v>
      </c>
      <c r="H947" s="35" t="n">
        <v>8</v>
      </c>
      <c r="I947" s="35" t="n">
        <v>21</v>
      </c>
      <c r="J947" s="36" t="n">
        <v>14.4</v>
      </c>
      <c r="K947" s="35" t="n">
        <v>11</v>
      </c>
      <c r="L947" t="inlineStr">
        <is>
          <t>No</t>
        </is>
      </c>
      <c r="M947" s="35" t="n">
        <v>1</v>
      </c>
      <c r="N947" t="inlineStr">
        <is>
          <t>No</t>
        </is>
      </c>
      <c r="O947" s="35" t="n">
        <v>73</v>
      </c>
      <c r="P947" s="37" t="n">
        <v>7.15</v>
      </c>
      <c r="Q947" t="inlineStr">
        <is>
          <t>Android</t>
        </is>
      </c>
      <c r="R947">
        <f>IF(AND(OR(Dashboard!$C$6="All",C947=Dashboard!$C$6),OR(Dashboard!$F$6="All",D947=Dashboard!$F$6),OR(Dashboard!$I$6="All",B947=Dashboard!$I$6)),1,0)</f>
        <v/>
      </c>
    </row>
    <row r="948">
      <c r="A948" t="inlineStr">
        <is>
          <t>SC80947</t>
        </is>
      </c>
      <c r="B948" t="inlineStr">
        <is>
          <t>Feb</t>
        </is>
      </c>
      <c r="C948" t="inlineStr">
        <is>
          <t>Pune</t>
        </is>
      </c>
      <c r="D948" t="inlineStr">
        <is>
          <t>25-34</t>
        </is>
      </c>
      <c r="E948" s="35" t="n">
        <v>11</v>
      </c>
      <c r="F948" s="36" t="n">
        <v>3.7</v>
      </c>
      <c r="G948" s="35" t="n">
        <v>12</v>
      </c>
      <c r="H948" s="35" t="n">
        <v>10</v>
      </c>
      <c r="I948" s="35" t="n">
        <v>15</v>
      </c>
      <c r="J948" s="36" t="n">
        <v>0.8</v>
      </c>
      <c r="K948" s="35" t="n">
        <v>0</v>
      </c>
      <c r="L948" t="inlineStr">
        <is>
          <t>No</t>
        </is>
      </c>
      <c r="M948" s="35" t="n">
        <v>48</v>
      </c>
      <c r="N948" t="inlineStr">
        <is>
          <t>No</t>
        </is>
      </c>
      <c r="O948" s="35" t="n">
        <v>4</v>
      </c>
      <c r="P948" s="37" t="n">
        <v>0.61</v>
      </c>
      <c r="Q948" t="inlineStr">
        <is>
          <t>Android</t>
        </is>
      </c>
      <c r="R948">
        <f>IF(AND(OR(Dashboard!$C$6="All",C948=Dashboard!$C$6),OR(Dashboard!$F$6="All",D948=Dashboard!$F$6),OR(Dashboard!$I$6="All",B948=Dashboard!$I$6)),1,0)</f>
        <v/>
      </c>
    </row>
    <row r="949">
      <c r="A949" t="inlineStr">
        <is>
          <t>SC80948</t>
        </is>
      </c>
      <c r="B949" t="inlineStr">
        <is>
          <t>Jan</t>
        </is>
      </c>
      <c r="C949" t="inlineStr">
        <is>
          <t>Pune</t>
        </is>
      </c>
      <c r="D949" t="inlineStr">
        <is>
          <t>21-24</t>
        </is>
      </c>
      <c r="E949" s="35" t="n">
        <v>26</v>
      </c>
      <c r="F949" s="36" t="n">
        <v>29.9</v>
      </c>
      <c r="G949" s="35" t="n">
        <v>40</v>
      </c>
      <c r="H949" s="35" t="n">
        <v>35</v>
      </c>
      <c r="I949" s="35" t="n">
        <v>11</v>
      </c>
      <c r="J949" s="36" t="n">
        <v>10.4</v>
      </c>
      <c r="K949" s="35" t="n">
        <v>5</v>
      </c>
      <c r="L949" t="inlineStr">
        <is>
          <t>No</t>
        </is>
      </c>
      <c r="M949" s="35" t="n">
        <v>47</v>
      </c>
      <c r="N949" t="inlineStr">
        <is>
          <t>No</t>
        </is>
      </c>
      <c r="O949" s="35" t="n">
        <v>61</v>
      </c>
      <c r="P949" s="37" t="n">
        <v>8.69</v>
      </c>
      <c r="Q949" t="inlineStr">
        <is>
          <t>Android</t>
        </is>
      </c>
      <c r="R949">
        <f>IF(AND(OR(Dashboard!$C$6="All",C949=Dashboard!$C$6),OR(Dashboard!$F$6="All",D949=Dashboard!$F$6),OR(Dashboard!$I$6="All",B949=Dashboard!$I$6)),1,0)</f>
        <v/>
      </c>
    </row>
    <row r="950">
      <c r="A950" t="inlineStr">
        <is>
          <t>SC80949</t>
        </is>
      </c>
      <c r="B950" t="inlineStr">
        <is>
          <t>Jun</t>
        </is>
      </c>
      <c r="C950" t="inlineStr">
        <is>
          <t>Pune</t>
        </is>
      </c>
      <c r="D950" t="inlineStr">
        <is>
          <t>21-24</t>
        </is>
      </c>
      <c r="E950" s="35" t="n">
        <v>15</v>
      </c>
      <c r="F950" s="36" t="n">
        <v>49.8</v>
      </c>
      <c r="G950" s="35" t="n">
        <v>37</v>
      </c>
      <c r="H950" s="35" t="n">
        <v>24</v>
      </c>
      <c r="I950" s="35" t="n">
        <v>4</v>
      </c>
      <c r="J950" s="36" t="n">
        <v>18.2</v>
      </c>
      <c r="K950" s="35" t="n">
        <v>5</v>
      </c>
      <c r="L950" t="inlineStr">
        <is>
          <t>No</t>
        </is>
      </c>
      <c r="M950" s="35" t="n">
        <v>21</v>
      </c>
      <c r="N950" t="inlineStr">
        <is>
          <t>No</t>
        </is>
      </c>
      <c r="O950" s="35" t="n">
        <v>85</v>
      </c>
      <c r="P950" s="37" t="n">
        <v>13.27</v>
      </c>
      <c r="Q950" t="inlineStr">
        <is>
          <t>Android</t>
        </is>
      </c>
      <c r="R950">
        <f>IF(AND(OR(Dashboard!$C$6="All",C950=Dashboard!$C$6),OR(Dashboard!$F$6="All",D950=Dashboard!$F$6),OR(Dashboard!$I$6="All",B950=Dashboard!$I$6)),1,0)</f>
        <v/>
      </c>
    </row>
    <row r="951">
      <c r="A951" t="inlineStr">
        <is>
          <t>SC80950</t>
        </is>
      </c>
      <c r="B951" t="inlineStr">
        <is>
          <t>Feb</t>
        </is>
      </c>
      <c r="C951" t="inlineStr">
        <is>
          <t>Solapur</t>
        </is>
      </c>
      <c r="D951" t="inlineStr">
        <is>
          <t>21-24</t>
        </is>
      </c>
      <c r="E951" s="35" t="n">
        <v>22</v>
      </c>
      <c r="F951" s="36" t="n">
        <v>36.2</v>
      </c>
      <c r="G951" s="35" t="n">
        <v>27</v>
      </c>
      <c r="H951" s="35" t="n">
        <v>18</v>
      </c>
      <c r="I951" s="35" t="n">
        <v>6</v>
      </c>
      <c r="J951" s="36" t="n">
        <v>16.2</v>
      </c>
      <c r="K951" s="35" t="n">
        <v>6</v>
      </c>
      <c r="L951" t="inlineStr">
        <is>
          <t>Yes</t>
        </is>
      </c>
      <c r="M951" s="35" t="n">
        <v>62</v>
      </c>
      <c r="N951" t="inlineStr">
        <is>
          <t>No</t>
        </is>
      </c>
      <c r="O951" s="35" t="n">
        <v>61</v>
      </c>
      <c r="P951" s="37" t="n">
        <v>9.69</v>
      </c>
      <c r="Q951" t="inlineStr">
        <is>
          <t>Android</t>
        </is>
      </c>
      <c r="R951">
        <f>IF(AND(OR(Dashboard!$C$6="All",C951=Dashboard!$C$6),OR(Dashboard!$F$6="All",D951=Dashboard!$F$6),OR(Dashboard!$I$6="All",B951=Dashboard!$I$6)),1,0)</f>
        <v/>
      </c>
    </row>
    <row r="952">
      <c r="A952" t="inlineStr">
        <is>
          <t>SC80951</t>
        </is>
      </c>
      <c r="B952" t="inlineStr">
        <is>
          <t>May</t>
        </is>
      </c>
      <c r="C952" t="inlineStr">
        <is>
          <t>Pune</t>
        </is>
      </c>
      <c r="D952" t="inlineStr">
        <is>
          <t>18-20</t>
        </is>
      </c>
      <c r="E952" s="35" t="n">
        <v>18</v>
      </c>
      <c r="F952" s="36" t="n">
        <v>34.4</v>
      </c>
      <c r="G952" s="35" t="n">
        <v>32</v>
      </c>
      <c r="H952" s="35" t="n">
        <v>24</v>
      </c>
      <c r="I952" s="35" t="n">
        <v>6</v>
      </c>
      <c r="J952" s="36" t="n">
        <v>6.6</v>
      </c>
      <c r="K952" s="35" t="n">
        <v>6</v>
      </c>
      <c r="L952" t="inlineStr">
        <is>
          <t>No</t>
        </is>
      </c>
      <c r="M952" s="35" t="n">
        <v>46</v>
      </c>
      <c r="N952" t="inlineStr">
        <is>
          <t>No</t>
        </is>
      </c>
      <c r="O952" s="35" t="n">
        <v>72</v>
      </c>
      <c r="P952" s="37" t="n">
        <v>8.630000000000001</v>
      </c>
      <c r="Q952" t="inlineStr">
        <is>
          <t>iOS</t>
        </is>
      </c>
      <c r="R952">
        <f>IF(AND(OR(Dashboard!$C$6="All",C952=Dashboard!$C$6),OR(Dashboard!$F$6="All",D952=Dashboard!$F$6),OR(Dashboard!$I$6="All",B952=Dashboard!$I$6)),1,0)</f>
        <v/>
      </c>
    </row>
    <row r="953">
      <c r="A953" t="inlineStr">
        <is>
          <t>SC80952</t>
        </is>
      </c>
      <c r="B953" t="inlineStr">
        <is>
          <t>Jun</t>
        </is>
      </c>
      <c r="C953" t="inlineStr">
        <is>
          <t>Solapur</t>
        </is>
      </c>
      <c r="D953" t="inlineStr">
        <is>
          <t>25-34</t>
        </is>
      </c>
      <c r="E953" s="35" t="n">
        <v>14</v>
      </c>
      <c r="F953" s="36" t="n">
        <v>3.7</v>
      </c>
      <c r="G953" s="35" t="n">
        <v>15</v>
      </c>
      <c r="H953" s="35" t="n">
        <v>13</v>
      </c>
      <c r="I953" s="35" t="n">
        <v>9</v>
      </c>
      <c r="J953" s="36" t="n">
        <v>0.9</v>
      </c>
      <c r="K953" s="35" t="n">
        <v>3</v>
      </c>
      <c r="L953" t="inlineStr">
        <is>
          <t>No</t>
        </is>
      </c>
      <c r="M953" s="35" t="n">
        <v>15</v>
      </c>
      <c r="N953" t="inlineStr">
        <is>
          <t>No</t>
        </is>
      </c>
      <c r="O953" s="35" t="n">
        <v>4</v>
      </c>
      <c r="P953" s="37" t="n">
        <v>0.62</v>
      </c>
      <c r="Q953" t="inlineStr">
        <is>
          <t>Android</t>
        </is>
      </c>
      <c r="R953">
        <f>IF(AND(OR(Dashboard!$C$6="All",C953=Dashboard!$C$6),OR(Dashboard!$F$6="All",D953=Dashboard!$F$6),OR(Dashboard!$I$6="All",B953=Dashboard!$I$6)),1,0)</f>
        <v/>
      </c>
    </row>
    <row r="954">
      <c r="A954" t="inlineStr">
        <is>
          <t>SC80953</t>
        </is>
      </c>
      <c r="B954" t="inlineStr">
        <is>
          <t>Feb</t>
        </is>
      </c>
      <c r="C954" t="inlineStr">
        <is>
          <t>Nashik</t>
        </is>
      </c>
      <c r="D954" t="inlineStr">
        <is>
          <t>18-20</t>
        </is>
      </c>
      <c r="E954" s="35" t="n">
        <v>13</v>
      </c>
      <c r="F954" s="36" t="n">
        <v>42.6</v>
      </c>
      <c r="G954" s="35" t="n">
        <v>14</v>
      </c>
      <c r="H954" s="35" t="n">
        <v>13</v>
      </c>
      <c r="I954" s="35" t="n">
        <v>11</v>
      </c>
      <c r="J954" s="36" t="n">
        <v>10.4</v>
      </c>
      <c r="K954" s="35" t="n">
        <v>5</v>
      </c>
      <c r="L954" t="inlineStr">
        <is>
          <t>Yes</t>
        </is>
      </c>
      <c r="M954" s="35" t="n">
        <v>62</v>
      </c>
      <c r="N954" t="inlineStr">
        <is>
          <t>No</t>
        </is>
      </c>
      <c r="O954" s="35" t="n">
        <v>80</v>
      </c>
      <c r="P954" s="37" t="n">
        <v>14.97</v>
      </c>
      <c r="Q954" t="inlineStr">
        <is>
          <t>Android</t>
        </is>
      </c>
      <c r="R954">
        <f>IF(AND(OR(Dashboard!$C$6="All",C954=Dashboard!$C$6),OR(Dashboard!$F$6="All",D954=Dashboard!$F$6),OR(Dashboard!$I$6="All",B954=Dashboard!$I$6)),1,0)</f>
        <v/>
      </c>
    </row>
    <row r="955">
      <c r="A955" t="inlineStr">
        <is>
          <t>SC80954</t>
        </is>
      </c>
      <c r="B955" t="inlineStr">
        <is>
          <t>May</t>
        </is>
      </c>
      <c r="C955" t="inlineStr">
        <is>
          <t>Nagpur</t>
        </is>
      </c>
      <c r="D955" t="inlineStr">
        <is>
          <t>18-20</t>
        </is>
      </c>
      <c r="E955" s="35" t="n">
        <v>29</v>
      </c>
      <c r="F955" s="36" t="n">
        <v>30.7</v>
      </c>
      <c r="G955" s="35" t="n">
        <v>45</v>
      </c>
      <c r="H955" s="35" t="n">
        <v>38</v>
      </c>
      <c r="I955" s="35" t="n">
        <v>24</v>
      </c>
      <c r="J955" s="36" t="n">
        <v>11.5</v>
      </c>
      <c r="K955" s="35" t="n">
        <v>1</v>
      </c>
      <c r="L955" t="inlineStr">
        <is>
          <t>No</t>
        </is>
      </c>
      <c r="M955" s="35" t="n">
        <v>6</v>
      </c>
      <c r="N955" t="inlineStr">
        <is>
          <t>No</t>
        </is>
      </c>
      <c r="O955" s="35" t="n">
        <v>46</v>
      </c>
      <c r="P955" s="37" t="n">
        <v>8.109999999999999</v>
      </c>
      <c r="Q955" t="inlineStr">
        <is>
          <t>Android</t>
        </is>
      </c>
      <c r="R955">
        <f>IF(AND(OR(Dashboard!$C$6="All",C955=Dashboard!$C$6),OR(Dashboard!$F$6="All",D955=Dashboard!$F$6),OR(Dashboard!$I$6="All",B955=Dashboard!$I$6)),1,0)</f>
        <v/>
      </c>
    </row>
    <row r="956">
      <c r="A956" t="inlineStr">
        <is>
          <t>SC80955</t>
        </is>
      </c>
      <c r="B956" t="inlineStr">
        <is>
          <t>Feb</t>
        </is>
      </c>
      <c r="C956" t="inlineStr">
        <is>
          <t>Pune</t>
        </is>
      </c>
      <c r="D956" t="inlineStr">
        <is>
          <t>21-24</t>
        </is>
      </c>
      <c r="E956" s="35" t="n">
        <v>15</v>
      </c>
      <c r="F956" s="36" t="n">
        <v>17.8</v>
      </c>
      <c r="G956" s="35" t="n">
        <v>28</v>
      </c>
      <c r="H956" s="35" t="n">
        <v>19</v>
      </c>
      <c r="I956" s="35" t="n">
        <v>19</v>
      </c>
      <c r="J956" s="36" t="n">
        <v>7.7</v>
      </c>
      <c r="K956" s="35" t="n">
        <v>10</v>
      </c>
      <c r="L956" t="inlineStr">
        <is>
          <t>Yes</t>
        </is>
      </c>
      <c r="M956" s="35" t="n">
        <v>6</v>
      </c>
      <c r="N956" t="inlineStr">
        <is>
          <t>No</t>
        </is>
      </c>
      <c r="O956" s="35" t="n">
        <v>23</v>
      </c>
      <c r="P956" s="37" t="n">
        <v>2.39</v>
      </c>
      <c r="Q956" t="inlineStr">
        <is>
          <t>Android</t>
        </is>
      </c>
      <c r="R956">
        <f>IF(AND(OR(Dashboard!$C$6="All",C956=Dashboard!$C$6),OR(Dashboard!$F$6="All",D956=Dashboard!$F$6),OR(Dashboard!$I$6="All",B956=Dashboard!$I$6)),1,0)</f>
        <v/>
      </c>
    </row>
    <row r="957">
      <c r="A957" t="inlineStr">
        <is>
          <t>SC80956</t>
        </is>
      </c>
      <c r="B957" t="inlineStr">
        <is>
          <t>May</t>
        </is>
      </c>
      <c r="C957" t="inlineStr">
        <is>
          <t>Sambhaji Nagar</t>
        </is>
      </c>
      <c r="D957" t="inlineStr">
        <is>
          <t>21-24</t>
        </is>
      </c>
      <c r="E957" s="35" t="n">
        <v>15</v>
      </c>
      <c r="F957" s="36" t="n">
        <v>32.5</v>
      </c>
      <c r="G957" s="35" t="n">
        <v>25</v>
      </c>
      <c r="H957" s="35" t="n">
        <v>18</v>
      </c>
      <c r="I957" s="35" t="n">
        <v>14</v>
      </c>
      <c r="J957" s="36" t="n">
        <v>5.2</v>
      </c>
      <c r="K957" s="35" t="n">
        <v>13</v>
      </c>
      <c r="L957" t="inlineStr">
        <is>
          <t>No</t>
        </is>
      </c>
      <c r="M957" s="35" t="n">
        <v>247</v>
      </c>
      <c r="N957" t="inlineStr">
        <is>
          <t>No</t>
        </is>
      </c>
      <c r="O957" s="35" t="n">
        <v>55</v>
      </c>
      <c r="P957" s="37" t="n">
        <v>5.8</v>
      </c>
      <c r="Q957" t="inlineStr">
        <is>
          <t>Android</t>
        </is>
      </c>
      <c r="R957">
        <f>IF(AND(OR(Dashboard!$C$6="All",C957=Dashboard!$C$6),OR(Dashboard!$F$6="All",D957=Dashboard!$F$6),OR(Dashboard!$I$6="All",B957=Dashboard!$I$6)),1,0)</f>
        <v/>
      </c>
    </row>
    <row r="958">
      <c r="A958" t="inlineStr">
        <is>
          <t>SC80957</t>
        </is>
      </c>
      <c r="B958" t="inlineStr">
        <is>
          <t>Apr</t>
        </is>
      </c>
      <c r="C958" t="inlineStr">
        <is>
          <t>Sambhaji Nagar</t>
        </is>
      </c>
      <c r="D958" t="inlineStr">
        <is>
          <t>25-34</t>
        </is>
      </c>
      <c r="E958" s="35" t="n">
        <v>12</v>
      </c>
      <c r="F958" s="36" t="n">
        <v>3</v>
      </c>
      <c r="G958" s="35" t="n">
        <v>5</v>
      </c>
      <c r="H958" s="35" t="n">
        <v>4</v>
      </c>
      <c r="I958" s="35" t="n">
        <v>0</v>
      </c>
      <c r="J958" s="36" t="n">
        <v>0.7</v>
      </c>
      <c r="K958" s="35" t="n">
        <v>4</v>
      </c>
      <c r="L958" t="inlineStr">
        <is>
          <t>No</t>
        </is>
      </c>
      <c r="M958" s="35" t="n">
        <v>85</v>
      </c>
      <c r="N958" t="inlineStr">
        <is>
          <t>No</t>
        </is>
      </c>
      <c r="O958" s="35" t="n">
        <v>5</v>
      </c>
      <c r="P958" s="37" t="n">
        <v>0.59</v>
      </c>
      <c r="Q958" t="inlineStr">
        <is>
          <t>Android</t>
        </is>
      </c>
      <c r="R958">
        <f>IF(AND(OR(Dashboard!$C$6="All",C958=Dashboard!$C$6),OR(Dashboard!$F$6="All",D958=Dashboard!$F$6),OR(Dashboard!$I$6="All",B958=Dashboard!$I$6)),1,0)</f>
        <v/>
      </c>
    </row>
    <row r="959">
      <c r="A959" t="inlineStr">
        <is>
          <t>SC80958</t>
        </is>
      </c>
      <c r="B959" t="inlineStr">
        <is>
          <t>Jan</t>
        </is>
      </c>
      <c r="C959" t="inlineStr">
        <is>
          <t>Pune</t>
        </is>
      </c>
      <c r="D959" t="inlineStr">
        <is>
          <t>25-34</t>
        </is>
      </c>
      <c r="E959" s="35" t="n">
        <v>6</v>
      </c>
      <c r="F959" s="36" t="n">
        <v>16.2</v>
      </c>
      <c r="G959" s="35" t="n">
        <v>0</v>
      </c>
      <c r="H959" s="35" t="n">
        <v>0</v>
      </c>
      <c r="I959" s="35" t="n">
        <v>2</v>
      </c>
      <c r="J959" s="36" t="n">
        <v>5.4</v>
      </c>
      <c r="K959" s="35" t="n">
        <v>2</v>
      </c>
      <c r="L959" t="inlineStr">
        <is>
          <t>Yes</t>
        </is>
      </c>
      <c r="M959" s="35" t="n">
        <v>18</v>
      </c>
      <c r="N959" t="inlineStr">
        <is>
          <t>No</t>
        </is>
      </c>
      <c r="O959" s="35" t="n">
        <v>20</v>
      </c>
      <c r="P959" s="37" t="n">
        <v>3.7</v>
      </c>
      <c r="Q959" t="inlineStr">
        <is>
          <t>iOS</t>
        </is>
      </c>
      <c r="R959">
        <f>IF(AND(OR(Dashboard!$C$6="All",C959=Dashboard!$C$6),OR(Dashboard!$F$6="All",D959=Dashboard!$F$6),OR(Dashboard!$I$6="All",B959=Dashboard!$I$6)),1,0)</f>
        <v/>
      </c>
    </row>
    <row r="960">
      <c r="A960" t="inlineStr">
        <is>
          <t>SC80959</t>
        </is>
      </c>
      <c r="B960" t="inlineStr">
        <is>
          <t>Apr</t>
        </is>
      </c>
      <c r="C960" t="inlineStr">
        <is>
          <t>Nagpur</t>
        </is>
      </c>
      <c r="D960" t="inlineStr">
        <is>
          <t>35+</t>
        </is>
      </c>
      <c r="E960" s="35" t="n">
        <v>14</v>
      </c>
      <c r="F960" s="36" t="n">
        <v>32.7</v>
      </c>
      <c r="G960" s="35" t="n">
        <v>0</v>
      </c>
      <c r="H960" s="35" t="n">
        <v>0</v>
      </c>
      <c r="I960" s="35" t="n">
        <v>9</v>
      </c>
      <c r="J960" s="36" t="n">
        <v>11.1</v>
      </c>
      <c r="K960" s="35" t="n">
        <v>4</v>
      </c>
      <c r="L960" t="inlineStr">
        <is>
          <t>No</t>
        </is>
      </c>
      <c r="M960" s="35" t="n">
        <v>14</v>
      </c>
      <c r="N960" t="inlineStr">
        <is>
          <t>No</t>
        </is>
      </c>
      <c r="O960" s="35" t="n">
        <v>52</v>
      </c>
      <c r="P960" s="37" t="n">
        <v>6.15</v>
      </c>
      <c r="Q960" t="inlineStr">
        <is>
          <t>Android</t>
        </is>
      </c>
      <c r="R960">
        <f>IF(AND(OR(Dashboard!$C$6="All",C960=Dashboard!$C$6),OR(Dashboard!$F$6="All",D960=Dashboard!$F$6),OR(Dashboard!$I$6="All",B960=Dashboard!$I$6)),1,0)</f>
        <v/>
      </c>
    </row>
    <row r="961">
      <c r="A961" t="inlineStr">
        <is>
          <t>SC80960</t>
        </is>
      </c>
      <c r="B961" t="inlineStr">
        <is>
          <t>May</t>
        </is>
      </c>
      <c r="C961" t="inlineStr">
        <is>
          <t>Pune</t>
        </is>
      </c>
      <c r="D961" t="inlineStr">
        <is>
          <t>18-20</t>
        </is>
      </c>
      <c r="E961" s="35" t="n">
        <v>13</v>
      </c>
      <c r="F961" s="36" t="n">
        <v>17.5</v>
      </c>
      <c r="G961" s="35" t="n">
        <v>16</v>
      </c>
      <c r="H961" s="35" t="n">
        <v>10</v>
      </c>
      <c r="I961" s="35" t="n">
        <v>11</v>
      </c>
      <c r="J961" s="36" t="n">
        <v>6.9</v>
      </c>
      <c r="K961" s="35" t="n">
        <v>6</v>
      </c>
      <c r="L961" t="inlineStr">
        <is>
          <t>No</t>
        </is>
      </c>
      <c r="M961" s="35" t="n">
        <v>5</v>
      </c>
      <c r="N961" t="inlineStr">
        <is>
          <t>No</t>
        </is>
      </c>
      <c r="O961" s="35" t="n">
        <v>21</v>
      </c>
      <c r="P961" s="37" t="n">
        <v>3.28</v>
      </c>
      <c r="Q961" t="inlineStr">
        <is>
          <t>Android</t>
        </is>
      </c>
      <c r="R961">
        <f>IF(AND(OR(Dashboard!$C$6="All",C961=Dashboard!$C$6),OR(Dashboard!$F$6="All",D961=Dashboard!$F$6),OR(Dashboard!$I$6="All",B961=Dashboard!$I$6)),1,0)</f>
        <v/>
      </c>
    </row>
    <row r="962">
      <c r="A962" t="inlineStr">
        <is>
          <t>SC80961</t>
        </is>
      </c>
      <c r="B962" t="inlineStr">
        <is>
          <t>Jun</t>
        </is>
      </c>
      <c r="C962" t="inlineStr">
        <is>
          <t>Solapur</t>
        </is>
      </c>
      <c r="D962" t="inlineStr">
        <is>
          <t>21-24</t>
        </is>
      </c>
      <c r="E962" s="35" t="n">
        <v>9</v>
      </c>
      <c r="F962" s="36" t="n">
        <v>18.1</v>
      </c>
      <c r="G962" s="35" t="n">
        <v>23</v>
      </c>
      <c r="H962" s="35" t="n">
        <v>15</v>
      </c>
      <c r="I962" s="35" t="n">
        <v>9</v>
      </c>
      <c r="J962" s="36" t="n">
        <v>6.4</v>
      </c>
      <c r="K962" s="35" t="n">
        <v>6</v>
      </c>
      <c r="L962" t="inlineStr">
        <is>
          <t>Yes</t>
        </is>
      </c>
      <c r="M962" s="35" t="n">
        <v>2</v>
      </c>
      <c r="N962" t="inlineStr">
        <is>
          <t>No</t>
        </is>
      </c>
      <c r="O962" s="35" t="n">
        <v>34</v>
      </c>
      <c r="P962" s="37" t="n">
        <v>4.82</v>
      </c>
      <c r="Q962" t="inlineStr">
        <is>
          <t>Android</t>
        </is>
      </c>
      <c r="R962">
        <f>IF(AND(OR(Dashboard!$C$6="All",C962=Dashboard!$C$6),OR(Dashboard!$F$6="All",D962=Dashboard!$F$6),OR(Dashboard!$I$6="All",B962=Dashboard!$I$6)),1,0)</f>
        <v/>
      </c>
    </row>
    <row r="963">
      <c r="A963" t="inlineStr">
        <is>
          <t>SC80962</t>
        </is>
      </c>
      <c r="B963" t="inlineStr">
        <is>
          <t>Jan</t>
        </is>
      </c>
      <c r="C963" t="inlineStr">
        <is>
          <t>Sambhaji Nagar</t>
        </is>
      </c>
      <c r="D963" t="inlineStr">
        <is>
          <t>25-34</t>
        </is>
      </c>
      <c r="E963" s="35" t="n">
        <v>18</v>
      </c>
      <c r="F963" s="36" t="n">
        <v>25.4</v>
      </c>
      <c r="G963" s="35" t="n">
        <v>12</v>
      </c>
      <c r="H963" s="35" t="n">
        <v>8</v>
      </c>
      <c r="I963" s="35" t="n">
        <v>4</v>
      </c>
      <c r="J963" s="36" t="n">
        <v>8.6</v>
      </c>
      <c r="K963" s="35" t="n">
        <v>1</v>
      </c>
      <c r="L963" t="inlineStr">
        <is>
          <t>Yes</t>
        </is>
      </c>
      <c r="M963" s="35" t="n">
        <v>17</v>
      </c>
      <c r="N963" t="inlineStr">
        <is>
          <t>No</t>
        </is>
      </c>
      <c r="O963" s="35" t="n">
        <v>38</v>
      </c>
      <c r="P963" s="37" t="n">
        <v>6.46</v>
      </c>
      <c r="Q963" t="inlineStr">
        <is>
          <t>iOS</t>
        </is>
      </c>
      <c r="R963">
        <f>IF(AND(OR(Dashboard!$C$6="All",C963=Dashboard!$C$6),OR(Dashboard!$F$6="All",D963=Dashboard!$F$6),OR(Dashboard!$I$6="All",B963=Dashboard!$I$6)),1,0)</f>
        <v/>
      </c>
    </row>
    <row r="964">
      <c r="A964" t="inlineStr">
        <is>
          <t>SC80963</t>
        </is>
      </c>
      <c r="B964" t="inlineStr">
        <is>
          <t>Mar</t>
        </is>
      </c>
      <c r="C964" t="inlineStr">
        <is>
          <t>Pune</t>
        </is>
      </c>
      <c r="D964" t="inlineStr">
        <is>
          <t>21-24</t>
        </is>
      </c>
      <c r="E964" s="35" t="n">
        <v>23</v>
      </c>
      <c r="F964" s="36" t="n">
        <v>34.7</v>
      </c>
      <c r="G964" s="35" t="n">
        <v>40</v>
      </c>
      <c r="H964" s="35" t="n">
        <v>35</v>
      </c>
      <c r="I964" s="35" t="n">
        <v>15</v>
      </c>
      <c r="J964" s="36" t="n">
        <v>9.9</v>
      </c>
      <c r="K964" s="35" t="n">
        <v>7</v>
      </c>
      <c r="L964" t="inlineStr">
        <is>
          <t>No</t>
        </is>
      </c>
      <c r="M964" s="35" t="n">
        <v>66</v>
      </c>
      <c r="N964" t="inlineStr">
        <is>
          <t>No</t>
        </is>
      </c>
      <c r="O964" s="35" t="n">
        <v>58</v>
      </c>
      <c r="P964" s="37" t="n">
        <v>10.14</v>
      </c>
      <c r="Q964" t="inlineStr">
        <is>
          <t>Android</t>
        </is>
      </c>
      <c r="R964">
        <f>IF(AND(OR(Dashboard!$C$6="All",C964=Dashboard!$C$6),OR(Dashboard!$F$6="All",D964=Dashboard!$F$6),OR(Dashboard!$I$6="All",B964=Dashboard!$I$6)),1,0)</f>
        <v/>
      </c>
    </row>
    <row r="965">
      <c r="A965" t="inlineStr">
        <is>
          <t>SC80964</t>
        </is>
      </c>
      <c r="B965" t="inlineStr">
        <is>
          <t>Jun</t>
        </is>
      </c>
      <c r="C965" t="inlineStr">
        <is>
          <t>Sambhaji Nagar</t>
        </is>
      </c>
      <c r="D965" t="inlineStr">
        <is>
          <t>25-34</t>
        </is>
      </c>
      <c r="E965" s="35" t="n">
        <v>6</v>
      </c>
      <c r="F965" s="36" t="n">
        <v>18.7</v>
      </c>
      <c r="G965" s="35" t="n">
        <v>0</v>
      </c>
      <c r="H965" s="35" t="n">
        <v>0</v>
      </c>
      <c r="I965" s="35" t="n">
        <v>23</v>
      </c>
      <c r="J965" s="36" t="n">
        <v>5.8</v>
      </c>
      <c r="K965" s="35" t="n">
        <v>1</v>
      </c>
      <c r="L965" t="inlineStr">
        <is>
          <t>Yes</t>
        </is>
      </c>
      <c r="M965" s="35" t="n">
        <v>2</v>
      </c>
      <c r="N965" t="inlineStr">
        <is>
          <t>No</t>
        </is>
      </c>
      <c r="O965" s="35" t="n">
        <v>38</v>
      </c>
      <c r="P965" s="37" t="n">
        <v>6.98</v>
      </c>
      <c r="Q965" t="inlineStr">
        <is>
          <t>Android</t>
        </is>
      </c>
      <c r="R965">
        <f>IF(AND(OR(Dashboard!$C$6="All",C965=Dashboard!$C$6),OR(Dashboard!$F$6="All",D965=Dashboard!$F$6),OR(Dashboard!$I$6="All",B965=Dashboard!$I$6)),1,0)</f>
        <v/>
      </c>
    </row>
    <row r="966">
      <c r="A966" t="inlineStr">
        <is>
          <t>SC80965</t>
        </is>
      </c>
      <c r="B966" t="inlineStr">
        <is>
          <t>Jun</t>
        </is>
      </c>
      <c r="C966" t="inlineStr">
        <is>
          <t>Sambhaji Nagar</t>
        </is>
      </c>
      <c r="D966" t="inlineStr">
        <is>
          <t>25-34</t>
        </is>
      </c>
      <c r="E966" s="35" t="n">
        <v>16</v>
      </c>
      <c r="F966" s="36" t="n">
        <v>24.6</v>
      </c>
      <c r="G966" s="35" t="n">
        <v>0</v>
      </c>
      <c r="H966" s="35" t="n">
        <v>0</v>
      </c>
      <c r="I966" s="35" t="n">
        <v>25</v>
      </c>
      <c r="J966" s="36" t="n">
        <v>4.2</v>
      </c>
      <c r="K966" s="35" t="n">
        <v>2</v>
      </c>
      <c r="L966" t="inlineStr">
        <is>
          <t>No</t>
        </is>
      </c>
      <c r="M966" s="35" t="n">
        <v>26</v>
      </c>
      <c r="N966" t="inlineStr">
        <is>
          <t>No</t>
        </is>
      </c>
      <c r="O966" s="35" t="n">
        <v>52</v>
      </c>
      <c r="P966" s="37" t="n">
        <v>8.34</v>
      </c>
      <c r="Q966" t="inlineStr">
        <is>
          <t>Android</t>
        </is>
      </c>
      <c r="R966">
        <f>IF(AND(OR(Dashboard!$C$6="All",C966=Dashboard!$C$6),OR(Dashboard!$F$6="All",D966=Dashboard!$F$6),OR(Dashboard!$I$6="All",B966=Dashboard!$I$6)),1,0)</f>
        <v/>
      </c>
    </row>
    <row r="967">
      <c r="A967" t="inlineStr">
        <is>
          <t>SC80966</t>
        </is>
      </c>
      <c r="B967" t="inlineStr">
        <is>
          <t>May</t>
        </is>
      </c>
      <c r="C967" t="inlineStr">
        <is>
          <t>Solapur</t>
        </is>
      </c>
      <c r="D967" t="inlineStr">
        <is>
          <t>25-34</t>
        </is>
      </c>
      <c r="E967" s="35" t="n">
        <v>11</v>
      </c>
      <c r="F967" s="36" t="n">
        <v>20.4</v>
      </c>
      <c r="G967" s="35" t="n">
        <v>9</v>
      </c>
      <c r="H967" s="35" t="n">
        <v>6</v>
      </c>
      <c r="I967" s="35" t="n">
        <v>24</v>
      </c>
      <c r="J967" s="36" t="n">
        <v>6</v>
      </c>
      <c r="K967" s="35" t="n">
        <v>3</v>
      </c>
      <c r="L967" t="inlineStr">
        <is>
          <t>Yes</t>
        </is>
      </c>
      <c r="M967" s="35" t="n">
        <v>71</v>
      </c>
      <c r="N967" t="inlineStr">
        <is>
          <t>No</t>
        </is>
      </c>
      <c r="O967" s="35" t="n">
        <v>44</v>
      </c>
      <c r="P967" s="37" t="n">
        <v>5.24</v>
      </c>
      <c r="Q967" t="inlineStr">
        <is>
          <t>Android</t>
        </is>
      </c>
      <c r="R967">
        <f>IF(AND(OR(Dashboard!$C$6="All",C967=Dashboard!$C$6),OR(Dashboard!$F$6="All",D967=Dashboard!$F$6),OR(Dashboard!$I$6="All",B967=Dashboard!$I$6)),1,0)</f>
        <v/>
      </c>
    </row>
    <row r="968">
      <c r="A968" t="inlineStr">
        <is>
          <t>SC80967</t>
        </is>
      </c>
      <c r="B968" t="inlineStr">
        <is>
          <t>Jun</t>
        </is>
      </c>
      <c r="C968" t="inlineStr">
        <is>
          <t>Pune</t>
        </is>
      </c>
      <c r="D968" t="inlineStr">
        <is>
          <t>21-24</t>
        </is>
      </c>
      <c r="E968" s="35" t="n">
        <v>16</v>
      </c>
      <c r="F968" s="36" t="n">
        <v>13</v>
      </c>
      <c r="G968" s="35" t="n">
        <v>14</v>
      </c>
      <c r="H968" s="35" t="n">
        <v>12</v>
      </c>
      <c r="I968" s="35" t="n">
        <v>20</v>
      </c>
      <c r="J968" s="36" t="n">
        <v>3.7</v>
      </c>
      <c r="K968" s="35" t="n">
        <v>3</v>
      </c>
      <c r="L968" t="inlineStr">
        <is>
          <t>No</t>
        </is>
      </c>
      <c r="M968" s="35" t="n">
        <v>8</v>
      </c>
      <c r="N968" t="inlineStr">
        <is>
          <t>No</t>
        </is>
      </c>
      <c r="O968" s="35" t="n">
        <v>22</v>
      </c>
      <c r="P968" s="37" t="n">
        <v>2.21</v>
      </c>
      <c r="Q968" t="inlineStr">
        <is>
          <t>Android</t>
        </is>
      </c>
      <c r="R968">
        <f>IF(AND(OR(Dashboard!$C$6="All",C968=Dashboard!$C$6),OR(Dashboard!$F$6="All",D968=Dashboard!$F$6),OR(Dashboard!$I$6="All",B968=Dashboard!$I$6)),1,0)</f>
        <v/>
      </c>
    </row>
    <row r="969">
      <c r="A969" t="inlineStr">
        <is>
          <t>SC80968</t>
        </is>
      </c>
      <c r="B969" t="inlineStr">
        <is>
          <t>Jun</t>
        </is>
      </c>
      <c r="C969" t="inlineStr">
        <is>
          <t>Solapur</t>
        </is>
      </c>
      <c r="D969" t="inlineStr">
        <is>
          <t>25-34</t>
        </is>
      </c>
      <c r="E969" s="35" t="n">
        <v>1</v>
      </c>
      <c r="F969" s="36" t="n">
        <v>10.3</v>
      </c>
      <c r="G969" s="35" t="n">
        <v>0</v>
      </c>
      <c r="H969" s="35" t="n">
        <v>0</v>
      </c>
      <c r="I969" s="35" t="n">
        <v>3</v>
      </c>
      <c r="J969" s="36" t="n">
        <v>2.7</v>
      </c>
      <c r="K969" s="35" t="n">
        <v>0</v>
      </c>
      <c r="L969" t="inlineStr">
        <is>
          <t>No</t>
        </is>
      </c>
      <c r="M969" s="35" t="n">
        <v>90</v>
      </c>
      <c r="N969" t="inlineStr">
        <is>
          <t>No</t>
        </is>
      </c>
      <c r="O969" s="35" t="n">
        <v>14</v>
      </c>
      <c r="P969" s="37" t="n">
        <v>2.41</v>
      </c>
      <c r="Q969" t="inlineStr">
        <is>
          <t>Android</t>
        </is>
      </c>
      <c r="R969">
        <f>IF(AND(OR(Dashboard!$C$6="All",C969=Dashboard!$C$6),OR(Dashboard!$F$6="All",D969=Dashboard!$F$6),OR(Dashboard!$I$6="All",B969=Dashboard!$I$6)),1,0)</f>
        <v/>
      </c>
    </row>
    <row r="970">
      <c r="A970" t="inlineStr">
        <is>
          <t>SC80969</t>
        </is>
      </c>
      <c r="B970" t="inlineStr">
        <is>
          <t>Jan</t>
        </is>
      </c>
      <c r="C970" t="inlineStr">
        <is>
          <t>Pune</t>
        </is>
      </c>
      <c r="D970" t="inlineStr">
        <is>
          <t>18-20</t>
        </is>
      </c>
      <c r="E970" s="35" t="n">
        <v>18</v>
      </c>
      <c r="F970" s="36" t="n">
        <v>14.3</v>
      </c>
      <c r="G970" s="35" t="n">
        <v>39</v>
      </c>
      <c r="H970" s="35" t="n">
        <v>31</v>
      </c>
      <c r="I970" s="35" t="n">
        <v>22</v>
      </c>
      <c r="J970" s="36" t="n">
        <v>2.4</v>
      </c>
      <c r="K970" s="35" t="n">
        <v>3</v>
      </c>
      <c r="L970" t="inlineStr">
        <is>
          <t>No</t>
        </is>
      </c>
      <c r="M970" s="35" t="n">
        <v>45</v>
      </c>
      <c r="N970" t="inlineStr">
        <is>
          <t>No</t>
        </is>
      </c>
      <c r="O970" s="35" t="n">
        <v>29</v>
      </c>
      <c r="P970" s="37" t="n">
        <v>4.52</v>
      </c>
      <c r="Q970" t="inlineStr">
        <is>
          <t>Android</t>
        </is>
      </c>
      <c r="R970">
        <f>IF(AND(OR(Dashboard!$C$6="All",C970=Dashboard!$C$6),OR(Dashboard!$F$6="All",D970=Dashboard!$F$6),OR(Dashboard!$I$6="All",B970=Dashboard!$I$6)),1,0)</f>
        <v/>
      </c>
    </row>
    <row r="971">
      <c r="A971" t="inlineStr">
        <is>
          <t>SC80970</t>
        </is>
      </c>
      <c r="B971" t="inlineStr">
        <is>
          <t>Jun</t>
        </is>
      </c>
      <c r="C971" t="inlineStr">
        <is>
          <t>Nagpur</t>
        </is>
      </c>
      <c r="D971" t="inlineStr">
        <is>
          <t>18-20</t>
        </is>
      </c>
      <c r="E971" s="35" t="n">
        <v>29</v>
      </c>
      <c r="F971" s="36" t="n">
        <v>44.8</v>
      </c>
      <c r="G971" s="35" t="n">
        <v>27</v>
      </c>
      <c r="H971" s="35" t="n">
        <v>24</v>
      </c>
      <c r="I971" s="35" t="n">
        <v>3</v>
      </c>
      <c r="J971" s="36" t="n">
        <v>10.8</v>
      </c>
      <c r="K971" s="35" t="n">
        <v>6</v>
      </c>
      <c r="L971" t="inlineStr">
        <is>
          <t>No</t>
        </is>
      </c>
      <c r="M971" s="35" t="n">
        <v>10</v>
      </c>
      <c r="N971" t="inlineStr">
        <is>
          <t>No</t>
        </is>
      </c>
      <c r="O971" s="35" t="n">
        <v>77</v>
      </c>
      <c r="P971" s="37" t="n">
        <v>15.09</v>
      </c>
      <c r="Q971" t="inlineStr">
        <is>
          <t>Android</t>
        </is>
      </c>
      <c r="R971">
        <f>IF(AND(OR(Dashboard!$C$6="All",C971=Dashboard!$C$6),OR(Dashboard!$F$6="All",D971=Dashboard!$F$6),OR(Dashboard!$I$6="All",B971=Dashboard!$I$6)),1,0)</f>
        <v/>
      </c>
    </row>
    <row r="972">
      <c r="A972" t="inlineStr">
        <is>
          <t>SC80971</t>
        </is>
      </c>
      <c r="B972" t="inlineStr">
        <is>
          <t>Jan</t>
        </is>
      </c>
      <c r="C972" t="inlineStr">
        <is>
          <t>Pune</t>
        </is>
      </c>
      <c r="D972" t="inlineStr">
        <is>
          <t>25-34</t>
        </is>
      </c>
      <c r="E972" s="35" t="n">
        <v>13</v>
      </c>
      <c r="F972" s="36" t="n">
        <v>5</v>
      </c>
      <c r="G972" s="35" t="n">
        <v>27</v>
      </c>
      <c r="H972" s="35" t="n">
        <v>22</v>
      </c>
      <c r="I972" s="35" t="n">
        <v>13</v>
      </c>
      <c r="J972" s="36" t="n">
        <v>0.8</v>
      </c>
      <c r="K972" s="35" t="n">
        <v>2</v>
      </c>
      <c r="L972" t="inlineStr">
        <is>
          <t>No</t>
        </is>
      </c>
      <c r="M972" s="35" t="n">
        <v>3</v>
      </c>
      <c r="N972" t="inlineStr">
        <is>
          <t>No</t>
        </is>
      </c>
      <c r="O972" s="35" t="n">
        <v>6</v>
      </c>
      <c r="P972" s="37" t="n">
        <v>0.72</v>
      </c>
      <c r="Q972" t="inlineStr">
        <is>
          <t>iOS</t>
        </is>
      </c>
      <c r="R972">
        <f>IF(AND(OR(Dashboard!$C$6="All",C972=Dashboard!$C$6),OR(Dashboard!$F$6="All",D972=Dashboard!$F$6),OR(Dashboard!$I$6="All",B972=Dashboard!$I$6)),1,0)</f>
        <v/>
      </c>
    </row>
    <row r="973">
      <c r="A973" t="inlineStr">
        <is>
          <t>SC80972</t>
        </is>
      </c>
      <c r="B973" t="inlineStr">
        <is>
          <t>May</t>
        </is>
      </c>
      <c r="C973" t="inlineStr">
        <is>
          <t>Kolhapur</t>
        </is>
      </c>
      <c r="D973" t="inlineStr">
        <is>
          <t>18-20</t>
        </is>
      </c>
      <c r="E973" s="35" t="n">
        <v>12</v>
      </c>
      <c r="F973" s="36" t="n">
        <v>30.9</v>
      </c>
      <c r="G973" s="35" t="n">
        <v>16</v>
      </c>
      <c r="H973" s="35" t="n">
        <v>10</v>
      </c>
      <c r="I973" s="35" t="n">
        <v>22</v>
      </c>
      <c r="J973" s="36" t="n">
        <v>13.3</v>
      </c>
      <c r="K973" s="35" t="n">
        <v>6</v>
      </c>
      <c r="L973" t="inlineStr">
        <is>
          <t>Yes</t>
        </is>
      </c>
      <c r="M973" s="35" t="n">
        <v>24</v>
      </c>
      <c r="N973" t="inlineStr">
        <is>
          <t>No</t>
        </is>
      </c>
      <c r="O973" s="35" t="n">
        <v>54</v>
      </c>
      <c r="P973" s="37" t="n">
        <v>9.109999999999999</v>
      </c>
      <c r="Q973" t="inlineStr">
        <is>
          <t>Android</t>
        </is>
      </c>
      <c r="R973">
        <f>IF(AND(OR(Dashboard!$C$6="All",C973=Dashboard!$C$6),OR(Dashboard!$F$6="All",D973=Dashboard!$F$6),OR(Dashboard!$I$6="All",B973=Dashboard!$I$6)),1,0)</f>
        <v/>
      </c>
    </row>
    <row r="974">
      <c r="A974" t="inlineStr">
        <is>
          <t>SC80973</t>
        </is>
      </c>
      <c r="B974" t="inlineStr">
        <is>
          <t>Jan</t>
        </is>
      </c>
      <c r="C974" t="inlineStr">
        <is>
          <t>Pune</t>
        </is>
      </c>
      <c r="D974" t="inlineStr">
        <is>
          <t>18-20</t>
        </is>
      </c>
      <c r="E974" s="35" t="n">
        <v>26</v>
      </c>
      <c r="F974" s="36" t="n">
        <v>44</v>
      </c>
      <c r="G974" s="35" t="n">
        <v>33</v>
      </c>
      <c r="H974" s="35" t="n">
        <v>28</v>
      </c>
      <c r="I974" s="35" t="n">
        <v>21</v>
      </c>
      <c r="J974" s="36" t="n">
        <v>16.1</v>
      </c>
      <c r="K974" s="35" t="n">
        <v>6</v>
      </c>
      <c r="L974" t="inlineStr">
        <is>
          <t>Yes</t>
        </is>
      </c>
      <c r="M974" s="35" t="n">
        <v>10</v>
      </c>
      <c r="N974" t="inlineStr">
        <is>
          <t>No</t>
        </is>
      </c>
      <c r="O974" s="35" t="n">
        <v>92</v>
      </c>
      <c r="P974" s="37" t="n">
        <v>8.94</v>
      </c>
      <c r="Q974" t="inlineStr">
        <is>
          <t>Android</t>
        </is>
      </c>
      <c r="R974">
        <f>IF(AND(OR(Dashboard!$C$6="All",C974=Dashboard!$C$6),OR(Dashboard!$F$6="All",D974=Dashboard!$F$6),OR(Dashboard!$I$6="All",B974=Dashboard!$I$6)),1,0)</f>
        <v/>
      </c>
    </row>
    <row r="975">
      <c r="A975" t="inlineStr">
        <is>
          <t>SC80974</t>
        </is>
      </c>
      <c r="B975" t="inlineStr">
        <is>
          <t>Jun</t>
        </is>
      </c>
      <c r="C975" t="inlineStr">
        <is>
          <t>Nashik</t>
        </is>
      </c>
      <c r="D975" t="inlineStr">
        <is>
          <t>18-20</t>
        </is>
      </c>
      <c r="E975" s="35" t="n">
        <v>20</v>
      </c>
      <c r="F975" s="36" t="n">
        <v>37.8</v>
      </c>
      <c r="G975" s="35" t="n">
        <v>32</v>
      </c>
      <c r="H975" s="35" t="n">
        <v>30</v>
      </c>
      <c r="I975" s="35" t="n">
        <v>15</v>
      </c>
      <c r="J975" s="36" t="n">
        <v>9.699999999999999</v>
      </c>
      <c r="K975" s="35" t="n">
        <v>3</v>
      </c>
      <c r="L975" t="inlineStr">
        <is>
          <t>No</t>
        </is>
      </c>
      <c r="M975" s="35" t="n">
        <v>127</v>
      </c>
      <c r="N975" t="inlineStr">
        <is>
          <t>No</t>
        </is>
      </c>
      <c r="O975" s="35" t="n">
        <v>55</v>
      </c>
      <c r="P975" s="37" t="n">
        <v>5.23</v>
      </c>
      <c r="Q975" t="inlineStr">
        <is>
          <t>iOS</t>
        </is>
      </c>
      <c r="R975">
        <f>IF(AND(OR(Dashboard!$C$6="All",C975=Dashboard!$C$6),OR(Dashboard!$F$6="All",D975=Dashboard!$F$6),OR(Dashboard!$I$6="All",B975=Dashboard!$I$6)),1,0)</f>
        <v/>
      </c>
    </row>
    <row r="976">
      <c r="A976" t="inlineStr">
        <is>
          <t>SC80975</t>
        </is>
      </c>
      <c r="B976" t="inlineStr">
        <is>
          <t>Feb</t>
        </is>
      </c>
      <c r="C976" t="inlineStr">
        <is>
          <t>Solapur</t>
        </is>
      </c>
      <c r="D976" t="inlineStr">
        <is>
          <t>25-34</t>
        </is>
      </c>
      <c r="E976" s="35" t="n">
        <v>3</v>
      </c>
      <c r="F976" s="36" t="n">
        <v>13.6</v>
      </c>
      <c r="G976" s="35" t="n">
        <v>12</v>
      </c>
      <c r="H976" s="35" t="n">
        <v>8</v>
      </c>
      <c r="I976" s="35" t="n">
        <v>10</v>
      </c>
      <c r="J976" s="36" t="n">
        <v>2.7</v>
      </c>
      <c r="K976" s="35" t="n">
        <v>1</v>
      </c>
      <c r="L976" t="inlineStr">
        <is>
          <t>No</t>
        </is>
      </c>
      <c r="M976" s="35" t="n">
        <v>14</v>
      </c>
      <c r="N976" t="inlineStr">
        <is>
          <t>No</t>
        </is>
      </c>
      <c r="O976" s="35" t="n">
        <v>28</v>
      </c>
      <c r="P976" s="37" t="n">
        <v>4.64</v>
      </c>
      <c r="Q976" t="inlineStr">
        <is>
          <t>Android</t>
        </is>
      </c>
      <c r="R976">
        <f>IF(AND(OR(Dashboard!$C$6="All",C976=Dashboard!$C$6),OR(Dashboard!$F$6="All",D976=Dashboard!$F$6),OR(Dashboard!$I$6="All",B976=Dashboard!$I$6)),1,0)</f>
        <v/>
      </c>
    </row>
    <row r="977">
      <c r="A977" t="inlineStr">
        <is>
          <t>SC80976</t>
        </is>
      </c>
      <c r="B977" t="inlineStr">
        <is>
          <t>Jan</t>
        </is>
      </c>
      <c r="C977" t="inlineStr">
        <is>
          <t>Pune</t>
        </is>
      </c>
      <c r="D977" t="inlineStr">
        <is>
          <t>25-34</t>
        </is>
      </c>
      <c r="E977" s="35" t="n">
        <v>6</v>
      </c>
      <c r="F977" s="36" t="n">
        <v>3</v>
      </c>
      <c r="G977" s="35" t="n">
        <v>0</v>
      </c>
      <c r="H977" s="35" t="n">
        <v>0</v>
      </c>
      <c r="I977" s="35" t="n">
        <v>16</v>
      </c>
      <c r="J977" s="36" t="n">
        <v>0.5</v>
      </c>
      <c r="K977" s="35" t="n">
        <v>1</v>
      </c>
      <c r="L977" t="inlineStr">
        <is>
          <t>No</t>
        </is>
      </c>
      <c r="M977" s="35" t="n">
        <v>35</v>
      </c>
      <c r="N977" t="inlineStr">
        <is>
          <t>No</t>
        </is>
      </c>
      <c r="O977" s="35" t="n">
        <v>4</v>
      </c>
      <c r="P977" s="37" t="n">
        <v>0.44</v>
      </c>
      <c r="Q977" t="inlineStr">
        <is>
          <t>Android</t>
        </is>
      </c>
      <c r="R977">
        <f>IF(AND(OR(Dashboard!$C$6="All",C977=Dashboard!$C$6),OR(Dashboard!$F$6="All",D977=Dashboard!$F$6),OR(Dashboard!$I$6="All",B977=Dashboard!$I$6)),1,0)</f>
        <v/>
      </c>
    </row>
    <row r="978">
      <c r="A978" t="inlineStr">
        <is>
          <t>SC80977</t>
        </is>
      </c>
      <c r="B978" t="inlineStr">
        <is>
          <t>Jun</t>
        </is>
      </c>
      <c r="C978" t="inlineStr">
        <is>
          <t>Nashik</t>
        </is>
      </c>
      <c r="D978" t="inlineStr">
        <is>
          <t>21-24</t>
        </is>
      </c>
      <c r="E978" s="35" t="n">
        <v>18</v>
      </c>
      <c r="F978" s="36" t="n">
        <v>40.1</v>
      </c>
      <c r="G978" s="35" t="n">
        <v>33</v>
      </c>
      <c r="H978" s="35" t="n">
        <v>27</v>
      </c>
      <c r="I978" s="35" t="n">
        <v>9</v>
      </c>
      <c r="J978" s="36" t="n">
        <v>7.2</v>
      </c>
      <c r="K978" s="35" t="n">
        <v>2</v>
      </c>
      <c r="L978" t="inlineStr">
        <is>
          <t>No</t>
        </is>
      </c>
      <c r="M978" s="35" t="n">
        <v>10</v>
      </c>
      <c r="N978" t="inlineStr">
        <is>
          <t>No</t>
        </is>
      </c>
      <c r="O978" s="35" t="n">
        <v>54</v>
      </c>
      <c r="P978" s="37" t="n">
        <v>9.59</v>
      </c>
      <c r="Q978" t="inlineStr">
        <is>
          <t>Android</t>
        </is>
      </c>
      <c r="R978">
        <f>IF(AND(OR(Dashboard!$C$6="All",C978=Dashboard!$C$6),OR(Dashboard!$F$6="All",D978=Dashboard!$F$6),OR(Dashboard!$I$6="All",B978=Dashboard!$I$6)),1,0)</f>
        <v/>
      </c>
    </row>
    <row r="979">
      <c r="A979" t="inlineStr">
        <is>
          <t>SC80978</t>
        </is>
      </c>
      <c r="B979" t="inlineStr">
        <is>
          <t>Feb</t>
        </is>
      </c>
      <c r="C979" t="inlineStr">
        <is>
          <t>Nagpur</t>
        </is>
      </c>
      <c r="D979" t="inlineStr">
        <is>
          <t>25-34</t>
        </is>
      </c>
      <c r="E979" s="35" t="n">
        <v>6</v>
      </c>
      <c r="F979" s="36" t="n">
        <v>3</v>
      </c>
      <c r="G979" s="35" t="n">
        <v>0</v>
      </c>
      <c r="H979" s="35" t="n">
        <v>0</v>
      </c>
      <c r="I979" s="35" t="n">
        <v>22</v>
      </c>
      <c r="J979" s="36" t="n">
        <v>0.6</v>
      </c>
      <c r="K979" s="35" t="n">
        <v>2</v>
      </c>
      <c r="L979" t="inlineStr">
        <is>
          <t>No</t>
        </is>
      </c>
      <c r="M979" s="35" t="n">
        <v>67</v>
      </c>
      <c r="N979" t="inlineStr">
        <is>
          <t>No</t>
        </is>
      </c>
      <c r="O979" s="35" t="n">
        <v>3</v>
      </c>
      <c r="P979" s="37" t="n">
        <v>0.5</v>
      </c>
      <c r="Q979" t="inlineStr">
        <is>
          <t>Android</t>
        </is>
      </c>
      <c r="R979">
        <f>IF(AND(OR(Dashboard!$C$6="All",C979=Dashboard!$C$6),OR(Dashboard!$F$6="All",D979=Dashboard!$F$6),OR(Dashboard!$I$6="All",B979=Dashboard!$I$6)),1,0)</f>
        <v/>
      </c>
    </row>
    <row r="980">
      <c r="A980" t="inlineStr">
        <is>
          <t>SC80979</t>
        </is>
      </c>
      <c r="B980" t="inlineStr">
        <is>
          <t>May</t>
        </is>
      </c>
      <c r="C980" t="inlineStr">
        <is>
          <t>Solapur</t>
        </is>
      </c>
      <c r="D980" t="inlineStr">
        <is>
          <t>18-20</t>
        </is>
      </c>
      <c r="E980" s="35" t="n">
        <v>19</v>
      </c>
      <c r="F980" s="36" t="n">
        <v>37.1</v>
      </c>
      <c r="G980" s="35" t="n">
        <v>30</v>
      </c>
      <c r="H980" s="35" t="n">
        <v>26</v>
      </c>
      <c r="I980" s="35" t="n">
        <v>19</v>
      </c>
      <c r="J980" s="36" t="n">
        <v>5.7</v>
      </c>
      <c r="K980" s="35" t="n">
        <v>2</v>
      </c>
      <c r="L980" t="inlineStr">
        <is>
          <t>No</t>
        </is>
      </c>
      <c r="M980" s="35" t="n">
        <v>64</v>
      </c>
      <c r="N980" t="inlineStr">
        <is>
          <t>No</t>
        </is>
      </c>
      <c r="O980" s="35" t="n">
        <v>54</v>
      </c>
      <c r="P980" s="37" t="n">
        <v>6.17</v>
      </c>
      <c r="Q980" t="inlineStr">
        <is>
          <t>Android</t>
        </is>
      </c>
      <c r="R980">
        <f>IF(AND(OR(Dashboard!$C$6="All",C980=Dashboard!$C$6),OR(Dashboard!$F$6="All",D980=Dashboard!$F$6),OR(Dashboard!$I$6="All",B980=Dashboard!$I$6)),1,0)</f>
        <v/>
      </c>
    </row>
    <row r="981">
      <c r="A981" t="inlineStr">
        <is>
          <t>SC80980</t>
        </is>
      </c>
      <c r="B981" t="inlineStr">
        <is>
          <t>Jun</t>
        </is>
      </c>
      <c r="C981" t="inlineStr">
        <is>
          <t>Pune</t>
        </is>
      </c>
      <c r="D981" t="inlineStr">
        <is>
          <t>18-20</t>
        </is>
      </c>
      <c r="E981" s="35" t="n">
        <v>12</v>
      </c>
      <c r="F981" s="36" t="n">
        <v>24.3</v>
      </c>
      <c r="G981" s="35" t="n">
        <v>25</v>
      </c>
      <c r="H981" s="35" t="n">
        <v>23</v>
      </c>
      <c r="I981" s="35" t="n">
        <v>28</v>
      </c>
      <c r="J981" s="36" t="n">
        <v>5.3</v>
      </c>
      <c r="K981" s="35" t="n">
        <v>5</v>
      </c>
      <c r="L981" t="inlineStr">
        <is>
          <t>No</t>
        </is>
      </c>
      <c r="M981" s="35" t="n">
        <v>1</v>
      </c>
      <c r="N981" t="inlineStr">
        <is>
          <t>No</t>
        </is>
      </c>
      <c r="O981" s="35" t="n">
        <v>34</v>
      </c>
      <c r="P981" s="37" t="n">
        <v>4.36</v>
      </c>
      <c r="Q981" t="inlineStr">
        <is>
          <t>Android</t>
        </is>
      </c>
      <c r="R981">
        <f>IF(AND(OR(Dashboard!$C$6="All",C981=Dashboard!$C$6),OR(Dashboard!$F$6="All",D981=Dashboard!$F$6),OR(Dashboard!$I$6="All",B981=Dashboard!$I$6)),1,0)</f>
        <v/>
      </c>
    </row>
    <row r="982">
      <c r="A982" t="inlineStr">
        <is>
          <t>SC80981</t>
        </is>
      </c>
      <c r="B982" t="inlineStr">
        <is>
          <t>Mar</t>
        </is>
      </c>
      <c r="C982" t="inlineStr">
        <is>
          <t>Pune</t>
        </is>
      </c>
      <c r="D982" t="inlineStr">
        <is>
          <t>18-20</t>
        </is>
      </c>
      <c r="E982" s="35" t="n">
        <v>12</v>
      </c>
      <c r="F982" s="36" t="n">
        <v>20.5</v>
      </c>
      <c r="G982" s="35" t="n">
        <v>12</v>
      </c>
      <c r="H982" s="35" t="n">
        <v>9</v>
      </c>
      <c r="I982" s="35" t="n">
        <v>21</v>
      </c>
      <c r="J982" s="36" t="n">
        <v>4.5</v>
      </c>
      <c r="K982" s="35" t="n">
        <v>0</v>
      </c>
      <c r="L982" t="inlineStr">
        <is>
          <t>No</t>
        </is>
      </c>
      <c r="M982" s="35" t="n">
        <v>3</v>
      </c>
      <c r="N982" t="inlineStr">
        <is>
          <t>No</t>
        </is>
      </c>
      <c r="O982" s="35" t="n">
        <v>31</v>
      </c>
      <c r="P982" s="37" t="n">
        <v>4.69</v>
      </c>
      <c r="Q982" t="inlineStr">
        <is>
          <t>Android</t>
        </is>
      </c>
      <c r="R982">
        <f>IF(AND(OR(Dashboard!$C$6="All",C982=Dashboard!$C$6),OR(Dashboard!$F$6="All",D982=Dashboard!$F$6),OR(Dashboard!$I$6="All",B982=Dashboard!$I$6)),1,0)</f>
        <v/>
      </c>
    </row>
    <row r="983">
      <c r="A983" t="inlineStr">
        <is>
          <t>SC80982</t>
        </is>
      </c>
      <c r="B983" t="inlineStr">
        <is>
          <t>Jun</t>
        </is>
      </c>
      <c r="C983" t="inlineStr">
        <is>
          <t>Nagpur</t>
        </is>
      </c>
      <c r="D983" t="inlineStr">
        <is>
          <t>21-24</t>
        </is>
      </c>
      <c r="E983" s="35" t="n">
        <v>23</v>
      </c>
      <c r="F983" s="36" t="n">
        <v>54</v>
      </c>
      <c r="G983" s="35" t="n">
        <v>28</v>
      </c>
      <c r="H983" s="35" t="n">
        <v>21</v>
      </c>
      <c r="I983" s="35" t="n">
        <v>17</v>
      </c>
      <c r="J983" s="36" t="n">
        <v>13.2</v>
      </c>
      <c r="K983" s="35" t="n">
        <v>4</v>
      </c>
      <c r="L983" t="inlineStr">
        <is>
          <t>Yes</t>
        </is>
      </c>
      <c r="M983" s="35" t="n">
        <v>125</v>
      </c>
      <c r="N983" t="inlineStr">
        <is>
          <t>No</t>
        </is>
      </c>
      <c r="O983" s="35" t="n">
        <v>116</v>
      </c>
      <c r="P983" s="37" t="n">
        <v>12.6</v>
      </c>
      <c r="Q983" t="inlineStr">
        <is>
          <t>Android</t>
        </is>
      </c>
      <c r="R983">
        <f>IF(AND(OR(Dashboard!$C$6="All",C983=Dashboard!$C$6),OR(Dashboard!$F$6="All",D983=Dashboard!$F$6),OR(Dashboard!$I$6="All",B983=Dashboard!$I$6)),1,0)</f>
        <v/>
      </c>
    </row>
    <row r="984">
      <c r="A984" t="inlineStr">
        <is>
          <t>SC80983</t>
        </is>
      </c>
      <c r="B984" t="inlineStr">
        <is>
          <t>Apr</t>
        </is>
      </c>
      <c r="C984" t="inlineStr">
        <is>
          <t>Pune</t>
        </is>
      </c>
      <c r="D984" t="inlineStr">
        <is>
          <t>21-24</t>
        </is>
      </c>
      <c r="E984" s="35" t="n">
        <v>17</v>
      </c>
      <c r="F984" s="36" t="n">
        <v>24.8</v>
      </c>
      <c r="G984" s="35" t="n">
        <v>39</v>
      </c>
      <c r="H984" s="35" t="n">
        <v>32</v>
      </c>
      <c r="I984" s="35" t="n">
        <v>26</v>
      </c>
      <c r="J984" s="36" t="n">
        <v>7.6</v>
      </c>
      <c r="K984" s="35" t="n">
        <v>5</v>
      </c>
      <c r="L984" t="inlineStr">
        <is>
          <t>Yes</t>
        </is>
      </c>
      <c r="M984" s="35" t="n">
        <v>53</v>
      </c>
      <c r="N984" t="inlineStr">
        <is>
          <t>No</t>
        </is>
      </c>
      <c r="O984" s="35" t="n">
        <v>31</v>
      </c>
      <c r="P984" s="37" t="n">
        <v>3.93</v>
      </c>
      <c r="Q984" t="inlineStr">
        <is>
          <t>Android</t>
        </is>
      </c>
      <c r="R984">
        <f>IF(AND(OR(Dashboard!$C$6="All",C984=Dashboard!$C$6),OR(Dashboard!$F$6="All",D984=Dashboard!$F$6),OR(Dashboard!$I$6="All",B984=Dashboard!$I$6)),1,0)</f>
        <v/>
      </c>
    </row>
    <row r="985">
      <c r="A985" t="inlineStr">
        <is>
          <t>SC80984</t>
        </is>
      </c>
      <c r="B985" t="inlineStr">
        <is>
          <t>May</t>
        </is>
      </c>
      <c r="C985" t="inlineStr">
        <is>
          <t>Kolhapur</t>
        </is>
      </c>
      <c r="D985" t="inlineStr">
        <is>
          <t>18-20</t>
        </is>
      </c>
      <c r="E985" s="35" t="n">
        <v>16</v>
      </c>
      <c r="F985" s="36" t="n">
        <v>29.1</v>
      </c>
      <c r="G985" s="35" t="n">
        <v>23</v>
      </c>
      <c r="H985" s="35" t="n">
        <v>19</v>
      </c>
      <c r="I985" s="35" t="n">
        <v>23</v>
      </c>
      <c r="J985" s="36" t="n">
        <v>6.9</v>
      </c>
      <c r="K985" s="35" t="n">
        <v>4</v>
      </c>
      <c r="L985" t="inlineStr">
        <is>
          <t>No</t>
        </is>
      </c>
      <c r="M985" s="35" t="n">
        <v>64</v>
      </c>
      <c r="N985" t="inlineStr">
        <is>
          <t>No</t>
        </is>
      </c>
      <c r="O985" s="35" t="n">
        <v>55</v>
      </c>
      <c r="P985" s="37" t="n">
        <v>5.9</v>
      </c>
      <c r="Q985" t="inlineStr">
        <is>
          <t>iOS</t>
        </is>
      </c>
      <c r="R985">
        <f>IF(AND(OR(Dashboard!$C$6="All",C985=Dashboard!$C$6),OR(Dashboard!$F$6="All",D985=Dashboard!$F$6),OR(Dashboard!$I$6="All",B985=Dashboard!$I$6)),1,0)</f>
        <v/>
      </c>
    </row>
    <row r="986">
      <c r="A986" t="inlineStr">
        <is>
          <t>SC80985</t>
        </is>
      </c>
      <c r="B986" t="inlineStr">
        <is>
          <t>Mar</t>
        </is>
      </c>
      <c r="C986" t="inlineStr">
        <is>
          <t>Pune</t>
        </is>
      </c>
      <c r="D986" t="inlineStr">
        <is>
          <t>18-20</t>
        </is>
      </c>
      <c r="E986" s="35" t="n">
        <v>6</v>
      </c>
      <c r="F986" s="36" t="n">
        <v>50.3</v>
      </c>
      <c r="G986" s="35" t="n">
        <v>31</v>
      </c>
      <c r="H986" s="35" t="n">
        <v>27</v>
      </c>
      <c r="I986" s="35" t="n">
        <v>13</v>
      </c>
      <c r="J986" s="36" t="n">
        <v>9.1</v>
      </c>
      <c r="K986" s="35" t="n">
        <v>7</v>
      </c>
      <c r="L986" t="inlineStr">
        <is>
          <t>No</t>
        </is>
      </c>
      <c r="M986" s="35" t="n">
        <v>104</v>
      </c>
      <c r="N986" t="inlineStr">
        <is>
          <t>No</t>
        </is>
      </c>
      <c r="O986" s="35" t="n">
        <v>72</v>
      </c>
      <c r="P986" s="37" t="n">
        <v>14.15</v>
      </c>
      <c r="Q986" t="inlineStr">
        <is>
          <t>iOS</t>
        </is>
      </c>
      <c r="R986">
        <f>IF(AND(OR(Dashboard!$C$6="All",C986=Dashboard!$C$6),OR(Dashboard!$F$6="All",D986=Dashboard!$F$6),OR(Dashboard!$I$6="All",B986=Dashboard!$I$6)),1,0)</f>
        <v/>
      </c>
    </row>
    <row r="987">
      <c r="A987" t="inlineStr">
        <is>
          <t>SC80986</t>
        </is>
      </c>
      <c r="B987" t="inlineStr">
        <is>
          <t>May</t>
        </is>
      </c>
      <c r="C987" t="inlineStr">
        <is>
          <t>Solapur</t>
        </is>
      </c>
      <c r="D987" t="inlineStr">
        <is>
          <t>18-20</t>
        </is>
      </c>
      <c r="E987" s="35" t="n">
        <v>15</v>
      </c>
      <c r="F987" s="36" t="n">
        <v>35.5</v>
      </c>
      <c r="G987" s="35" t="n">
        <v>30</v>
      </c>
      <c r="H987" s="35" t="n">
        <v>25</v>
      </c>
      <c r="I987" s="35" t="n">
        <v>13</v>
      </c>
      <c r="J987" s="36" t="n">
        <v>11.4</v>
      </c>
      <c r="K987" s="35" t="n">
        <v>12</v>
      </c>
      <c r="L987" t="inlineStr">
        <is>
          <t>No</t>
        </is>
      </c>
      <c r="M987" s="35" t="n">
        <v>11</v>
      </c>
      <c r="N987" t="inlineStr">
        <is>
          <t>No</t>
        </is>
      </c>
      <c r="O987" s="35" t="n">
        <v>61</v>
      </c>
      <c r="P987" s="37" t="n">
        <v>11.21</v>
      </c>
      <c r="Q987" t="inlineStr">
        <is>
          <t>Android</t>
        </is>
      </c>
      <c r="R987">
        <f>IF(AND(OR(Dashboard!$C$6="All",C987=Dashboard!$C$6),OR(Dashboard!$F$6="All",D987=Dashboard!$F$6),OR(Dashboard!$I$6="All",B987=Dashboard!$I$6)),1,0)</f>
        <v/>
      </c>
    </row>
    <row r="988">
      <c r="A988" t="inlineStr">
        <is>
          <t>SC80987</t>
        </is>
      </c>
      <c r="B988" t="inlineStr">
        <is>
          <t>May</t>
        </is>
      </c>
      <c r="C988" t="inlineStr">
        <is>
          <t>Nagpur</t>
        </is>
      </c>
      <c r="D988" t="inlineStr">
        <is>
          <t>21-24</t>
        </is>
      </c>
      <c r="E988" s="35" t="n">
        <v>27</v>
      </c>
      <c r="F988" s="36" t="n">
        <v>34.6</v>
      </c>
      <c r="G988" s="35" t="n">
        <v>6</v>
      </c>
      <c r="H988" s="35" t="n">
        <v>5</v>
      </c>
      <c r="I988" s="35" t="n">
        <v>19</v>
      </c>
      <c r="J988" s="36" t="n">
        <v>10.4</v>
      </c>
      <c r="K988" s="35" t="n">
        <v>3</v>
      </c>
      <c r="L988" t="inlineStr">
        <is>
          <t>No</t>
        </is>
      </c>
      <c r="M988" s="35" t="n">
        <v>28</v>
      </c>
      <c r="N988" t="inlineStr">
        <is>
          <t>No</t>
        </is>
      </c>
      <c r="O988" s="35" t="n">
        <v>52</v>
      </c>
      <c r="P988" s="37" t="n">
        <v>9.109999999999999</v>
      </c>
      <c r="Q988" t="inlineStr">
        <is>
          <t>iOS</t>
        </is>
      </c>
      <c r="R988">
        <f>IF(AND(OR(Dashboard!$C$6="All",C988=Dashboard!$C$6),OR(Dashboard!$F$6="All",D988=Dashboard!$F$6),OR(Dashboard!$I$6="All",B988=Dashboard!$I$6)),1,0)</f>
        <v/>
      </c>
    </row>
    <row r="989">
      <c r="A989" t="inlineStr">
        <is>
          <t>SC80988</t>
        </is>
      </c>
      <c r="B989" t="inlineStr">
        <is>
          <t>May</t>
        </is>
      </c>
      <c r="C989" t="inlineStr">
        <is>
          <t>Kolhapur</t>
        </is>
      </c>
      <c r="D989" t="inlineStr">
        <is>
          <t>35+</t>
        </is>
      </c>
      <c r="E989" s="35" t="n">
        <v>3</v>
      </c>
      <c r="F989" s="36" t="n">
        <v>32.2</v>
      </c>
      <c r="G989" s="35" t="n">
        <v>12</v>
      </c>
      <c r="H989" s="35" t="n">
        <v>9</v>
      </c>
      <c r="I989" s="35" t="n">
        <v>14</v>
      </c>
      <c r="J989" s="36" t="n">
        <v>11.3</v>
      </c>
      <c r="K989" s="35" t="n">
        <v>5</v>
      </c>
      <c r="L989" t="inlineStr">
        <is>
          <t>Yes</t>
        </is>
      </c>
      <c r="M989" s="35" t="n">
        <v>86</v>
      </c>
      <c r="N989" t="inlineStr">
        <is>
          <t>No</t>
        </is>
      </c>
      <c r="O989" s="35" t="n">
        <v>42</v>
      </c>
      <c r="P989" s="37" t="n">
        <v>4.39</v>
      </c>
      <c r="Q989" t="inlineStr">
        <is>
          <t>Android</t>
        </is>
      </c>
      <c r="R989">
        <f>IF(AND(OR(Dashboard!$C$6="All",C989=Dashboard!$C$6),OR(Dashboard!$F$6="All",D989=Dashboard!$F$6),OR(Dashboard!$I$6="All",B989=Dashboard!$I$6)),1,0)</f>
        <v/>
      </c>
    </row>
    <row r="990">
      <c r="A990" t="inlineStr">
        <is>
          <t>SC80989</t>
        </is>
      </c>
      <c r="B990" t="inlineStr">
        <is>
          <t>Mar</t>
        </is>
      </c>
      <c r="C990" t="inlineStr">
        <is>
          <t>Nagpur</t>
        </is>
      </c>
      <c r="D990" t="inlineStr">
        <is>
          <t>35+</t>
        </is>
      </c>
      <c r="E990" s="35" t="n">
        <v>12</v>
      </c>
      <c r="F990" s="36" t="n">
        <v>16.5</v>
      </c>
      <c r="G990" s="35" t="n">
        <v>14</v>
      </c>
      <c r="H990" s="35" t="n">
        <v>9</v>
      </c>
      <c r="I990" s="35" t="n">
        <v>15</v>
      </c>
      <c r="J990" s="36" t="n">
        <v>4.1</v>
      </c>
      <c r="K990" s="35" t="n">
        <v>3</v>
      </c>
      <c r="L990" t="inlineStr">
        <is>
          <t>No</t>
        </is>
      </c>
      <c r="M990" s="35" t="n">
        <v>31</v>
      </c>
      <c r="N990" t="inlineStr">
        <is>
          <t>No</t>
        </is>
      </c>
      <c r="O990" s="35" t="n">
        <v>24</v>
      </c>
      <c r="P990" s="37" t="n">
        <v>3.73</v>
      </c>
      <c r="Q990" t="inlineStr">
        <is>
          <t>Android</t>
        </is>
      </c>
      <c r="R990">
        <f>IF(AND(OR(Dashboard!$C$6="All",C990=Dashboard!$C$6),OR(Dashboard!$F$6="All",D990=Dashboard!$F$6),OR(Dashboard!$I$6="All",B990=Dashboard!$I$6)),1,0)</f>
        <v/>
      </c>
    </row>
    <row r="991">
      <c r="A991" t="inlineStr">
        <is>
          <t>SC80990</t>
        </is>
      </c>
      <c r="B991" t="inlineStr">
        <is>
          <t>Feb</t>
        </is>
      </c>
      <c r="C991" t="inlineStr">
        <is>
          <t>Kolhapur</t>
        </is>
      </c>
      <c r="D991" t="inlineStr">
        <is>
          <t>18-20</t>
        </is>
      </c>
      <c r="E991" s="35" t="n">
        <v>19</v>
      </c>
      <c r="F991" s="36" t="n">
        <v>33.2</v>
      </c>
      <c r="G991" s="35" t="n">
        <v>24</v>
      </c>
      <c r="H991" s="35" t="n">
        <v>19</v>
      </c>
      <c r="I991" s="35" t="n">
        <v>15</v>
      </c>
      <c r="J991" s="36" t="n">
        <v>5</v>
      </c>
      <c r="K991" s="35" t="n">
        <v>7</v>
      </c>
      <c r="L991" t="inlineStr">
        <is>
          <t>Yes</t>
        </is>
      </c>
      <c r="M991" s="35" t="n">
        <v>22</v>
      </c>
      <c r="N991" t="inlineStr">
        <is>
          <t>No</t>
        </is>
      </c>
      <c r="O991" s="35" t="n">
        <v>71</v>
      </c>
      <c r="P991" s="37" t="n">
        <v>12.4</v>
      </c>
      <c r="Q991" t="inlineStr">
        <is>
          <t>Android</t>
        </is>
      </c>
      <c r="R991">
        <f>IF(AND(OR(Dashboard!$C$6="All",C991=Dashboard!$C$6),OR(Dashboard!$F$6="All",D991=Dashboard!$F$6),OR(Dashboard!$I$6="All",B991=Dashboard!$I$6)),1,0)</f>
        <v/>
      </c>
    </row>
    <row r="992">
      <c r="A992" t="inlineStr">
        <is>
          <t>SC80991</t>
        </is>
      </c>
      <c r="B992" t="inlineStr">
        <is>
          <t>Mar</t>
        </is>
      </c>
      <c r="C992" t="inlineStr">
        <is>
          <t>Pune</t>
        </is>
      </c>
      <c r="D992" t="inlineStr">
        <is>
          <t>25-34</t>
        </is>
      </c>
      <c r="E992" s="35" t="n">
        <v>10</v>
      </c>
      <c r="F992" s="36" t="n">
        <v>28.3</v>
      </c>
      <c r="G992" s="35" t="n">
        <v>0</v>
      </c>
      <c r="H992" s="35" t="n">
        <v>0</v>
      </c>
      <c r="I992" s="35" t="n">
        <v>26</v>
      </c>
      <c r="J992" s="36" t="n">
        <v>7</v>
      </c>
      <c r="K992" s="35" t="n">
        <v>3</v>
      </c>
      <c r="L992" t="inlineStr">
        <is>
          <t>No</t>
        </is>
      </c>
      <c r="M992" s="35" t="n">
        <v>12</v>
      </c>
      <c r="N992" t="inlineStr">
        <is>
          <t>No</t>
        </is>
      </c>
      <c r="O992" s="35" t="n">
        <v>39</v>
      </c>
      <c r="P992" s="37" t="n">
        <v>6.93</v>
      </c>
      <c r="Q992" t="inlineStr">
        <is>
          <t>Android</t>
        </is>
      </c>
      <c r="R992">
        <f>IF(AND(OR(Dashboard!$C$6="All",C992=Dashboard!$C$6),OR(Dashboard!$F$6="All",D992=Dashboard!$F$6),OR(Dashboard!$I$6="All",B992=Dashboard!$I$6)),1,0)</f>
        <v/>
      </c>
    </row>
    <row r="993">
      <c r="A993" t="inlineStr">
        <is>
          <t>SC80992</t>
        </is>
      </c>
      <c r="B993" t="inlineStr">
        <is>
          <t>Mar</t>
        </is>
      </c>
      <c r="C993" t="inlineStr">
        <is>
          <t>Solapur</t>
        </is>
      </c>
      <c r="D993" t="inlineStr">
        <is>
          <t>25-34</t>
        </is>
      </c>
      <c r="E993" s="35" t="n">
        <v>11</v>
      </c>
      <c r="F993" s="36" t="n">
        <v>24.9</v>
      </c>
      <c r="G993" s="35" t="n">
        <v>20</v>
      </c>
      <c r="H993" s="35" t="n">
        <v>17</v>
      </c>
      <c r="I993" s="35" t="n">
        <v>12</v>
      </c>
      <c r="J993" s="36" t="n">
        <v>7</v>
      </c>
      <c r="K993" s="35" t="n">
        <v>0</v>
      </c>
      <c r="L993" t="inlineStr">
        <is>
          <t>No</t>
        </is>
      </c>
      <c r="M993" s="35" t="n">
        <v>89</v>
      </c>
      <c r="N993" t="inlineStr">
        <is>
          <t>No</t>
        </is>
      </c>
      <c r="O993" s="35" t="n">
        <v>44</v>
      </c>
      <c r="P993" s="37" t="n">
        <v>4.52</v>
      </c>
      <c r="Q993" t="inlineStr">
        <is>
          <t>Android</t>
        </is>
      </c>
      <c r="R993">
        <f>IF(AND(OR(Dashboard!$C$6="All",C993=Dashboard!$C$6),OR(Dashboard!$F$6="All",D993=Dashboard!$F$6),OR(Dashboard!$I$6="All",B993=Dashboard!$I$6)),1,0)</f>
        <v/>
      </c>
    </row>
    <row r="994">
      <c r="A994" t="inlineStr">
        <is>
          <t>SC80993</t>
        </is>
      </c>
      <c r="B994" t="inlineStr">
        <is>
          <t>Mar</t>
        </is>
      </c>
      <c r="C994" t="inlineStr">
        <is>
          <t>Sambhaji Nagar</t>
        </is>
      </c>
      <c r="D994" t="inlineStr">
        <is>
          <t>21-24</t>
        </is>
      </c>
      <c r="E994" s="35" t="n">
        <v>25</v>
      </c>
      <c r="F994" s="36" t="n">
        <v>33</v>
      </c>
      <c r="G994" s="35" t="n">
        <v>38</v>
      </c>
      <c r="H994" s="35" t="n">
        <v>33</v>
      </c>
      <c r="I994" s="35" t="n">
        <v>23</v>
      </c>
      <c r="J994" s="36" t="n">
        <v>6.3</v>
      </c>
      <c r="K994" s="35" t="n">
        <v>4</v>
      </c>
      <c r="L994" t="inlineStr">
        <is>
          <t>No</t>
        </is>
      </c>
      <c r="M994" s="35" t="n">
        <v>14</v>
      </c>
      <c r="N994" t="inlineStr">
        <is>
          <t>No</t>
        </is>
      </c>
      <c r="O994" s="35" t="n">
        <v>50</v>
      </c>
      <c r="P994" s="37" t="n">
        <v>8.83</v>
      </c>
      <c r="Q994" t="inlineStr">
        <is>
          <t>Android</t>
        </is>
      </c>
      <c r="R994">
        <f>IF(AND(OR(Dashboard!$C$6="All",C994=Dashboard!$C$6),OR(Dashboard!$F$6="All",D994=Dashboard!$F$6),OR(Dashboard!$I$6="All",B994=Dashboard!$I$6)),1,0)</f>
        <v/>
      </c>
    </row>
    <row r="995">
      <c r="A995" t="inlineStr">
        <is>
          <t>SC80994</t>
        </is>
      </c>
      <c r="B995" t="inlineStr">
        <is>
          <t>Jan</t>
        </is>
      </c>
      <c r="C995" t="inlineStr">
        <is>
          <t>Sambhaji Nagar</t>
        </is>
      </c>
      <c r="D995" t="inlineStr">
        <is>
          <t>21-24</t>
        </is>
      </c>
      <c r="E995" s="35" t="n">
        <v>20</v>
      </c>
      <c r="F995" s="36" t="n">
        <v>43</v>
      </c>
      <c r="G995" s="35" t="n">
        <v>19</v>
      </c>
      <c r="H995" s="35" t="n">
        <v>16</v>
      </c>
      <c r="I995" s="35" t="n">
        <v>7</v>
      </c>
      <c r="J995" s="36" t="n">
        <v>19.2</v>
      </c>
      <c r="K995" s="35" t="n">
        <v>8</v>
      </c>
      <c r="L995" t="inlineStr">
        <is>
          <t>No</t>
        </is>
      </c>
      <c r="M995" s="35" t="n">
        <v>15</v>
      </c>
      <c r="N995" t="inlineStr">
        <is>
          <t>No</t>
        </is>
      </c>
      <c r="O995" s="35" t="n">
        <v>68</v>
      </c>
      <c r="P995" s="37" t="n">
        <v>7.76</v>
      </c>
      <c r="Q995" t="inlineStr">
        <is>
          <t>Android</t>
        </is>
      </c>
      <c r="R995">
        <f>IF(AND(OR(Dashboard!$C$6="All",C995=Dashboard!$C$6),OR(Dashboard!$F$6="All",D995=Dashboard!$F$6),OR(Dashboard!$I$6="All",B995=Dashboard!$I$6)),1,0)</f>
        <v/>
      </c>
    </row>
    <row r="996">
      <c r="A996" t="inlineStr">
        <is>
          <t>SC80995</t>
        </is>
      </c>
      <c r="B996" t="inlineStr">
        <is>
          <t>May</t>
        </is>
      </c>
      <c r="C996" t="inlineStr">
        <is>
          <t>Kolhapur</t>
        </is>
      </c>
      <c r="D996" t="inlineStr">
        <is>
          <t>18-20</t>
        </is>
      </c>
      <c r="E996" s="35" t="n">
        <v>22</v>
      </c>
      <c r="F996" s="36" t="n">
        <v>47.6</v>
      </c>
      <c r="G996" s="35" t="n">
        <v>28</v>
      </c>
      <c r="H996" s="35" t="n">
        <v>20</v>
      </c>
      <c r="I996" s="35" t="n">
        <v>25</v>
      </c>
      <c r="J996" s="36" t="n">
        <v>18.9</v>
      </c>
      <c r="K996" s="35" t="n">
        <v>8</v>
      </c>
      <c r="L996" t="inlineStr">
        <is>
          <t>No</t>
        </is>
      </c>
      <c r="M996" s="35" t="n">
        <v>44</v>
      </c>
      <c r="N996" t="inlineStr">
        <is>
          <t>Yes</t>
        </is>
      </c>
      <c r="O996" s="35" t="n">
        <v>28</v>
      </c>
      <c r="P996" s="37" t="n">
        <v>5.59</v>
      </c>
      <c r="Q996" t="inlineStr">
        <is>
          <t>Android</t>
        </is>
      </c>
      <c r="R996">
        <f>IF(AND(OR(Dashboard!$C$6="All",C996=Dashboard!$C$6),OR(Dashboard!$F$6="All",D996=Dashboard!$F$6),OR(Dashboard!$I$6="All",B996=Dashboard!$I$6)),1,0)</f>
        <v/>
      </c>
    </row>
    <row r="997">
      <c r="A997" t="inlineStr">
        <is>
          <t>SC80996</t>
        </is>
      </c>
      <c r="B997" t="inlineStr">
        <is>
          <t>May</t>
        </is>
      </c>
      <c r="C997" t="inlineStr">
        <is>
          <t>Pune</t>
        </is>
      </c>
      <c r="D997" t="inlineStr">
        <is>
          <t>25-34</t>
        </is>
      </c>
      <c r="E997" s="35" t="n">
        <v>16</v>
      </c>
      <c r="F997" s="36" t="n">
        <v>16.8</v>
      </c>
      <c r="G997" s="35" t="n">
        <v>17</v>
      </c>
      <c r="H997" s="35" t="n">
        <v>11</v>
      </c>
      <c r="I997" s="35" t="n">
        <v>5</v>
      </c>
      <c r="J997" s="36" t="n">
        <v>4.5</v>
      </c>
      <c r="K997" s="35" t="n">
        <v>3</v>
      </c>
      <c r="L997" t="inlineStr">
        <is>
          <t>No</t>
        </is>
      </c>
      <c r="M997" s="35" t="n">
        <v>11</v>
      </c>
      <c r="N997" t="inlineStr">
        <is>
          <t>No</t>
        </is>
      </c>
      <c r="O997" s="35" t="n">
        <v>23</v>
      </c>
      <c r="P997" s="37" t="n">
        <v>4.27</v>
      </c>
      <c r="Q997" t="inlineStr">
        <is>
          <t>Android</t>
        </is>
      </c>
      <c r="R997">
        <f>IF(AND(OR(Dashboard!$C$6="All",C997=Dashboard!$C$6),OR(Dashboard!$F$6="All",D997=Dashboard!$F$6),OR(Dashboard!$I$6="All",B997=Dashboard!$I$6)),1,0)</f>
        <v/>
      </c>
    </row>
    <row r="998">
      <c r="A998" t="inlineStr">
        <is>
          <t>SC80997</t>
        </is>
      </c>
      <c r="B998" t="inlineStr">
        <is>
          <t>Jun</t>
        </is>
      </c>
      <c r="C998" t="inlineStr">
        <is>
          <t>Kolhapur</t>
        </is>
      </c>
      <c r="D998" t="inlineStr">
        <is>
          <t>35+</t>
        </is>
      </c>
      <c r="E998" s="35" t="n">
        <v>5</v>
      </c>
      <c r="F998" s="36" t="n">
        <v>23.8</v>
      </c>
      <c r="G998" s="35" t="n">
        <v>17</v>
      </c>
      <c r="H998" s="35" t="n">
        <v>15</v>
      </c>
      <c r="I998" s="35" t="n">
        <v>15</v>
      </c>
      <c r="J998" s="36" t="n">
        <v>6.1</v>
      </c>
      <c r="K998" s="35" t="n">
        <v>4</v>
      </c>
      <c r="L998" t="inlineStr">
        <is>
          <t>No</t>
        </is>
      </c>
      <c r="M998" s="35" t="n">
        <v>0</v>
      </c>
      <c r="N998" t="inlineStr">
        <is>
          <t>No</t>
        </is>
      </c>
      <c r="O998" s="35" t="n">
        <v>35</v>
      </c>
      <c r="P998" s="37" t="n">
        <v>3.99</v>
      </c>
      <c r="Q998" t="inlineStr">
        <is>
          <t>iOS</t>
        </is>
      </c>
      <c r="R998">
        <f>IF(AND(OR(Dashboard!$C$6="All",C998=Dashboard!$C$6),OR(Dashboard!$F$6="All",D998=Dashboard!$F$6),OR(Dashboard!$I$6="All",B998=Dashboard!$I$6)),1,0)</f>
        <v/>
      </c>
    </row>
    <row r="999">
      <c r="A999" t="inlineStr">
        <is>
          <t>SC80998</t>
        </is>
      </c>
      <c r="B999" t="inlineStr">
        <is>
          <t>Mar</t>
        </is>
      </c>
      <c r="C999" t="inlineStr">
        <is>
          <t>Pune</t>
        </is>
      </c>
      <c r="D999" t="inlineStr">
        <is>
          <t>25-34</t>
        </is>
      </c>
      <c r="E999" s="35" t="n">
        <v>8</v>
      </c>
      <c r="F999" s="36" t="n">
        <v>7.6</v>
      </c>
      <c r="G999" s="35" t="n">
        <v>11</v>
      </c>
      <c r="H999" s="35" t="n">
        <v>7</v>
      </c>
      <c r="I999" s="35" t="n">
        <v>17</v>
      </c>
      <c r="J999" s="36" t="n">
        <v>3.2</v>
      </c>
      <c r="K999" s="35" t="n">
        <v>2</v>
      </c>
      <c r="L999" t="inlineStr">
        <is>
          <t>No</t>
        </is>
      </c>
      <c r="M999" s="35" t="n">
        <v>15</v>
      </c>
      <c r="N999" t="inlineStr">
        <is>
          <t>No</t>
        </is>
      </c>
      <c r="O999" s="35" t="n">
        <v>14</v>
      </c>
      <c r="P999" s="37" t="n">
        <v>1.27</v>
      </c>
      <c r="Q999" t="inlineStr">
        <is>
          <t>Android</t>
        </is>
      </c>
      <c r="R999">
        <f>IF(AND(OR(Dashboard!$C$6="All",C999=Dashboard!$C$6),OR(Dashboard!$F$6="All",D999=Dashboard!$F$6),OR(Dashboard!$I$6="All",B999=Dashboard!$I$6)),1,0)</f>
        <v/>
      </c>
    </row>
    <row r="1000">
      <c r="A1000" t="inlineStr">
        <is>
          <t>SC80999</t>
        </is>
      </c>
      <c r="B1000" t="inlineStr">
        <is>
          <t>Jun</t>
        </is>
      </c>
      <c r="C1000" t="inlineStr">
        <is>
          <t>Kolhapur</t>
        </is>
      </c>
      <c r="D1000" t="inlineStr">
        <is>
          <t>18-20</t>
        </is>
      </c>
      <c r="E1000" s="35" t="n">
        <v>12</v>
      </c>
      <c r="F1000" s="36" t="n">
        <v>38.6</v>
      </c>
      <c r="G1000" s="35" t="n">
        <v>29</v>
      </c>
      <c r="H1000" s="35" t="n">
        <v>24</v>
      </c>
      <c r="I1000" s="35" t="n">
        <v>11</v>
      </c>
      <c r="J1000" s="36" t="n">
        <v>8.800000000000001</v>
      </c>
      <c r="K1000" s="35" t="n">
        <v>7</v>
      </c>
      <c r="L1000" t="inlineStr">
        <is>
          <t>No</t>
        </is>
      </c>
      <c r="M1000" s="35" t="n">
        <v>81</v>
      </c>
      <c r="N1000" t="inlineStr">
        <is>
          <t>No</t>
        </is>
      </c>
      <c r="O1000" s="35" t="n">
        <v>83</v>
      </c>
      <c r="P1000" s="37" t="n">
        <v>12.12</v>
      </c>
      <c r="Q1000" t="inlineStr">
        <is>
          <t>Android</t>
        </is>
      </c>
      <c r="R1000">
        <f>IF(AND(OR(Dashboard!$C$6="All",C1000=Dashboard!$C$6),OR(Dashboard!$F$6="All",D1000=Dashboard!$F$6),OR(Dashboard!$I$6="All",B1000=Dashboard!$I$6)),1,0)</f>
        <v/>
      </c>
    </row>
    <row r="1001">
      <c r="A1001" t="inlineStr">
        <is>
          <t>SC81000</t>
        </is>
      </c>
      <c r="B1001" t="inlineStr">
        <is>
          <t>Apr</t>
        </is>
      </c>
      <c r="C1001" t="inlineStr">
        <is>
          <t>Nashik</t>
        </is>
      </c>
      <c r="D1001" t="inlineStr">
        <is>
          <t>35+</t>
        </is>
      </c>
      <c r="E1001" s="35" t="n">
        <v>11</v>
      </c>
      <c r="F1001" s="36" t="n">
        <v>19.3</v>
      </c>
      <c r="G1001" s="35" t="n">
        <v>22</v>
      </c>
      <c r="H1001" s="35" t="n">
        <v>16</v>
      </c>
      <c r="I1001" s="35" t="n">
        <v>15</v>
      </c>
      <c r="J1001" s="36" t="n">
        <v>7</v>
      </c>
      <c r="K1001" s="35" t="n">
        <v>5</v>
      </c>
      <c r="L1001" t="inlineStr">
        <is>
          <t>Yes</t>
        </is>
      </c>
      <c r="M1001" s="35" t="n">
        <v>7</v>
      </c>
      <c r="N1001" t="inlineStr">
        <is>
          <t>No</t>
        </is>
      </c>
      <c r="O1001" s="35" t="n">
        <v>35</v>
      </c>
      <c r="P1001" s="37" t="n">
        <v>5.43</v>
      </c>
      <c r="Q1001" t="inlineStr">
        <is>
          <t>Android</t>
        </is>
      </c>
      <c r="R1001">
        <f>IF(AND(OR(Dashboard!$C$6="All",C1001=Dashboard!$C$6),OR(Dashboard!$F$6="All",D1001=Dashboard!$F$6),OR(Dashboard!$I$6="All",B1001=Dashboard!$I$6)),1,0)</f>
        <v/>
      </c>
    </row>
    <row r="1002">
      <c r="A1002" t="inlineStr">
        <is>
          <t>SC81001</t>
        </is>
      </c>
      <c r="B1002" t="inlineStr">
        <is>
          <t>May</t>
        </is>
      </c>
      <c r="C1002" t="inlineStr">
        <is>
          <t>Nagpur</t>
        </is>
      </c>
      <c r="D1002" t="inlineStr">
        <is>
          <t>21-24</t>
        </is>
      </c>
      <c r="E1002" s="35" t="n">
        <v>26</v>
      </c>
      <c r="F1002" s="36" t="n">
        <v>30.8</v>
      </c>
      <c r="G1002" s="35" t="n">
        <v>26</v>
      </c>
      <c r="H1002" s="35" t="n">
        <v>21</v>
      </c>
      <c r="I1002" s="35" t="n">
        <v>18</v>
      </c>
      <c r="J1002" s="36" t="n">
        <v>7.5</v>
      </c>
      <c r="K1002" s="35" t="n">
        <v>3</v>
      </c>
      <c r="L1002" t="inlineStr">
        <is>
          <t>No</t>
        </is>
      </c>
      <c r="M1002" s="35" t="n">
        <v>8</v>
      </c>
      <c r="N1002" t="inlineStr">
        <is>
          <t>No</t>
        </is>
      </c>
      <c r="O1002" s="35" t="n">
        <v>50</v>
      </c>
      <c r="P1002" s="37" t="n">
        <v>4.13</v>
      </c>
      <c r="Q1002" t="inlineStr">
        <is>
          <t>Android</t>
        </is>
      </c>
      <c r="R1002">
        <f>IF(AND(OR(Dashboard!$C$6="All",C1002=Dashboard!$C$6),OR(Dashboard!$F$6="All",D1002=Dashboard!$F$6),OR(Dashboard!$I$6="All",B1002=Dashboard!$I$6)),1,0)</f>
        <v/>
      </c>
    </row>
    <row r="1003">
      <c r="A1003" t="inlineStr">
        <is>
          <t>SC81002</t>
        </is>
      </c>
      <c r="B1003" t="inlineStr">
        <is>
          <t>May</t>
        </is>
      </c>
      <c r="C1003" t="inlineStr">
        <is>
          <t>Pune</t>
        </is>
      </c>
      <c r="D1003" t="inlineStr">
        <is>
          <t>18-20</t>
        </is>
      </c>
      <c r="E1003" s="35" t="n">
        <v>24</v>
      </c>
      <c r="F1003" s="36" t="n">
        <v>28.1</v>
      </c>
      <c r="G1003" s="35" t="n">
        <v>25</v>
      </c>
      <c r="H1003" s="35" t="n">
        <v>17</v>
      </c>
      <c r="I1003" s="35" t="n">
        <v>13</v>
      </c>
      <c r="J1003" s="36" t="n">
        <v>10.3</v>
      </c>
      <c r="K1003" s="35" t="n">
        <v>3</v>
      </c>
      <c r="L1003" t="inlineStr">
        <is>
          <t>Yes</t>
        </is>
      </c>
      <c r="M1003" s="35" t="n">
        <v>39</v>
      </c>
      <c r="N1003" t="inlineStr">
        <is>
          <t>No</t>
        </is>
      </c>
      <c r="O1003" s="35" t="n">
        <v>39</v>
      </c>
      <c r="P1003" s="37" t="n">
        <v>7.34</v>
      </c>
      <c r="Q1003" t="inlineStr">
        <is>
          <t>Android</t>
        </is>
      </c>
      <c r="R1003">
        <f>IF(AND(OR(Dashboard!$C$6="All",C1003=Dashboard!$C$6),OR(Dashboard!$F$6="All",D1003=Dashboard!$F$6),OR(Dashboard!$I$6="All",B1003=Dashboard!$I$6)),1,0)</f>
        <v/>
      </c>
    </row>
    <row r="1004">
      <c r="A1004" t="inlineStr">
        <is>
          <t>SC81003</t>
        </is>
      </c>
      <c r="B1004" t="inlineStr">
        <is>
          <t>Mar</t>
        </is>
      </c>
      <c r="C1004" t="inlineStr">
        <is>
          <t>Nashik</t>
        </is>
      </c>
      <c r="D1004" t="inlineStr">
        <is>
          <t>18-20</t>
        </is>
      </c>
      <c r="E1004" s="35" t="n">
        <v>18</v>
      </c>
      <c r="F1004" s="36" t="n">
        <v>17.8</v>
      </c>
      <c r="G1004" s="35" t="n">
        <v>8</v>
      </c>
      <c r="H1004" s="35" t="n">
        <v>7</v>
      </c>
      <c r="I1004" s="35" t="n">
        <v>15</v>
      </c>
      <c r="J1004" s="36" t="n">
        <v>4.4</v>
      </c>
      <c r="K1004" s="35" t="n">
        <v>9</v>
      </c>
      <c r="L1004" t="inlineStr">
        <is>
          <t>Yes</t>
        </is>
      </c>
      <c r="M1004" s="35" t="n">
        <v>19</v>
      </c>
      <c r="N1004" t="inlineStr">
        <is>
          <t>No</t>
        </is>
      </c>
      <c r="O1004" s="35" t="n">
        <v>29</v>
      </c>
      <c r="P1004" s="37" t="n">
        <v>2.37</v>
      </c>
      <c r="Q1004" t="inlineStr">
        <is>
          <t>Android</t>
        </is>
      </c>
      <c r="R1004">
        <f>IF(AND(OR(Dashboard!$C$6="All",C1004=Dashboard!$C$6),OR(Dashboard!$F$6="All",D1004=Dashboard!$F$6),OR(Dashboard!$I$6="All",B1004=Dashboard!$I$6)),1,0)</f>
        <v/>
      </c>
    </row>
    <row r="1005">
      <c r="A1005" t="inlineStr">
        <is>
          <t>SC81004</t>
        </is>
      </c>
      <c r="B1005" t="inlineStr">
        <is>
          <t>Jun</t>
        </is>
      </c>
      <c r="C1005" t="inlineStr">
        <is>
          <t>Pune</t>
        </is>
      </c>
      <c r="D1005" t="inlineStr">
        <is>
          <t>25-34</t>
        </is>
      </c>
      <c r="E1005" s="35" t="n">
        <v>2</v>
      </c>
      <c r="F1005" s="36" t="n">
        <v>21</v>
      </c>
      <c r="G1005" s="35" t="n">
        <v>17</v>
      </c>
      <c r="H1005" s="35" t="n">
        <v>14</v>
      </c>
      <c r="I1005" s="35" t="n">
        <v>16</v>
      </c>
      <c r="J1005" s="36" t="n">
        <v>8.5</v>
      </c>
      <c r="K1005" s="35" t="n">
        <v>2</v>
      </c>
      <c r="L1005" t="inlineStr">
        <is>
          <t>No</t>
        </is>
      </c>
      <c r="M1005" s="35" t="n">
        <v>31</v>
      </c>
      <c r="N1005" t="inlineStr">
        <is>
          <t>No</t>
        </is>
      </c>
      <c r="O1005" s="35" t="n">
        <v>39</v>
      </c>
      <c r="P1005" s="37" t="n">
        <v>4.5</v>
      </c>
      <c r="Q1005" t="inlineStr">
        <is>
          <t>Android</t>
        </is>
      </c>
      <c r="R1005">
        <f>IF(AND(OR(Dashboard!$C$6="All",C1005=Dashboard!$C$6),OR(Dashboard!$F$6="All",D1005=Dashboard!$F$6),OR(Dashboard!$I$6="All",B1005=Dashboard!$I$6)),1,0)</f>
        <v/>
      </c>
    </row>
    <row r="1006">
      <c r="A1006" t="inlineStr">
        <is>
          <t>SC81005</t>
        </is>
      </c>
      <c r="B1006" t="inlineStr">
        <is>
          <t>Mar</t>
        </is>
      </c>
      <c r="C1006" t="inlineStr">
        <is>
          <t>Solapur</t>
        </is>
      </c>
      <c r="D1006" t="inlineStr">
        <is>
          <t>25-34</t>
        </is>
      </c>
      <c r="E1006" s="35" t="n">
        <v>10</v>
      </c>
      <c r="F1006" s="36" t="n">
        <v>24.9</v>
      </c>
      <c r="G1006" s="35" t="n">
        <v>13</v>
      </c>
      <c r="H1006" s="35" t="n">
        <v>9</v>
      </c>
      <c r="I1006" s="35" t="n">
        <v>4</v>
      </c>
      <c r="J1006" s="36" t="n">
        <v>10.3</v>
      </c>
      <c r="K1006" s="35" t="n">
        <v>2</v>
      </c>
      <c r="L1006" t="inlineStr">
        <is>
          <t>Yes</t>
        </is>
      </c>
      <c r="M1006" s="35" t="n">
        <v>11</v>
      </c>
      <c r="N1006" t="inlineStr">
        <is>
          <t>No</t>
        </is>
      </c>
      <c r="O1006" s="35" t="n">
        <v>32</v>
      </c>
      <c r="P1006" s="37" t="n">
        <v>5.11</v>
      </c>
      <c r="Q1006" t="inlineStr">
        <is>
          <t>Android</t>
        </is>
      </c>
      <c r="R1006">
        <f>IF(AND(OR(Dashboard!$C$6="All",C1006=Dashboard!$C$6),OR(Dashboard!$F$6="All",D1006=Dashboard!$F$6),OR(Dashboard!$I$6="All",B1006=Dashboard!$I$6)),1,0)</f>
        <v/>
      </c>
    </row>
    <row r="1007">
      <c r="A1007" t="inlineStr">
        <is>
          <t>SC81006</t>
        </is>
      </c>
      <c r="B1007" t="inlineStr">
        <is>
          <t>May</t>
        </is>
      </c>
      <c r="C1007" t="inlineStr">
        <is>
          <t>Nashik</t>
        </is>
      </c>
      <c r="D1007" t="inlineStr">
        <is>
          <t>35+</t>
        </is>
      </c>
      <c r="E1007" s="35" t="n">
        <v>1</v>
      </c>
      <c r="F1007" s="36" t="n">
        <v>27.5</v>
      </c>
      <c r="G1007" s="35" t="n">
        <v>11</v>
      </c>
      <c r="H1007" s="35" t="n">
        <v>9</v>
      </c>
      <c r="I1007" s="35" t="n">
        <v>15</v>
      </c>
      <c r="J1007" s="36" t="n">
        <v>7</v>
      </c>
      <c r="K1007" s="35" t="n">
        <v>3</v>
      </c>
      <c r="L1007" t="inlineStr">
        <is>
          <t>No</t>
        </is>
      </c>
      <c r="M1007" s="35" t="n">
        <v>51</v>
      </c>
      <c r="N1007" t="inlineStr">
        <is>
          <t>No</t>
        </is>
      </c>
      <c r="O1007" s="35" t="n">
        <v>51</v>
      </c>
      <c r="P1007" s="37" t="n">
        <v>9.779999999999999</v>
      </c>
      <c r="Q1007" t="inlineStr">
        <is>
          <t>Android</t>
        </is>
      </c>
      <c r="R1007">
        <f>IF(AND(OR(Dashboard!$C$6="All",C1007=Dashboard!$C$6),OR(Dashboard!$F$6="All",D1007=Dashboard!$F$6),OR(Dashboard!$I$6="All",B1007=Dashboard!$I$6)),1,0)</f>
        <v/>
      </c>
    </row>
    <row r="1008">
      <c r="A1008" t="inlineStr">
        <is>
          <t>SC81007</t>
        </is>
      </c>
      <c r="B1008" t="inlineStr">
        <is>
          <t>Feb</t>
        </is>
      </c>
      <c r="C1008" t="inlineStr">
        <is>
          <t>Nashik</t>
        </is>
      </c>
      <c r="D1008" t="inlineStr">
        <is>
          <t>35+</t>
        </is>
      </c>
      <c r="E1008" s="35" t="n">
        <v>8</v>
      </c>
      <c r="F1008" s="36" t="n">
        <v>33.2</v>
      </c>
      <c r="G1008" s="35" t="n">
        <v>14</v>
      </c>
      <c r="H1008" s="35" t="n">
        <v>10</v>
      </c>
      <c r="I1008" s="35" t="n">
        <v>19</v>
      </c>
      <c r="J1008" s="36" t="n">
        <v>13.2</v>
      </c>
      <c r="K1008" s="35" t="n">
        <v>2</v>
      </c>
      <c r="L1008" t="inlineStr">
        <is>
          <t>No</t>
        </is>
      </c>
      <c r="M1008" s="35" t="n">
        <v>22</v>
      </c>
      <c r="N1008" t="inlineStr">
        <is>
          <t>No</t>
        </is>
      </c>
      <c r="O1008" s="35" t="n">
        <v>59</v>
      </c>
      <c r="P1008" s="37" t="n">
        <v>10.77</v>
      </c>
      <c r="Q1008" t="inlineStr">
        <is>
          <t>Android</t>
        </is>
      </c>
      <c r="R1008">
        <f>IF(AND(OR(Dashboard!$C$6="All",C1008=Dashboard!$C$6),OR(Dashboard!$F$6="All",D1008=Dashboard!$F$6),OR(Dashboard!$I$6="All",B1008=Dashboard!$I$6)),1,0)</f>
        <v/>
      </c>
    </row>
    <row r="1009">
      <c r="A1009" t="inlineStr">
        <is>
          <t>SC81008</t>
        </is>
      </c>
      <c r="B1009" t="inlineStr">
        <is>
          <t>Jun</t>
        </is>
      </c>
      <c r="C1009" t="inlineStr">
        <is>
          <t>Pune</t>
        </is>
      </c>
      <c r="D1009" t="inlineStr">
        <is>
          <t>25-34</t>
        </is>
      </c>
      <c r="E1009" s="35" t="n">
        <v>15</v>
      </c>
      <c r="F1009" s="36" t="n">
        <v>15.8</v>
      </c>
      <c r="G1009" s="35" t="n">
        <v>21</v>
      </c>
      <c r="H1009" s="35" t="n">
        <v>14</v>
      </c>
      <c r="I1009" s="35" t="n">
        <v>25</v>
      </c>
      <c r="J1009" s="36" t="n">
        <v>5</v>
      </c>
      <c r="K1009" s="35" t="n">
        <v>2</v>
      </c>
      <c r="L1009" t="inlineStr">
        <is>
          <t>No</t>
        </is>
      </c>
      <c r="M1009" s="35" t="n">
        <v>52</v>
      </c>
      <c r="N1009" t="inlineStr">
        <is>
          <t>No</t>
        </is>
      </c>
      <c r="O1009" s="35" t="n">
        <v>29</v>
      </c>
      <c r="P1009" s="37" t="n">
        <v>5.77</v>
      </c>
      <c r="Q1009" t="inlineStr">
        <is>
          <t>iOS</t>
        </is>
      </c>
      <c r="R1009">
        <f>IF(AND(OR(Dashboard!$C$6="All",C1009=Dashboard!$C$6),OR(Dashboard!$F$6="All",D1009=Dashboard!$F$6),OR(Dashboard!$I$6="All",B1009=Dashboard!$I$6)),1,0)</f>
        <v/>
      </c>
    </row>
    <row r="1010">
      <c r="A1010" t="inlineStr">
        <is>
          <t>SC81009</t>
        </is>
      </c>
      <c r="B1010" t="inlineStr">
        <is>
          <t>Mar</t>
        </is>
      </c>
      <c r="C1010" t="inlineStr">
        <is>
          <t>Sambhaji Nagar</t>
        </is>
      </c>
      <c r="D1010" t="inlineStr">
        <is>
          <t>18-20</t>
        </is>
      </c>
      <c r="E1010" s="35" t="n">
        <v>22</v>
      </c>
      <c r="F1010" s="36" t="n">
        <v>48.2</v>
      </c>
      <c r="G1010" s="35" t="n">
        <v>46</v>
      </c>
      <c r="H1010" s="35" t="n">
        <v>38</v>
      </c>
      <c r="I1010" s="35" t="n">
        <v>20</v>
      </c>
      <c r="J1010" s="36" t="n">
        <v>18.1</v>
      </c>
      <c r="K1010" s="35" t="n">
        <v>4</v>
      </c>
      <c r="L1010" t="inlineStr">
        <is>
          <t>No</t>
        </is>
      </c>
      <c r="M1010" s="35" t="n">
        <v>34</v>
      </c>
      <c r="N1010" t="inlineStr">
        <is>
          <t>No</t>
        </is>
      </c>
      <c r="O1010" s="35" t="n">
        <v>100</v>
      </c>
      <c r="P1010" s="37" t="n">
        <v>10.89</v>
      </c>
      <c r="Q1010" t="inlineStr">
        <is>
          <t>Android</t>
        </is>
      </c>
      <c r="R1010">
        <f>IF(AND(OR(Dashboard!$C$6="All",C1010=Dashboard!$C$6),OR(Dashboard!$F$6="All",D1010=Dashboard!$F$6),OR(Dashboard!$I$6="All",B1010=Dashboard!$I$6)),1,0)</f>
        <v/>
      </c>
    </row>
    <row r="1011">
      <c r="A1011" t="inlineStr">
        <is>
          <t>SC81010</t>
        </is>
      </c>
      <c r="B1011" t="inlineStr">
        <is>
          <t>Mar</t>
        </is>
      </c>
      <c r="C1011" t="inlineStr">
        <is>
          <t>Kolhapur</t>
        </is>
      </c>
      <c r="D1011" t="inlineStr">
        <is>
          <t>35+</t>
        </is>
      </c>
      <c r="E1011" s="35" t="n">
        <v>11</v>
      </c>
      <c r="F1011" s="36" t="n">
        <v>32.3</v>
      </c>
      <c r="G1011" s="35" t="n">
        <v>5</v>
      </c>
      <c r="H1011" s="35" t="n">
        <v>4</v>
      </c>
      <c r="I1011" s="35" t="n">
        <v>10</v>
      </c>
      <c r="J1011" s="36" t="n">
        <v>10</v>
      </c>
      <c r="K1011" s="35" t="n">
        <v>0</v>
      </c>
      <c r="L1011" t="inlineStr">
        <is>
          <t>No</t>
        </is>
      </c>
      <c r="M1011" s="35" t="n">
        <v>23</v>
      </c>
      <c r="N1011" t="inlineStr">
        <is>
          <t>Yes</t>
        </is>
      </c>
      <c r="O1011" s="35" t="n">
        <v>19</v>
      </c>
      <c r="P1011" s="37" t="n">
        <v>2.28</v>
      </c>
      <c r="Q1011" t="inlineStr">
        <is>
          <t>iOS</t>
        </is>
      </c>
      <c r="R1011">
        <f>IF(AND(OR(Dashboard!$C$6="All",C1011=Dashboard!$C$6),OR(Dashboard!$F$6="All",D1011=Dashboard!$F$6),OR(Dashboard!$I$6="All",B1011=Dashboard!$I$6)),1,0)</f>
        <v/>
      </c>
    </row>
    <row r="1012">
      <c r="A1012" t="inlineStr">
        <is>
          <t>SC81011</t>
        </is>
      </c>
      <c r="B1012" t="inlineStr">
        <is>
          <t>Jun</t>
        </is>
      </c>
      <c r="C1012" t="inlineStr">
        <is>
          <t>Pune</t>
        </is>
      </c>
      <c r="D1012" t="inlineStr">
        <is>
          <t>21-24</t>
        </is>
      </c>
      <c r="E1012" s="35" t="n">
        <v>21</v>
      </c>
      <c r="F1012" s="36" t="n">
        <v>8.699999999999999</v>
      </c>
      <c r="G1012" s="35" t="n">
        <v>23</v>
      </c>
      <c r="H1012" s="35" t="n">
        <v>20</v>
      </c>
      <c r="I1012" s="35" t="n">
        <v>18</v>
      </c>
      <c r="J1012" s="36" t="n">
        <v>1.6</v>
      </c>
      <c r="K1012" s="35" t="n">
        <v>6</v>
      </c>
      <c r="L1012" t="inlineStr">
        <is>
          <t>No</t>
        </is>
      </c>
      <c r="M1012" s="35" t="n">
        <v>46</v>
      </c>
      <c r="N1012" t="inlineStr">
        <is>
          <t>No</t>
        </is>
      </c>
      <c r="O1012" s="35" t="n">
        <v>16</v>
      </c>
      <c r="P1012" s="37" t="n">
        <v>2.29</v>
      </c>
      <c r="Q1012" t="inlineStr">
        <is>
          <t>Android</t>
        </is>
      </c>
      <c r="R1012">
        <f>IF(AND(OR(Dashboard!$C$6="All",C1012=Dashboard!$C$6),OR(Dashboard!$F$6="All",D1012=Dashboard!$F$6),OR(Dashboard!$I$6="All",B1012=Dashboard!$I$6)),1,0)</f>
        <v/>
      </c>
    </row>
    <row r="1013">
      <c r="A1013" t="inlineStr">
        <is>
          <t>SC81012</t>
        </is>
      </c>
      <c r="B1013" t="inlineStr">
        <is>
          <t>Apr</t>
        </is>
      </c>
      <c r="C1013" t="inlineStr">
        <is>
          <t>Sambhaji Nagar</t>
        </is>
      </c>
      <c r="D1013" t="inlineStr">
        <is>
          <t>21-24</t>
        </is>
      </c>
      <c r="E1013" s="35" t="n">
        <v>14</v>
      </c>
      <c r="F1013" s="36" t="n">
        <v>37.6</v>
      </c>
      <c r="G1013" s="35" t="n">
        <v>29</v>
      </c>
      <c r="H1013" s="35" t="n">
        <v>21</v>
      </c>
      <c r="I1013" s="35" t="n">
        <v>24</v>
      </c>
      <c r="J1013" s="36" t="n">
        <v>6.9</v>
      </c>
      <c r="K1013" s="35" t="n">
        <v>6</v>
      </c>
      <c r="L1013" t="inlineStr">
        <is>
          <t>No</t>
        </is>
      </c>
      <c r="M1013" s="35" t="n">
        <v>31</v>
      </c>
      <c r="N1013" t="inlineStr">
        <is>
          <t>Yes</t>
        </is>
      </c>
      <c r="O1013" s="35" t="n">
        <v>22</v>
      </c>
      <c r="P1013" s="37" t="n">
        <v>3.67</v>
      </c>
      <c r="Q1013" t="inlineStr">
        <is>
          <t>Android</t>
        </is>
      </c>
      <c r="R1013">
        <f>IF(AND(OR(Dashboard!$C$6="All",C1013=Dashboard!$C$6),OR(Dashboard!$F$6="All",D1013=Dashboard!$F$6),OR(Dashboard!$I$6="All",B1013=Dashboard!$I$6)),1,0)</f>
        <v/>
      </c>
    </row>
    <row r="1014">
      <c r="A1014" t="inlineStr">
        <is>
          <t>SC81013</t>
        </is>
      </c>
      <c r="B1014" t="inlineStr">
        <is>
          <t>Feb</t>
        </is>
      </c>
      <c r="C1014" t="inlineStr">
        <is>
          <t>Sambhaji Nagar</t>
        </is>
      </c>
      <c r="D1014" t="inlineStr">
        <is>
          <t>25-34</t>
        </is>
      </c>
      <c r="E1014" s="35" t="n">
        <v>7</v>
      </c>
      <c r="F1014" s="36" t="n">
        <v>3</v>
      </c>
      <c r="G1014" s="35" t="n">
        <v>0</v>
      </c>
      <c r="H1014" s="35" t="n">
        <v>0</v>
      </c>
      <c r="I1014" s="35" t="n">
        <v>22</v>
      </c>
      <c r="J1014" s="36" t="n">
        <v>1.1</v>
      </c>
      <c r="K1014" s="35" t="n">
        <v>0</v>
      </c>
      <c r="L1014" t="inlineStr">
        <is>
          <t>No</t>
        </is>
      </c>
      <c r="M1014" s="35" t="n">
        <v>18</v>
      </c>
      <c r="N1014" t="inlineStr">
        <is>
          <t>No</t>
        </is>
      </c>
      <c r="O1014" s="35" t="n">
        <v>4</v>
      </c>
      <c r="P1014" s="37" t="n">
        <v>0.5600000000000001</v>
      </c>
      <c r="Q1014" t="inlineStr">
        <is>
          <t>Android</t>
        </is>
      </c>
      <c r="R1014">
        <f>IF(AND(OR(Dashboard!$C$6="All",C1014=Dashboard!$C$6),OR(Dashboard!$F$6="All",D1014=Dashboard!$F$6),OR(Dashboard!$I$6="All",B1014=Dashboard!$I$6)),1,0)</f>
        <v/>
      </c>
    </row>
    <row r="1015">
      <c r="A1015" t="inlineStr">
        <is>
          <t>SC81014</t>
        </is>
      </c>
      <c r="B1015" t="inlineStr">
        <is>
          <t>Apr</t>
        </is>
      </c>
      <c r="C1015" t="inlineStr">
        <is>
          <t>Solapur</t>
        </is>
      </c>
      <c r="D1015" t="inlineStr">
        <is>
          <t>25-34</t>
        </is>
      </c>
      <c r="E1015" s="35" t="n">
        <v>12</v>
      </c>
      <c r="F1015" s="36" t="n">
        <v>12.1</v>
      </c>
      <c r="G1015" s="35" t="n">
        <v>8</v>
      </c>
      <c r="H1015" s="35" t="n">
        <v>6</v>
      </c>
      <c r="I1015" s="35" t="n">
        <v>23</v>
      </c>
      <c r="J1015" s="36" t="n">
        <v>4.4</v>
      </c>
      <c r="K1015" s="35" t="n">
        <v>5</v>
      </c>
      <c r="L1015" t="inlineStr">
        <is>
          <t>No</t>
        </is>
      </c>
      <c r="M1015" s="35" t="n">
        <v>86</v>
      </c>
      <c r="N1015" t="inlineStr">
        <is>
          <t>No</t>
        </is>
      </c>
      <c r="O1015" s="35" t="n">
        <v>18</v>
      </c>
      <c r="P1015" s="37" t="n">
        <v>1.66</v>
      </c>
      <c r="Q1015" t="inlineStr">
        <is>
          <t>Android</t>
        </is>
      </c>
      <c r="R1015">
        <f>IF(AND(OR(Dashboard!$C$6="All",C1015=Dashboard!$C$6),OR(Dashboard!$F$6="All",D1015=Dashboard!$F$6),OR(Dashboard!$I$6="All",B1015=Dashboard!$I$6)),1,0)</f>
        <v/>
      </c>
    </row>
    <row r="1016">
      <c r="A1016" t="inlineStr">
        <is>
          <t>SC81015</t>
        </is>
      </c>
      <c r="B1016" t="inlineStr">
        <is>
          <t>Mar</t>
        </is>
      </c>
      <c r="C1016" t="inlineStr">
        <is>
          <t>Pune</t>
        </is>
      </c>
      <c r="D1016" t="inlineStr">
        <is>
          <t>18-20</t>
        </is>
      </c>
      <c r="E1016" s="35" t="n">
        <v>18</v>
      </c>
      <c r="F1016" s="36" t="n">
        <v>54.2</v>
      </c>
      <c r="G1016" s="35" t="n">
        <v>32</v>
      </c>
      <c r="H1016" s="35" t="n">
        <v>26</v>
      </c>
      <c r="I1016" s="35" t="n">
        <v>16</v>
      </c>
      <c r="J1016" s="36" t="n">
        <v>8.800000000000001</v>
      </c>
      <c r="K1016" s="35" t="n">
        <v>5</v>
      </c>
      <c r="L1016" t="inlineStr">
        <is>
          <t>No</t>
        </is>
      </c>
      <c r="M1016" s="35" t="n">
        <v>67</v>
      </c>
      <c r="N1016" t="inlineStr">
        <is>
          <t>No</t>
        </is>
      </c>
      <c r="O1016" s="35" t="n">
        <v>88</v>
      </c>
      <c r="P1016" s="37" t="n">
        <v>15.03</v>
      </c>
      <c r="Q1016" t="inlineStr">
        <is>
          <t>Android</t>
        </is>
      </c>
      <c r="R1016">
        <f>IF(AND(OR(Dashboard!$C$6="All",C1016=Dashboard!$C$6),OR(Dashboard!$F$6="All",D1016=Dashboard!$F$6),OR(Dashboard!$I$6="All",B1016=Dashboard!$I$6)),1,0)</f>
        <v/>
      </c>
    </row>
    <row r="1017">
      <c r="A1017" t="inlineStr">
        <is>
          <t>SC81016</t>
        </is>
      </c>
      <c r="B1017" t="inlineStr">
        <is>
          <t>Jan</t>
        </is>
      </c>
      <c r="C1017" t="inlineStr">
        <is>
          <t>Nagpur</t>
        </is>
      </c>
      <c r="D1017" t="inlineStr">
        <is>
          <t>25-34</t>
        </is>
      </c>
      <c r="E1017" s="35" t="n">
        <v>7</v>
      </c>
      <c r="F1017" s="36" t="n">
        <v>11.3</v>
      </c>
      <c r="G1017" s="35" t="n">
        <v>19</v>
      </c>
      <c r="H1017" s="35" t="n">
        <v>16</v>
      </c>
      <c r="I1017" s="35" t="n">
        <v>25</v>
      </c>
      <c r="J1017" s="36" t="n">
        <v>4.6</v>
      </c>
      <c r="K1017" s="35" t="n">
        <v>2</v>
      </c>
      <c r="L1017" t="inlineStr">
        <is>
          <t>Yes</t>
        </is>
      </c>
      <c r="M1017" s="35" t="n">
        <v>1</v>
      </c>
      <c r="N1017" t="inlineStr">
        <is>
          <t>No</t>
        </is>
      </c>
      <c r="O1017" s="35" t="n">
        <v>24</v>
      </c>
      <c r="P1017" s="37" t="n">
        <v>4.41</v>
      </c>
      <c r="Q1017" t="inlineStr">
        <is>
          <t>Android</t>
        </is>
      </c>
      <c r="R1017">
        <f>IF(AND(OR(Dashboard!$C$6="All",C1017=Dashboard!$C$6),OR(Dashboard!$F$6="All",D1017=Dashboard!$F$6),OR(Dashboard!$I$6="All",B1017=Dashboard!$I$6)),1,0)</f>
        <v/>
      </c>
    </row>
    <row r="1018">
      <c r="A1018" t="inlineStr">
        <is>
          <t>SC81017</t>
        </is>
      </c>
      <c r="B1018" t="inlineStr">
        <is>
          <t>Feb</t>
        </is>
      </c>
      <c r="C1018" t="inlineStr">
        <is>
          <t>Nagpur</t>
        </is>
      </c>
      <c r="D1018" t="inlineStr">
        <is>
          <t>18-20</t>
        </is>
      </c>
      <c r="E1018" s="35" t="n">
        <v>19</v>
      </c>
      <c r="F1018" s="36" t="n">
        <v>29.7</v>
      </c>
      <c r="G1018" s="35" t="n">
        <v>22</v>
      </c>
      <c r="H1018" s="35" t="n">
        <v>20</v>
      </c>
      <c r="I1018" s="35" t="n">
        <v>25</v>
      </c>
      <c r="J1018" s="36" t="n">
        <v>10.4</v>
      </c>
      <c r="K1018" s="35" t="n">
        <v>5</v>
      </c>
      <c r="L1018" t="inlineStr">
        <is>
          <t>No</t>
        </is>
      </c>
      <c r="M1018" s="35" t="n">
        <v>24</v>
      </c>
      <c r="N1018" t="inlineStr">
        <is>
          <t>No</t>
        </is>
      </c>
      <c r="O1018" s="35" t="n">
        <v>40</v>
      </c>
      <c r="P1018" s="37" t="n">
        <v>5.43</v>
      </c>
      <c r="Q1018" t="inlineStr">
        <is>
          <t>Android</t>
        </is>
      </c>
      <c r="R1018">
        <f>IF(AND(OR(Dashboard!$C$6="All",C1018=Dashboard!$C$6),OR(Dashboard!$F$6="All",D1018=Dashboard!$F$6),OR(Dashboard!$I$6="All",B1018=Dashboard!$I$6)),1,0)</f>
        <v/>
      </c>
    </row>
    <row r="1019">
      <c r="A1019" t="inlineStr">
        <is>
          <t>SC81018</t>
        </is>
      </c>
      <c r="B1019" t="inlineStr">
        <is>
          <t>Apr</t>
        </is>
      </c>
      <c r="C1019" t="inlineStr">
        <is>
          <t>Solapur</t>
        </is>
      </c>
      <c r="D1019" t="inlineStr">
        <is>
          <t>21-24</t>
        </is>
      </c>
      <c r="E1019" s="35" t="n">
        <v>13</v>
      </c>
      <c r="F1019" s="36" t="n">
        <v>30.9</v>
      </c>
      <c r="G1019" s="35" t="n">
        <v>30</v>
      </c>
      <c r="H1019" s="35" t="n">
        <v>21</v>
      </c>
      <c r="I1019" s="35" t="n">
        <v>11</v>
      </c>
      <c r="J1019" s="36" t="n">
        <v>9.4</v>
      </c>
      <c r="K1019" s="35" t="n">
        <v>3</v>
      </c>
      <c r="L1019" t="inlineStr">
        <is>
          <t>Yes</t>
        </is>
      </c>
      <c r="M1019" s="35" t="n">
        <v>28</v>
      </c>
      <c r="N1019" t="inlineStr">
        <is>
          <t>No</t>
        </is>
      </c>
      <c r="O1019" s="35" t="n">
        <v>52</v>
      </c>
      <c r="P1019" s="37" t="n">
        <v>6.2</v>
      </c>
      <c r="Q1019" t="inlineStr">
        <is>
          <t>Android</t>
        </is>
      </c>
      <c r="R1019">
        <f>IF(AND(OR(Dashboard!$C$6="All",C1019=Dashboard!$C$6),OR(Dashboard!$F$6="All",D1019=Dashboard!$F$6),OR(Dashboard!$I$6="All",B1019=Dashboard!$I$6)),1,0)</f>
        <v/>
      </c>
    </row>
    <row r="1020">
      <c r="A1020" t="inlineStr">
        <is>
          <t>SC81019</t>
        </is>
      </c>
      <c r="B1020" t="inlineStr">
        <is>
          <t>Apr</t>
        </is>
      </c>
      <c r="C1020" t="inlineStr">
        <is>
          <t>Pune</t>
        </is>
      </c>
      <c r="D1020" t="inlineStr">
        <is>
          <t>25-34</t>
        </is>
      </c>
      <c r="E1020" s="35" t="n">
        <v>7</v>
      </c>
      <c r="F1020" s="36" t="n">
        <v>14.3</v>
      </c>
      <c r="G1020" s="35" t="n">
        <v>2</v>
      </c>
      <c r="H1020" s="35" t="n">
        <v>1</v>
      </c>
      <c r="I1020" s="35" t="n">
        <v>20</v>
      </c>
      <c r="J1020" s="36" t="n">
        <v>3.8</v>
      </c>
      <c r="K1020" s="35" t="n">
        <v>3</v>
      </c>
      <c r="L1020" t="inlineStr">
        <is>
          <t>No</t>
        </is>
      </c>
      <c r="M1020" s="35" t="n">
        <v>1</v>
      </c>
      <c r="N1020" t="inlineStr">
        <is>
          <t>No</t>
        </is>
      </c>
      <c r="O1020" s="35" t="n">
        <v>21</v>
      </c>
      <c r="P1020" s="37" t="n">
        <v>3.99</v>
      </c>
      <c r="Q1020" t="inlineStr">
        <is>
          <t>iOS</t>
        </is>
      </c>
      <c r="R1020">
        <f>IF(AND(OR(Dashboard!$C$6="All",C1020=Dashboard!$C$6),OR(Dashboard!$F$6="All",D1020=Dashboard!$F$6),OR(Dashboard!$I$6="All",B1020=Dashboard!$I$6)),1,0)</f>
        <v/>
      </c>
    </row>
    <row r="1021">
      <c r="A1021" t="inlineStr">
        <is>
          <t>SC81020</t>
        </is>
      </c>
      <c r="B1021" t="inlineStr">
        <is>
          <t>Feb</t>
        </is>
      </c>
      <c r="C1021" t="inlineStr">
        <is>
          <t>Solapur</t>
        </is>
      </c>
      <c r="D1021" t="inlineStr">
        <is>
          <t>25-34</t>
        </is>
      </c>
      <c r="E1021" s="35" t="n">
        <v>16</v>
      </c>
      <c r="F1021" s="36" t="n">
        <v>20.1</v>
      </c>
      <c r="G1021" s="35" t="n">
        <v>24</v>
      </c>
      <c r="H1021" s="35" t="n">
        <v>21</v>
      </c>
      <c r="I1021" s="35" t="n">
        <v>14</v>
      </c>
      <c r="J1021" s="36" t="n">
        <v>5.8</v>
      </c>
      <c r="K1021" s="35" t="n">
        <v>0</v>
      </c>
      <c r="L1021" t="inlineStr">
        <is>
          <t>No</t>
        </is>
      </c>
      <c r="M1021" s="35" t="n">
        <v>51</v>
      </c>
      <c r="N1021" t="inlineStr">
        <is>
          <t>No</t>
        </is>
      </c>
      <c r="O1021" s="35" t="n">
        <v>32</v>
      </c>
      <c r="P1021" s="37" t="n">
        <v>5.29</v>
      </c>
      <c r="Q1021" t="inlineStr">
        <is>
          <t>Android</t>
        </is>
      </c>
      <c r="R1021">
        <f>IF(AND(OR(Dashboard!$C$6="All",C1021=Dashboard!$C$6),OR(Dashboard!$F$6="All",D1021=Dashboard!$F$6),OR(Dashboard!$I$6="All",B1021=Dashboard!$I$6)),1,0)</f>
        <v/>
      </c>
    </row>
    <row r="1022">
      <c r="A1022" t="inlineStr">
        <is>
          <t>SC81021</t>
        </is>
      </c>
      <c r="B1022" t="inlineStr">
        <is>
          <t>Feb</t>
        </is>
      </c>
      <c r="C1022" t="inlineStr">
        <is>
          <t>Kolhapur</t>
        </is>
      </c>
      <c r="D1022" t="inlineStr">
        <is>
          <t>18-20</t>
        </is>
      </c>
      <c r="E1022" s="35" t="n">
        <v>14</v>
      </c>
      <c r="F1022" s="36" t="n">
        <v>36.3</v>
      </c>
      <c r="G1022" s="35" t="n">
        <v>51</v>
      </c>
      <c r="H1022" s="35" t="n">
        <v>45</v>
      </c>
      <c r="I1022" s="35" t="n">
        <v>17</v>
      </c>
      <c r="J1022" s="36" t="n">
        <v>14.9</v>
      </c>
      <c r="K1022" s="35" t="n">
        <v>3</v>
      </c>
      <c r="L1022" t="inlineStr">
        <is>
          <t>No</t>
        </is>
      </c>
      <c r="M1022" s="35" t="n">
        <v>94</v>
      </c>
      <c r="N1022" t="inlineStr">
        <is>
          <t>No</t>
        </is>
      </c>
      <c r="O1022" s="35" t="n">
        <v>68</v>
      </c>
      <c r="P1022" s="37" t="n">
        <v>12.51</v>
      </c>
      <c r="Q1022" t="inlineStr">
        <is>
          <t>Android</t>
        </is>
      </c>
      <c r="R1022">
        <f>IF(AND(OR(Dashboard!$C$6="All",C1022=Dashboard!$C$6),OR(Dashboard!$F$6="All",D1022=Dashboard!$F$6),OR(Dashboard!$I$6="All",B1022=Dashboard!$I$6)),1,0)</f>
        <v/>
      </c>
    </row>
    <row r="1023">
      <c r="A1023" t="inlineStr">
        <is>
          <t>SC81022</t>
        </is>
      </c>
      <c r="B1023" t="inlineStr">
        <is>
          <t>Jun</t>
        </is>
      </c>
      <c r="C1023" t="inlineStr">
        <is>
          <t>Sambhaji Nagar</t>
        </is>
      </c>
      <c r="D1023" t="inlineStr">
        <is>
          <t>21-24</t>
        </is>
      </c>
      <c r="E1023" s="35" t="n">
        <v>18</v>
      </c>
      <c r="F1023" s="36" t="n">
        <v>37.6</v>
      </c>
      <c r="G1023" s="35" t="n">
        <v>32</v>
      </c>
      <c r="H1023" s="35" t="n">
        <v>27</v>
      </c>
      <c r="I1023" s="35" t="n">
        <v>8</v>
      </c>
      <c r="J1023" s="36" t="n">
        <v>14.3</v>
      </c>
      <c r="K1023" s="35" t="n">
        <v>9</v>
      </c>
      <c r="L1023" t="inlineStr">
        <is>
          <t>Yes</t>
        </is>
      </c>
      <c r="M1023" s="35" t="n">
        <v>92</v>
      </c>
      <c r="N1023" t="inlineStr">
        <is>
          <t>No</t>
        </is>
      </c>
      <c r="O1023" s="35" t="n">
        <v>51</v>
      </c>
      <c r="P1023" s="37" t="n">
        <v>9.630000000000001</v>
      </c>
      <c r="Q1023" t="inlineStr">
        <is>
          <t>Android</t>
        </is>
      </c>
      <c r="R1023">
        <f>IF(AND(OR(Dashboard!$C$6="All",C1023=Dashboard!$C$6),OR(Dashboard!$F$6="All",D1023=Dashboard!$F$6),OR(Dashboard!$I$6="All",B1023=Dashboard!$I$6)),1,0)</f>
        <v/>
      </c>
    </row>
    <row r="1024">
      <c r="A1024" t="inlineStr">
        <is>
          <t>SC81023</t>
        </is>
      </c>
      <c r="B1024" t="inlineStr">
        <is>
          <t>Jun</t>
        </is>
      </c>
      <c r="C1024" t="inlineStr">
        <is>
          <t>Pune</t>
        </is>
      </c>
      <c r="D1024" t="inlineStr">
        <is>
          <t>21-24</t>
        </is>
      </c>
      <c r="E1024" s="35" t="n">
        <v>14</v>
      </c>
      <c r="F1024" s="36" t="n">
        <v>23.2</v>
      </c>
      <c r="G1024" s="35" t="n">
        <v>42</v>
      </c>
      <c r="H1024" s="35" t="n">
        <v>28</v>
      </c>
      <c r="I1024" s="35" t="n">
        <v>5</v>
      </c>
      <c r="J1024" s="36" t="n">
        <v>9.300000000000001</v>
      </c>
      <c r="K1024" s="35" t="n">
        <v>7</v>
      </c>
      <c r="L1024" t="inlineStr">
        <is>
          <t>No</t>
        </is>
      </c>
      <c r="M1024" s="35" t="n">
        <v>78</v>
      </c>
      <c r="N1024" t="inlineStr">
        <is>
          <t>No</t>
        </is>
      </c>
      <c r="O1024" s="35" t="n">
        <v>41</v>
      </c>
      <c r="P1024" s="37" t="n">
        <v>3.72</v>
      </c>
      <c r="Q1024" t="inlineStr">
        <is>
          <t>Android</t>
        </is>
      </c>
      <c r="R1024">
        <f>IF(AND(OR(Dashboard!$C$6="All",C1024=Dashboard!$C$6),OR(Dashboard!$F$6="All",D1024=Dashboard!$F$6),OR(Dashboard!$I$6="All",B1024=Dashboard!$I$6)),1,0)</f>
        <v/>
      </c>
    </row>
    <row r="1025">
      <c r="A1025" t="inlineStr">
        <is>
          <t>SC81024</t>
        </is>
      </c>
      <c r="B1025" t="inlineStr">
        <is>
          <t>Jun</t>
        </is>
      </c>
      <c r="C1025" t="inlineStr">
        <is>
          <t>Pune</t>
        </is>
      </c>
      <c r="D1025" t="inlineStr">
        <is>
          <t>18-20</t>
        </is>
      </c>
      <c r="E1025" s="35" t="n">
        <v>24</v>
      </c>
      <c r="F1025" s="36" t="n">
        <v>43.1</v>
      </c>
      <c r="G1025" s="35" t="n">
        <v>26</v>
      </c>
      <c r="H1025" s="35" t="n">
        <v>19</v>
      </c>
      <c r="I1025" s="35" t="n">
        <v>17</v>
      </c>
      <c r="J1025" s="36" t="n">
        <v>15.4</v>
      </c>
      <c r="K1025" s="35" t="n">
        <v>4</v>
      </c>
      <c r="L1025" t="inlineStr">
        <is>
          <t>No</t>
        </is>
      </c>
      <c r="M1025" s="35" t="n">
        <v>8</v>
      </c>
      <c r="N1025" t="inlineStr">
        <is>
          <t>No</t>
        </is>
      </c>
      <c r="O1025" s="35" t="n">
        <v>93</v>
      </c>
      <c r="P1025" s="37" t="n">
        <v>11.03</v>
      </c>
      <c r="Q1025" t="inlineStr">
        <is>
          <t>Android</t>
        </is>
      </c>
      <c r="R1025">
        <f>IF(AND(OR(Dashboard!$C$6="All",C1025=Dashboard!$C$6),OR(Dashboard!$F$6="All",D1025=Dashboard!$F$6),OR(Dashboard!$I$6="All",B1025=Dashboard!$I$6)),1,0)</f>
        <v/>
      </c>
    </row>
    <row r="1026">
      <c r="A1026" t="inlineStr">
        <is>
          <t>SC81025</t>
        </is>
      </c>
      <c r="B1026" t="inlineStr">
        <is>
          <t>Jan</t>
        </is>
      </c>
      <c r="C1026" t="inlineStr">
        <is>
          <t>Nagpur</t>
        </is>
      </c>
      <c r="D1026" t="inlineStr">
        <is>
          <t>21-24</t>
        </is>
      </c>
      <c r="E1026" s="35" t="n">
        <v>18</v>
      </c>
      <c r="F1026" s="36" t="n">
        <v>34.3</v>
      </c>
      <c r="G1026" s="35" t="n">
        <v>35</v>
      </c>
      <c r="H1026" s="35" t="n">
        <v>27</v>
      </c>
      <c r="I1026" s="35" t="n">
        <v>12</v>
      </c>
      <c r="J1026" s="36" t="n">
        <v>6</v>
      </c>
      <c r="K1026" s="35" t="n">
        <v>9</v>
      </c>
      <c r="L1026" t="inlineStr">
        <is>
          <t>Yes</t>
        </is>
      </c>
      <c r="M1026" s="35" t="n">
        <v>60</v>
      </c>
      <c r="N1026" t="inlineStr">
        <is>
          <t>No</t>
        </is>
      </c>
      <c r="O1026" s="35" t="n">
        <v>43</v>
      </c>
      <c r="P1026" s="37" t="n">
        <v>3.9</v>
      </c>
      <c r="Q1026" t="inlineStr">
        <is>
          <t>iOS</t>
        </is>
      </c>
      <c r="R1026">
        <f>IF(AND(OR(Dashboard!$C$6="All",C1026=Dashboard!$C$6),OR(Dashboard!$F$6="All",D1026=Dashboard!$F$6),OR(Dashboard!$I$6="All",B1026=Dashboard!$I$6)),1,0)</f>
        <v/>
      </c>
    </row>
    <row r="1027">
      <c r="A1027" t="inlineStr">
        <is>
          <t>SC81026</t>
        </is>
      </c>
      <c r="B1027" t="inlineStr">
        <is>
          <t>Mar</t>
        </is>
      </c>
      <c r="C1027" t="inlineStr">
        <is>
          <t>Solapur</t>
        </is>
      </c>
      <c r="D1027" t="inlineStr">
        <is>
          <t>25-34</t>
        </is>
      </c>
      <c r="E1027" s="35" t="n">
        <v>6</v>
      </c>
      <c r="F1027" s="36" t="n">
        <v>33.5</v>
      </c>
      <c r="G1027" s="35" t="n">
        <v>0</v>
      </c>
      <c r="H1027" s="35" t="n">
        <v>0</v>
      </c>
      <c r="I1027" s="35" t="n">
        <v>11</v>
      </c>
      <c r="J1027" s="36" t="n">
        <v>12.8</v>
      </c>
      <c r="K1027" s="35" t="n">
        <v>5</v>
      </c>
      <c r="L1027" t="inlineStr">
        <is>
          <t>No</t>
        </is>
      </c>
      <c r="M1027" s="35" t="n">
        <v>74</v>
      </c>
      <c r="N1027" t="inlineStr">
        <is>
          <t>No</t>
        </is>
      </c>
      <c r="O1027" s="35" t="n">
        <v>47</v>
      </c>
      <c r="P1027" s="37" t="n">
        <v>5.27</v>
      </c>
      <c r="Q1027" t="inlineStr">
        <is>
          <t>iOS</t>
        </is>
      </c>
      <c r="R1027">
        <f>IF(AND(OR(Dashboard!$C$6="All",C1027=Dashboard!$C$6),OR(Dashboard!$F$6="All",D1027=Dashboard!$F$6),OR(Dashboard!$I$6="All",B1027=Dashboard!$I$6)),1,0)</f>
        <v/>
      </c>
    </row>
    <row r="1028">
      <c r="A1028" t="inlineStr">
        <is>
          <t>SC81027</t>
        </is>
      </c>
      <c r="B1028" t="inlineStr">
        <is>
          <t>Jun</t>
        </is>
      </c>
      <c r="C1028" t="inlineStr">
        <is>
          <t>Nagpur</t>
        </is>
      </c>
      <c r="D1028" t="inlineStr">
        <is>
          <t>18-20</t>
        </is>
      </c>
      <c r="E1028" s="35" t="n">
        <v>14</v>
      </c>
      <c r="F1028" s="36" t="n">
        <v>58.2</v>
      </c>
      <c r="G1028" s="35" t="n">
        <v>23</v>
      </c>
      <c r="H1028" s="35" t="n">
        <v>15</v>
      </c>
      <c r="I1028" s="35" t="n">
        <v>16</v>
      </c>
      <c r="J1028" s="36" t="n">
        <v>23.9</v>
      </c>
      <c r="K1028" s="35" t="n">
        <v>4</v>
      </c>
      <c r="L1028" t="inlineStr">
        <is>
          <t>Yes</t>
        </is>
      </c>
      <c r="M1028" s="35" t="n">
        <v>17</v>
      </c>
      <c r="N1028" t="inlineStr">
        <is>
          <t>No</t>
        </is>
      </c>
      <c r="O1028" s="35" t="n">
        <v>77</v>
      </c>
      <c r="P1028" s="37" t="n">
        <v>12.5</v>
      </c>
      <c r="Q1028" t="inlineStr">
        <is>
          <t>iOS</t>
        </is>
      </c>
      <c r="R1028">
        <f>IF(AND(OR(Dashboard!$C$6="All",C1028=Dashboard!$C$6),OR(Dashboard!$F$6="All",D1028=Dashboard!$F$6),OR(Dashboard!$I$6="All",B1028=Dashboard!$I$6)),1,0)</f>
        <v/>
      </c>
    </row>
    <row r="1029">
      <c r="A1029" t="inlineStr">
        <is>
          <t>SC81028</t>
        </is>
      </c>
      <c r="B1029" t="inlineStr">
        <is>
          <t>Jan</t>
        </is>
      </c>
      <c r="C1029" t="inlineStr">
        <is>
          <t>Nagpur</t>
        </is>
      </c>
      <c r="D1029" t="inlineStr">
        <is>
          <t>18-20</t>
        </is>
      </c>
      <c r="E1029" s="35" t="n">
        <v>20</v>
      </c>
      <c r="F1029" s="36" t="n">
        <v>19.7</v>
      </c>
      <c r="G1029" s="35" t="n">
        <v>42</v>
      </c>
      <c r="H1029" s="35" t="n">
        <v>30</v>
      </c>
      <c r="I1029" s="35" t="n">
        <v>11</v>
      </c>
      <c r="J1029" s="36" t="n">
        <v>7.9</v>
      </c>
      <c r="K1029" s="35" t="n">
        <v>6</v>
      </c>
      <c r="L1029" t="inlineStr">
        <is>
          <t>No</t>
        </is>
      </c>
      <c r="M1029" s="35" t="n">
        <v>43</v>
      </c>
      <c r="N1029" t="inlineStr">
        <is>
          <t>No</t>
        </is>
      </c>
      <c r="O1029" s="35" t="n">
        <v>32</v>
      </c>
      <c r="P1029" s="37" t="n">
        <v>5.59</v>
      </c>
      <c r="Q1029" t="inlineStr">
        <is>
          <t>Android</t>
        </is>
      </c>
      <c r="R1029">
        <f>IF(AND(OR(Dashboard!$C$6="All",C1029=Dashboard!$C$6),OR(Dashboard!$F$6="All",D1029=Dashboard!$F$6),OR(Dashboard!$I$6="All",B1029=Dashboard!$I$6)),1,0)</f>
        <v/>
      </c>
    </row>
    <row r="1030">
      <c r="A1030" t="inlineStr">
        <is>
          <t>SC81029</t>
        </is>
      </c>
      <c r="B1030" t="inlineStr">
        <is>
          <t>Jun</t>
        </is>
      </c>
      <c r="C1030" t="inlineStr">
        <is>
          <t>Solapur</t>
        </is>
      </c>
      <c r="D1030" t="inlineStr">
        <is>
          <t>18-20</t>
        </is>
      </c>
      <c r="E1030" s="35" t="n">
        <v>18</v>
      </c>
      <c r="F1030" s="36" t="n">
        <v>23.5</v>
      </c>
      <c r="G1030" s="35" t="n">
        <v>40</v>
      </c>
      <c r="H1030" s="35" t="n">
        <v>34</v>
      </c>
      <c r="I1030" s="35" t="n">
        <v>13</v>
      </c>
      <c r="J1030" s="36" t="n">
        <v>8.4</v>
      </c>
      <c r="K1030" s="35" t="n">
        <v>6</v>
      </c>
      <c r="L1030" t="inlineStr">
        <is>
          <t>Yes</t>
        </is>
      </c>
      <c r="M1030" s="35" t="n">
        <v>70</v>
      </c>
      <c r="N1030" t="inlineStr">
        <is>
          <t>No</t>
        </is>
      </c>
      <c r="O1030" s="35" t="n">
        <v>31</v>
      </c>
      <c r="P1030" s="37" t="n">
        <v>4.17</v>
      </c>
      <c r="Q1030" t="inlineStr">
        <is>
          <t>Android</t>
        </is>
      </c>
      <c r="R1030">
        <f>IF(AND(OR(Dashboard!$C$6="All",C1030=Dashboard!$C$6),OR(Dashboard!$F$6="All",D1030=Dashboard!$F$6),OR(Dashboard!$I$6="All",B1030=Dashboard!$I$6)),1,0)</f>
        <v/>
      </c>
    </row>
    <row r="1031">
      <c r="A1031" t="inlineStr">
        <is>
          <t>SC81030</t>
        </is>
      </c>
      <c r="B1031" t="inlineStr">
        <is>
          <t>Apr</t>
        </is>
      </c>
      <c r="C1031" t="inlineStr">
        <is>
          <t>Pune</t>
        </is>
      </c>
      <c r="D1031" t="inlineStr">
        <is>
          <t>25-34</t>
        </is>
      </c>
      <c r="E1031" s="35" t="n">
        <v>15</v>
      </c>
      <c r="F1031" s="36" t="n">
        <v>3</v>
      </c>
      <c r="G1031" s="35" t="n">
        <v>9</v>
      </c>
      <c r="H1031" s="35" t="n">
        <v>5</v>
      </c>
      <c r="I1031" s="35" t="n">
        <v>10</v>
      </c>
      <c r="J1031" s="36" t="n">
        <v>0.9</v>
      </c>
      <c r="K1031" s="35" t="n">
        <v>1</v>
      </c>
      <c r="L1031" t="inlineStr">
        <is>
          <t>No</t>
        </is>
      </c>
      <c r="M1031" s="35" t="n">
        <v>25</v>
      </c>
      <c r="N1031" t="inlineStr">
        <is>
          <t>No</t>
        </is>
      </c>
      <c r="O1031" s="35" t="n">
        <v>4</v>
      </c>
      <c r="P1031" s="37" t="n">
        <v>0.6899999999999999</v>
      </c>
      <c r="Q1031" t="inlineStr">
        <is>
          <t>Android</t>
        </is>
      </c>
      <c r="R1031">
        <f>IF(AND(OR(Dashboard!$C$6="All",C1031=Dashboard!$C$6),OR(Dashboard!$F$6="All",D1031=Dashboard!$F$6),OR(Dashboard!$I$6="All",B1031=Dashboard!$I$6)),1,0)</f>
        <v/>
      </c>
    </row>
    <row r="1032">
      <c r="A1032" t="inlineStr">
        <is>
          <t>SC81031</t>
        </is>
      </c>
      <c r="B1032" t="inlineStr">
        <is>
          <t>Apr</t>
        </is>
      </c>
      <c r="C1032" t="inlineStr">
        <is>
          <t>Kolhapur</t>
        </is>
      </c>
      <c r="D1032" t="inlineStr">
        <is>
          <t>21-24</t>
        </is>
      </c>
      <c r="E1032" s="35" t="n">
        <v>15</v>
      </c>
      <c r="F1032" s="36" t="n">
        <v>32.3</v>
      </c>
      <c r="G1032" s="35" t="n">
        <v>30</v>
      </c>
      <c r="H1032" s="35" t="n">
        <v>22</v>
      </c>
      <c r="I1032" s="35" t="n">
        <v>24</v>
      </c>
      <c r="J1032" s="36" t="n">
        <v>10.1</v>
      </c>
      <c r="K1032" s="35" t="n">
        <v>12</v>
      </c>
      <c r="L1032" t="inlineStr">
        <is>
          <t>Yes</t>
        </is>
      </c>
      <c r="M1032" s="35" t="n">
        <v>14</v>
      </c>
      <c r="N1032" t="inlineStr">
        <is>
          <t>No</t>
        </is>
      </c>
      <c r="O1032" s="35" t="n">
        <v>57</v>
      </c>
      <c r="P1032" s="37" t="n">
        <v>5.83</v>
      </c>
      <c r="Q1032" t="inlineStr">
        <is>
          <t>Android</t>
        </is>
      </c>
      <c r="R1032">
        <f>IF(AND(OR(Dashboard!$C$6="All",C1032=Dashboard!$C$6),OR(Dashboard!$F$6="All",D1032=Dashboard!$F$6),OR(Dashboard!$I$6="All",B1032=Dashboard!$I$6)),1,0)</f>
        <v/>
      </c>
    </row>
    <row r="1033">
      <c r="A1033" t="inlineStr">
        <is>
          <t>SC81032</t>
        </is>
      </c>
      <c r="B1033" t="inlineStr">
        <is>
          <t>Feb</t>
        </is>
      </c>
      <c r="C1033" t="inlineStr">
        <is>
          <t>Solapur</t>
        </is>
      </c>
      <c r="D1033" t="inlineStr">
        <is>
          <t>21-24</t>
        </is>
      </c>
      <c r="E1033" s="35" t="n">
        <v>18</v>
      </c>
      <c r="F1033" s="36" t="n">
        <v>39.7</v>
      </c>
      <c r="G1033" s="35" t="n">
        <v>47</v>
      </c>
      <c r="H1033" s="35" t="n">
        <v>40</v>
      </c>
      <c r="I1033" s="35" t="n">
        <v>1</v>
      </c>
      <c r="J1033" s="36" t="n">
        <v>17.6</v>
      </c>
      <c r="K1033" s="35" t="n">
        <v>7</v>
      </c>
      <c r="L1033" t="inlineStr">
        <is>
          <t>Yes</t>
        </is>
      </c>
      <c r="M1033" s="35" t="n">
        <v>17</v>
      </c>
      <c r="N1033" t="inlineStr">
        <is>
          <t>No</t>
        </is>
      </c>
      <c r="O1033" s="35" t="n">
        <v>50</v>
      </c>
      <c r="P1033" s="37" t="n">
        <v>5.05</v>
      </c>
      <c r="Q1033" t="inlineStr">
        <is>
          <t>Android</t>
        </is>
      </c>
      <c r="R1033">
        <f>IF(AND(OR(Dashboard!$C$6="All",C1033=Dashboard!$C$6),OR(Dashboard!$F$6="All",D1033=Dashboard!$F$6),OR(Dashboard!$I$6="All",B1033=Dashboard!$I$6)),1,0)</f>
        <v/>
      </c>
    </row>
    <row r="1034">
      <c r="A1034" t="inlineStr">
        <is>
          <t>SC81033</t>
        </is>
      </c>
      <c r="B1034" t="inlineStr">
        <is>
          <t>Apr</t>
        </is>
      </c>
      <c r="C1034" t="inlineStr">
        <is>
          <t>Kolhapur</t>
        </is>
      </c>
      <c r="D1034" t="inlineStr">
        <is>
          <t>25-34</t>
        </is>
      </c>
      <c r="E1034" s="35" t="n">
        <v>9</v>
      </c>
      <c r="F1034" s="36" t="n">
        <v>19</v>
      </c>
      <c r="G1034" s="35" t="n">
        <v>13</v>
      </c>
      <c r="H1034" s="35" t="n">
        <v>10</v>
      </c>
      <c r="I1034" s="35" t="n">
        <v>11</v>
      </c>
      <c r="J1034" s="36" t="n">
        <v>5.3</v>
      </c>
      <c r="K1034" s="35" t="n">
        <v>3</v>
      </c>
      <c r="L1034" t="inlineStr">
        <is>
          <t>No</t>
        </is>
      </c>
      <c r="M1034" s="35" t="n">
        <v>4</v>
      </c>
      <c r="N1034" t="inlineStr">
        <is>
          <t>Yes</t>
        </is>
      </c>
      <c r="O1034" s="35" t="n">
        <v>11</v>
      </c>
      <c r="P1034" s="37" t="n">
        <v>0.95</v>
      </c>
      <c r="Q1034" t="inlineStr">
        <is>
          <t>iOS</t>
        </is>
      </c>
      <c r="R1034">
        <f>IF(AND(OR(Dashboard!$C$6="All",C1034=Dashboard!$C$6),OR(Dashboard!$F$6="All",D1034=Dashboard!$F$6),OR(Dashboard!$I$6="All",B1034=Dashboard!$I$6)),1,0)</f>
        <v/>
      </c>
    </row>
    <row r="1035">
      <c r="A1035" t="inlineStr">
        <is>
          <t>SC81034</t>
        </is>
      </c>
      <c r="B1035" t="inlineStr">
        <is>
          <t>Mar</t>
        </is>
      </c>
      <c r="C1035" t="inlineStr">
        <is>
          <t>Sambhaji Nagar</t>
        </is>
      </c>
      <c r="D1035" t="inlineStr">
        <is>
          <t>18-20</t>
        </is>
      </c>
      <c r="E1035" s="35" t="n">
        <v>23</v>
      </c>
      <c r="F1035" s="36" t="n">
        <v>36.6</v>
      </c>
      <c r="G1035" s="35" t="n">
        <v>32</v>
      </c>
      <c r="H1035" s="35" t="n">
        <v>21</v>
      </c>
      <c r="I1035" s="35" t="n">
        <v>20</v>
      </c>
      <c r="J1035" s="36" t="n">
        <v>15.7</v>
      </c>
      <c r="K1035" s="35" t="n">
        <v>6</v>
      </c>
      <c r="L1035" t="inlineStr">
        <is>
          <t>No</t>
        </is>
      </c>
      <c r="M1035" s="35" t="n">
        <v>33</v>
      </c>
      <c r="N1035" t="inlineStr">
        <is>
          <t>No</t>
        </is>
      </c>
      <c r="O1035" s="35" t="n">
        <v>54</v>
      </c>
      <c r="P1035" s="37" t="n">
        <v>10.21</v>
      </c>
      <c r="Q1035" t="inlineStr">
        <is>
          <t>Android</t>
        </is>
      </c>
      <c r="R1035">
        <f>IF(AND(OR(Dashboard!$C$6="All",C1035=Dashboard!$C$6),OR(Dashboard!$F$6="All",D1035=Dashboard!$F$6),OR(Dashboard!$I$6="All",B1035=Dashboard!$I$6)),1,0)</f>
        <v/>
      </c>
    </row>
    <row r="1036">
      <c r="A1036" t="inlineStr">
        <is>
          <t>SC81035</t>
        </is>
      </c>
      <c r="B1036" t="inlineStr">
        <is>
          <t>Mar</t>
        </is>
      </c>
      <c r="C1036" t="inlineStr">
        <is>
          <t>Nagpur</t>
        </is>
      </c>
      <c r="D1036" t="inlineStr">
        <is>
          <t>21-24</t>
        </is>
      </c>
      <c r="E1036" s="35" t="n">
        <v>18</v>
      </c>
      <c r="F1036" s="36" t="n">
        <v>34.3</v>
      </c>
      <c r="G1036" s="35" t="n">
        <v>28</v>
      </c>
      <c r="H1036" s="35" t="n">
        <v>26</v>
      </c>
      <c r="I1036" s="35" t="n">
        <v>18</v>
      </c>
      <c r="J1036" s="36" t="n">
        <v>12.5</v>
      </c>
      <c r="K1036" s="35" t="n">
        <v>9</v>
      </c>
      <c r="L1036" t="inlineStr">
        <is>
          <t>No</t>
        </is>
      </c>
      <c r="M1036" s="35" t="n">
        <v>23</v>
      </c>
      <c r="N1036" t="inlineStr">
        <is>
          <t>No</t>
        </is>
      </c>
      <c r="O1036" s="35" t="n">
        <v>56</v>
      </c>
      <c r="P1036" s="37" t="n">
        <v>4.58</v>
      </c>
      <c r="Q1036" t="inlineStr">
        <is>
          <t>Android</t>
        </is>
      </c>
      <c r="R1036">
        <f>IF(AND(OR(Dashboard!$C$6="All",C1036=Dashboard!$C$6),OR(Dashboard!$F$6="All",D1036=Dashboard!$F$6),OR(Dashboard!$I$6="All",B1036=Dashboard!$I$6)),1,0)</f>
        <v/>
      </c>
    </row>
    <row r="1037">
      <c r="A1037" t="inlineStr">
        <is>
          <t>SC81036</t>
        </is>
      </c>
      <c r="B1037" t="inlineStr">
        <is>
          <t>May</t>
        </is>
      </c>
      <c r="C1037" t="inlineStr">
        <is>
          <t>Pune</t>
        </is>
      </c>
      <c r="D1037" t="inlineStr">
        <is>
          <t>25-34</t>
        </is>
      </c>
      <c r="E1037" s="35" t="n">
        <v>13</v>
      </c>
      <c r="F1037" s="36" t="n">
        <v>3</v>
      </c>
      <c r="G1037" s="35" t="n">
        <v>19</v>
      </c>
      <c r="H1037" s="35" t="n">
        <v>16</v>
      </c>
      <c r="I1037" s="35" t="n">
        <v>16</v>
      </c>
      <c r="J1037" s="36" t="n">
        <v>0.9</v>
      </c>
      <c r="K1037" s="35" t="n">
        <v>0</v>
      </c>
      <c r="L1037" t="inlineStr">
        <is>
          <t>No</t>
        </is>
      </c>
      <c r="M1037" s="35" t="n">
        <v>14</v>
      </c>
      <c r="N1037" t="inlineStr">
        <is>
          <t>No</t>
        </is>
      </c>
      <c r="O1037" s="35" t="n">
        <v>5</v>
      </c>
      <c r="P1037" s="37" t="n">
        <v>0.77</v>
      </c>
      <c r="Q1037" t="inlineStr">
        <is>
          <t>Android</t>
        </is>
      </c>
      <c r="R1037">
        <f>IF(AND(OR(Dashboard!$C$6="All",C1037=Dashboard!$C$6),OR(Dashboard!$F$6="All",D1037=Dashboard!$F$6),OR(Dashboard!$I$6="All",B1037=Dashboard!$I$6)),1,0)</f>
        <v/>
      </c>
    </row>
    <row r="1038">
      <c r="A1038" t="inlineStr">
        <is>
          <t>SC81037</t>
        </is>
      </c>
      <c r="B1038" t="inlineStr">
        <is>
          <t>Jun</t>
        </is>
      </c>
      <c r="C1038" t="inlineStr">
        <is>
          <t>Nashik</t>
        </is>
      </c>
      <c r="D1038" t="inlineStr">
        <is>
          <t>25-34</t>
        </is>
      </c>
      <c r="E1038" s="35" t="n">
        <v>15</v>
      </c>
      <c r="F1038" s="36" t="n">
        <v>26.6</v>
      </c>
      <c r="G1038" s="35" t="n">
        <v>28</v>
      </c>
      <c r="H1038" s="35" t="n">
        <v>25</v>
      </c>
      <c r="I1038" s="35" t="n">
        <v>4</v>
      </c>
      <c r="J1038" s="36" t="n">
        <v>7.4</v>
      </c>
      <c r="K1038" s="35" t="n">
        <v>2</v>
      </c>
      <c r="L1038" t="inlineStr">
        <is>
          <t>No</t>
        </is>
      </c>
      <c r="M1038" s="35" t="n">
        <v>7</v>
      </c>
      <c r="N1038" t="inlineStr">
        <is>
          <t>No</t>
        </is>
      </c>
      <c r="O1038" s="35" t="n">
        <v>48</v>
      </c>
      <c r="P1038" s="37" t="n">
        <v>5.58</v>
      </c>
      <c r="Q1038" t="inlineStr">
        <is>
          <t>Android</t>
        </is>
      </c>
      <c r="R1038">
        <f>IF(AND(OR(Dashboard!$C$6="All",C1038=Dashboard!$C$6),OR(Dashboard!$F$6="All",D1038=Dashboard!$F$6),OR(Dashboard!$I$6="All",B1038=Dashboard!$I$6)),1,0)</f>
        <v/>
      </c>
    </row>
    <row r="1039">
      <c r="A1039" t="inlineStr">
        <is>
          <t>SC81038</t>
        </is>
      </c>
      <c r="B1039" t="inlineStr">
        <is>
          <t>Mar</t>
        </is>
      </c>
      <c r="C1039" t="inlineStr">
        <is>
          <t>Pune</t>
        </is>
      </c>
      <c r="D1039" t="inlineStr">
        <is>
          <t>18-20</t>
        </is>
      </c>
      <c r="E1039" s="35" t="n">
        <v>11</v>
      </c>
      <c r="F1039" s="36" t="n">
        <v>32.9</v>
      </c>
      <c r="G1039" s="35" t="n">
        <v>7</v>
      </c>
      <c r="H1039" s="35" t="n">
        <v>5</v>
      </c>
      <c r="I1039" s="35" t="n">
        <v>9</v>
      </c>
      <c r="J1039" s="36" t="n">
        <v>13.1</v>
      </c>
      <c r="K1039" s="35" t="n">
        <v>7</v>
      </c>
      <c r="L1039" t="inlineStr">
        <is>
          <t>No</t>
        </is>
      </c>
      <c r="M1039" s="35" t="n">
        <v>17</v>
      </c>
      <c r="N1039" t="inlineStr">
        <is>
          <t>No</t>
        </is>
      </c>
      <c r="O1039" s="35" t="n">
        <v>43</v>
      </c>
      <c r="P1039" s="37" t="n">
        <v>8.49</v>
      </c>
      <c r="Q1039" t="inlineStr">
        <is>
          <t>Android</t>
        </is>
      </c>
      <c r="R1039">
        <f>IF(AND(OR(Dashboard!$C$6="All",C1039=Dashboard!$C$6),OR(Dashboard!$F$6="All",D1039=Dashboard!$F$6),OR(Dashboard!$I$6="All",B1039=Dashboard!$I$6)),1,0)</f>
        <v/>
      </c>
    </row>
    <row r="1040">
      <c r="A1040" t="inlineStr">
        <is>
          <t>SC81039</t>
        </is>
      </c>
      <c r="B1040" t="inlineStr">
        <is>
          <t>Jan</t>
        </is>
      </c>
      <c r="C1040" t="inlineStr">
        <is>
          <t>Sambhaji Nagar</t>
        </is>
      </c>
      <c r="D1040" t="inlineStr">
        <is>
          <t>21-24</t>
        </is>
      </c>
      <c r="E1040" s="35" t="n">
        <v>13</v>
      </c>
      <c r="F1040" s="36" t="n">
        <v>33.8</v>
      </c>
      <c r="G1040" s="35" t="n">
        <v>40</v>
      </c>
      <c r="H1040" s="35" t="n">
        <v>36</v>
      </c>
      <c r="I1040" s="35" t="n">
        <v>14</v>
      </c>
      <c r="J1040" s="36" t="n">
        <v>14.1</v>
      </c>
      <c r="K1040" s="35" t="n">
        <v>5</v>
      </c>
      <c r="L1040" t="inlineStr">
        <is>
          <t>Yes</t>
        </is>
      </c>
      <c r="M1040" s="35" t="n">
        <v>67</v>
      </c>
      <c r="N1040" t="inlineStr">
        <is>
          <t>No</t>
        </is>
      </c>
      <c r="O1040" s="35" t="n">
        <v>55</v>
      </c>
      <c r="P1040" s="37" t="n">
        <v>10.65</v>
      </c>
      <c r="Q1040" t="inlineStr">
        <is>
          <t>Android</t>
        </is>
      </c>
      <c r="R1040">
        <f>IF(AND(OR(Dashboard!$C$6="All",C1040=Dashboard!$C$6),OR(Dashboard!$F$6="All",D1040=Dashboard!$F$6),OR(Dashboard!$I$6="All",B1040=Dashboard!$I$6)),1,0)</f>
        <v/>
      </c>
    </row>
    <row r="1041">
      <c r="A1041" t="inlineStr">
        <is>
          <t>SC81040</t>
        </is>
      </c>
      <c r="B1041" t="inlineStr">
        <is>
          <t>Feb</t>
        </is>
      </c>
      <c r="C1041" t="inlineStr">
        <is>
          <t>Nagpur</t>
        </is>
      </c>
      <c r="D1041" t="inlineStr">
        <is>
          <t>25-34</t>
        </is>
      </c>
      <c r="E1041" s="35" t="n">
        <v>6</v>
      </c>
      <c r="F1041" s="36" t="n">
        <v>17.6</v>
      </c>
      <c r="G1041" s="35" t="n">
        <v>11</v>
      </c>
      <c r="H1041" s="35" t="n">
        <v>7</v>
      </c>
      <c r="I1041" s="35" t="n">
        <v>20</v>
      </c>
      <c r="J1041" s="36" t="n">
        <v>4.4</v>
      </c>
      <c r="K1041" s="35" t="n">
        <v>6</v>
      </c>
      <c r="L1041" t="inlineStr">
        <is>
          <t>No</t>
        </is>
      </c>
      <c r="M1041" s="35" t="n">
        <v>21</v>
      </c>
      <c r="N1041" t="inlineStr">
        <is>
          <t>No</t>
        </is>
      </c>
      <c r="O1041" s="35" t="n">
        <v>31</v>
      </c>
      <c r="P1041" s="37" t="n">
        <v>3.39</v>
      </c>
      <c r="Q1041" t="inlineStr">
        <is>
          <t>Android</t>
        </is>
      </c>
      <c r="R1041">
        <f>IF(AND(OR(Dashboard!$C$6="All",C1041=Dashboard!$C$6),OR(Dashboard!$F$6="All",D1041=Dashboard!$F$6),OR(Dashboard!$I$6="All",B1041=Dashboard!$I$6)),1,0)</f>
        <v/>
      </c>
    </row>
    <row r="1042">
      <c r="A1042" t="inlineStr">
        <is>
          <t>SC81041</t>
        </is>
      </c>
      <c r="B1042" t="inlineStr">
        <is>
          <t>Mar</t>
        </is>
      </c>
      <c r="C1042" t="inlineStr">
        <is>
          <t>Solapur</t>
        </is>
      </c>
      <c r="D1042" t="inlineStr">
        <is>
          <t>18-20</t>
        </is>
      </c>
      <c r="E1042" s="35" t="n">
        <v>11</v>
      </c>
      <c r="F1042" s="36" t="n">
        <v>38.2</v>
      </c>
      <c r="G1042" s="35" t="n">
        <v>29</v>
      </c>
      <c r="H1042" s="35" t="n">
        <v>18</v>
      </c>
      <c r="I1042" s="35" t="n">
        <v>12</v>
      </c>
      <c r="J1042" s="36" t="n">
        <v>12.7</v>
      </c>
      <c r="K1042" s="35" t="n">
        <v>8</v>
      </c>
      <c r="L1042" t="inlineStr">
        <is>
          <t>No</t>
        </is>
      </c>
      <c r="M1042" s="35" t="n">
        <v>15</v>
      </c>
      <c r="N1042" t="inlineStr">
        <is>
          <t>No</t>
        </is>
      </c>
      <c r="O1042" s="35" t="n">
        <v>66</v>
      </c>
      <c r="P1042" s="37" t="n">
        <v>8.82</v>
      </c>
      <c r="Q1042" t="inlineStr">
        <is>
          <t>iOS</t>
        </is>
      </c>
      <c r="R1042">
        <f>IF(AND(OR(Dashboard!$C$6="All",C1042=Dashboard!$C$6),OR(Dashboard!$F$6="All",D1042=Dashboard!$F$6),OR(Dashboard!$I$6="All",B1042=Dashboard!$I$6)),1,0)</f>
        <v/>
      </c>
    </row>
    <row r="1043">
      <c r="A1043" t="inlineStr">
        <is>
          <t>SC81042</t>
        </is>
      </c>
      <c r="B1043" t="inlineStr">
        <is>
          <t>Apr</t>
        </is>
      </c>
      <c r="C1043" t="inlineStr">
        <is>
          <t>Pune</t>
        </is>
      </c>
      <c r="D1043" t="inlineStr">
        <is>
          <t>21-24</t>
        </is>
      </c>
      <c r="E1043" s="35" t="n">
        <v>14</v>
      </c>
      <c r="F1043" s="36" t="n">
        <v>26.4</v>
      </c>
      <c r="G1043" s="35" t="n">
        <v>49</v>
      </c>
      <c r="H1043" s="35" t="n">
        <v>39</v>
      </c>
      <c r="I1043" s="35" t="n">
        <v>19</v>
      </c>
      <c r="J1043" s="36" t="n">
        <v>11.3</v>
      </c>
      <c r="K1043" s="35" t="n">
        <v>0</v>
      </c>
      <c r="L1043" t="inlineStr">
        <is>
          <t>Yes</t>
        </is>
      </c>
      <c r="M1043" s="35" t="n">
        <v>154</v>
      </c>
      <c r="N1043" t="inlineStr">
        <is>
          <t>No</t>
        </is>
      </c>
      <c r="O1043" s="35" t="n">
        <v>55</v>
      </c>
      <c r="P1043" s="37" t="n">
        <v>10.3</v>
      </c>
      <c r="Q1043" t="inlineStr">
        <is>
          <t>Android</t>
        </is>
      </c>
      <c r="R1043">
        <f>IF(AND(OR(Dashboard!$C$6="All",C1043=Dashboard!$C$6),OR(Dashboard!$F$6="All",D1043=Dashboard!$F$6),OR(Dashboard!$I$6="All",B1043=Dashboard!$I$6)),1,0)</f>
        <v/>
      </c>
    </row>
    <row r="1044">
      <c r="A1044" t="inlineStr">
        <is>
          <t>SC81043</t>
        </is>
      </c>
      <c r="B1044" t="inlineStr">
        <is>
          <t>Jan</t>
        </is>
      </c>
      <c r="C1044" t="inlineStr">
        <is>
          <t>Sambhaji Nagar</t>
        </is>
      </c>
      <c r="D1044" t="inlineStr">
        <is>
          <t>35+</t>
        </is>
      </c>
      <c r="E1044" s="35" t="n">
        <v>14</v>
      </c>
      <c r="F1044" s="36" t="n">
        <v>30.5</v>
      </c>
      <c r="G1044" s="35" t="n">
        <v>15</v>
      </c>
      <c r="H1044" s="35" t="n">
        <v>13</v>
      </c>
      <c r="I1044" s="35" t="n">
        <v>9</v>
      </c>
      <c r="J1044" s="36" t="n">
        <v>4.7</v>
      </c>
      <c r="K1044" s="35" t="n">
        <v>0</v>
      </c>
      <c r="L1044" t="inlineStr">
        <is>
          <t>No</t>
        </is>
      </c>
      <c r="M1044" s="35" t="n">
        <v>43</v>
      </c>
      <c r="N1044" t="inlineStr">
        <is>
          <t>No</t>
        </is>
      </c>
      <c r="O1044" s="35" t="n">
        <v>55</v>
      </c>
      <c r="P1044" s="37" t="n">
        <v>7.54</v>
      </c>
      <c r="Q1044" t="inlineStr">
        <is>
          <t>iOS</t>
        </is>
      </c>
      <c r="R1044">
        <f>IF(AND(OR(Dashboard!$C$6="All",C1044=Dashboard!$C$6),OR(Dashboard!$F$6="All",D1044=Dashboard!$F$6),OR(Dashboard!$I$6="All",B1044=Dashboard!$I$6)),1,0)</f>
        <v/>
      </c>
    </row>
    <row r="1045">
      <c r="A1045" t="inlineStr">
        <is>
          <t>SC81044</t>
        </is>
      </c>
      <c r="B1045" t="inlineStr">
        <is>
          <t>Apr</t>
        </is>
      </c>
      <c r="C1045" t="inlineStr">
        <is>
          <t>Kolhapur</t>
        </is>
      </c>
      <c r="D1045" t="inlineStr">
        <is>
          <t>21-24</t>
        </is>
      </c>
      <c r="E1045" s="35" t="n">
        <v>12</v>
      </c>
      <c r="F1045" s="36" t="n">
        <v>24.9</v>
      </c>
      <c r="G1045" s="35" t="n">
        <v>23</v>
      </c>
      <c r="H1045" s="35" t="n">
        <v>15</v>
      </c>
      <c r="I1045" s="35" t="n">
        <v>16</v>
      </c>
      <c r="J1045" s="36" t="n">
        <v>4.6</v>
      </c>
      <c r="K1045" s="35" t="n">
        <v>9</v>
      </c>
      <c r="L1045" t="inlineStr">
        <is>
          <t>No</t>
        </is>
      </c>
      <c r="M1045" s="35" t="n">
        <v>17</v>
      </c>
      <c r="N1045" t="inlineStr">
        <is>
          <t>No</t>
        </is>
      </c>
      <c r="O1045" s="35" t="n">
        <v>41</v>
      </c>
      <c r="P1045" s="37" t="n">
        <v>6.73</v>
      </c>
      <c r="Q1045" t="inlineStr">
        <is>
          <t>Android</t>
        </is>
      </c>
      <c r="R1045">
        <f>IF(AND(OR(Dashboard!$C$6="All",C1045=Dashboard!$C$6),OR(Dashboard!$F$6="All",D1045=Dashboard!$F$6),OR(Dashboard!$I$6="All",B1045=Dashboard!$I$6)),1,0)</f>
        <v/>
      </c>
    </row>
    <row r="1046">
      <c r="A1046" t="inlineStr">
        <is>
          <t>SC81045</t>
        </is>
      </c>
      <c r="B1046" t="inlineStr">
        <is>
          <t>Mar</t>
        </is>
      </c>
      <c r="C1046" t="inlineStr">
        <is>
          <t>Pune</t>
        </is>
      </c>
      <c r="D1046" t="inlineStr">
        <is>
          <t>25-34</t>
        </is>
      </c>
      <c r="E1046" s="35" t="n">
        <v>6</v>
      </c>
      <c r="F1046" s="36" t="n">
        <v>26.2</v>
      </c>
      <c r="G1046" s="35" t="n">
        <v>2</v>
      </c>
      <c r="H1046" s="35" t="n">
        <v>1</v>
      </c>
      <c r="I1046" s="35" t="n">
        <v>15</v>
      </c>
      <c r="J1046" s="36" t="n">
        <v>5.9</v>
      </c>
      <c r="K1046" s="35" t="n">
        <v>2</v>
      </c>
      <c r="L1046" t="inlineStr">
        <is>
          <t>Yes</t>
        </is>
      </c>
      <c r="M1046" s="35" t="n">
        <v>41</v>
      </c>
      <c r="N1046" t="inlineStr">
        <is>
          <t>No</t>
        </is>
      </c>
      <c r="O1046" s="35" t="n">
        <v>34</v>
      </c>
      <c r="P1046" s="37" t="n">
        <v>3.24</v>
      </c>
      <c r="Q1046" t="inlineStr">
        <is>
          <t>iOS</t>
        </is>
      </c>
      <c r="R1046">
        <f>IF(AND(OR(Dashboard!$C$6="All",C1046=Dashboard!$C$6),OR(Dashboard!$F$6="All",D1046=Dashboard!$F$6),OR(Dashboard!$I$6="All",B1046=Dashboard!$I$6)),1,0)</f>
        <v/>
      </c>
    </row>
    <row r="1047">
      <c r="A1047" t="inlineStr">
        <is>
          <t>SC81046</t>
        </is>
      </c>
      <c r="B1047" t="inlineStr">
        <is>
          <t>May</t>
        </is>
      </c>
      <c r="C1047" t="inlineStr">
        <is>
          <t>Sambhaji Nagar</t>
        </is>
      </c>
      <c r="D1047" t="inlineStr">
        <is>
          <t>35+</t>
        </is>
      </c>
      <c r="E1047" s="35" t="n">
        <v>15</v>
      </c>
      <c r="F1047" s="36" t="n">
        <v>11.9</v>
      </c>
      <c r="G1047" s="35" t="n">
        <v>29</v>
      </c>
      <c r="H1047" s="35" t="n">
        <v>21</v>
      </c>
      <c r="I1047" s="35" t="n">
        <v>18</v>
      </c>
      <c r="J1047" s="36" t="n">
        <v>3.6</v>
      </c>
      <c r="K1047" s="35" t="n">
        <v>2</v>
      </c>
      <c r="L1047" t="inlineStr">
        <is>
          <t>Yes</t>
        </is>
      </c>
      <c r="M1047" s="35" t="n">
        <v>19</v>
      </c>
      <c r="N1047" t="inlineStr">
        <is>
          <t>No</t>
        </is>
      </c>
      <c r="O1047" s="35" t="n">
        <v>20</v>
      </c>
      <c r="P1047" s="37" t="n">
        <v>2.82</v>
      </c>
      <c r="Q1047" t="inlineStr">
        <is>
          <t>Android</t>
        </is>
      </c>
      <c r="R1047">
        <f>IF(AND(OR(Dashboard!$C$6="All",C1047=Dashboard!$C$6),OR(Dashboard!$F$6="All",D1047=Dashboard!$F$6),OR(Dashboard!$I$6="All",B1047=Dashboard!$I$6)),1,0)</f>
        <v/>
      </c>
    </row>
    <row r="1048">
      <c r="A1048" t="inlineStr">
        <is>
          <t>SC81047</t>
        </is>
      </c>
      <c r="B1048" t="inlineStr">
        <is>
          <t>Feb</t>
        </is>
      </c>
      <c r="C1048" t="inlineStr">
        <is>
          <t>Sambhaji Nagar</t>
        </is>
      </c>
      <c r="D1048" t="inlineStr">
        <is>
          <t>18-20</t>
        </is>
      </c>
      <c r="E1048" s="35" t="n">
        <v>9</v>
      </c>
      <c r="F1048" s="36" t="n">
        <v>13.9</v>
      </c>
      <c r="G1048" s="35" t="n">
        <v>46</v>
      </c>
      <c r="H1048" s="35" t="n">
        <v>36</v>
      </c>
      <c r="I1048" s="35" t="n">
        <v>2</v>
      </c>
      <c r="J1048" s="36" t="n">
        <v>3.9</v>
      </c>
      <c r="K1048" s="35" t="n">
        <v>4</v>
      </c>
      <c r="L1048" t="inlineStr">
        <is>
          <t>No</t>
        </is>
      </c>
      <c r="M1048" s="35" t="n">
        <v>12</v>
      </c>
      <c r="N1048" t="inlineStr">
        <is>
          <t>No</t>
        </is>
      </c>
      <c r="O1048" s="35" t="n">
        <v>18</v>
      </c>
      <c r="P1048" s="37" t="n">
        <v>1.83</v>
      </c>
      <c r="Q1048" t="inlineStr">
        <is>
          <t>iOS</t>
        </is>
      </c>
      <c r="R1048">
        <f>IF(AND(OR(Dashboard!$C$6="All",C1048=Dashboard!$C$6),OR(Dashboard!$F$6="All",D1048=Dashboard!$F$6),OR(Dashboard!$I$6="All",B1048=Dashboard!$I$6)),1,0)</f>
        <v/>
      </c>
    </row>
    <row r="1049">
      <c r="A1049" t="inlineStr">
        <is>
          <t>SC81048</t>
        </is>
      </c>
      <c r="B1049" t="inlineStr">
        <is>
          <t>Mar</t>
        </is>
      </c>
      <c r="C1049" t="inlineStr">
        <is>
          <t>Pune</t>
        </is>
      </c>
      <c r="D1049" t="inlineStr">
        <is>
          <t>25-34</t>
        </is>
      </c>
      <c r="E1049" s="35" t="n">
        <v>14</v>
      </c>
      <c r="F1049" s="36" t="n">
        <v>8.9</v>
      </c>
      <c r="G1049" s="35" t="n">
        <v>0</v>
      </c>
      <c r="H1049" s="35" t="n">
        <v>0</v>
      </c>
      <c r="I1049" s="35" t="n">
        <v>8</v>
      </c>
      <c r="J1049" s="36" t="n">
        <v>1.6</v>
      </c>
      <c r="K1049" s="35" t="n">
        <v>6</v>
      </c>
      <c r="L1049" t="inlineStr">
        <is>
          <t>Yes</t>
        </is>
      </c>
      <c r="M1049" s="35" t="n">
        <v>8</v>
      </c>
      <c r="N1049" t="inlineStr">
        <is>
          <t>No</t>
        </is>
      </c>
      <c r="O1049" s="35" t="n">
        <v>11</v>
      </c>
      <c r="P1049" s="37" t="n">
        <v>1.91</v>
      </c>
      <c r="Q1049" t="inlineStr">
        <is>
          <t>iOS</t>
        </is>
      </c>
      <c r="R1049">
        <f>IF(AND(OR(Dashboard!$C$6="All",C1049=Dashboard!$C$6),OR(Dashboard!$F$6="All",D1049=Dashboard!$F$6),OR(Dashboard!$I$6="All",B1049=Dashboard!$I$6)),1,0)</f>
        <v/>
      </c>
    </row>
    <row r="1050">
      <c r="A1050" t="inlineStr">
        <is>
          <t>SC81049</t>
        </is>
      </c>
      <c r="B1050" t="inlineStr">
        <is>
          <t>Jan</t>
        </is>
      </c>
      <c r="C1050" t="inlineStr">
        <is>
          <t>Nagpur</t>
        </is>
      </c>
      <c r="D1050" t="inlineStr">
        <is>
          <t>21-24</t>
        </is>
      </c>
      <c r="E1050" s="35" t="n">
        <v>11</v>
      </c>
      <c r="F1050" s="36" t="n">
        <v>39.7</v>
      </c>
      <c r="G1050" s="35" t="n">
        <v>36</v>
      </c>
      <c r="H1050" s="35" t="n">
        <v>31</v>
      </c>
      <c r="I1050" s="35" t="n">
        <v>18</v>
      </c>
      <c r="J1050" s="36" t="n">
        <v>8.800000000000001</v>
      </c>
      <c r="K1050" s="35" t="n">
        <v>5</v>
      </c>
      <c r="L1050" t="inlineStr">
        <is>
          <t>Yes</t>
        </is>
      </c>
      <c r="M1050" s="35" t="n">
        <v>4</v>
      </c>
      <c r="N1050" t="inlineStr">
        <is>
          <t>No</t>
        </is>
      </c>
      <c r="O1050" s="35" t="n">
        <v>61</v>
      </c>
      <c r="P1050" s="37" t="n">
        <v>11.24</v>
      </c>
      <c r="Q1050" t="inlineStr">
        <is>
          <t>Android</t>
        </is>
      </c>
      <c r="R1050">
        <f>IF(AND(OR(Dashboard!$C$6="All",C1050=Dashboard!$C$6),OR(Dashboard!$F$6="All",D1050=Dashboard!$F$6),OR(Dashboard!$I$6="All",B1050=Dashboard!$I$6)),1,0)</f>
        <v/>
      </c>
    </row>
    <row r="1051">
      <c r="A1051" t="inlineStr">
        <is>
          <t>SC81050</t>
        </is>
      </c>
      <c r="B1051" t="inlineStr">
        <is>
          <t>Apr</t>
        </is>
      </c>
      <c r="C1051" t="inlineStr">
        <is>
          <t>Kolhapur</t>
        </is>
      </c>
      <c r="D1051" t="inlineStr">
        <is>
          <t>21-24</t>
        </is>
      </c>
      <c r="E1051" s="35" t="n">
        <v>28</v>
      </c>
      <c r="F1051" s="36" t="n">
        <v>34.8</v>
      </c>
      <c r="G1051" s="35" t="n">
        <v>37</v>
      </c>
      <c r="H1051" s="35" t="n">
        <v>28</v>
      </c>
      <c r="I1051" s="35" t="n">
        <v>21</v>
      </c>
      <c r="J1051" s="36" t="n">
        <v>7.4</v>
      </c>
      <c r="K1051" s="35" t="n">
        <v>13</v>
      </c>
      <c r="L1051" t="inlineStr">
        <is>
          <t>No</t>
        </is>
      </c>
      <c r="M1051" s="35" t="n">
        <v>27</v>
      </c>
      <c r="N1051" t="inlineStr">
        <is>
          <t>No</t>
        </is>
      </c>
      <c r="O1051" s="35" t="n">
        <v>58</v>
      </c>
      <c r="P1051" s="37" t="n">
        <v>10.53</v>
      </c>
      <c r="Q1051" t="inlineStr">
        <is>
          <t>Android</t>
        </is>
      </c>
      <c r="R1051">
        <f>IF(AND(OR(Dashboard!$C$6="All",C1051=Dashboard!$C$6),OR(Dashboard!$F$6="All",D1051=Dashboard!$F$6),OR(Dashboard!$I$6="All",B1051=Dashboard!$I$6)),1,0)</f>
        <v/>
      </c>
    </row>
    <row r="1052">
      <c r="A1052" t="inlineStr">
        <is>
          <t>SC81051</t>
        </is>
      </c>
      <c r="B1052" t="inlineStr">
        <is>
          <t>Feb</t>
        </is>
      </c>
      <c r="C1052" t="inlineStr">
        <is>
          <t>Solapur</t>
        </is>
      </c>
      <c r="D1052" t="inlineStr">
        <is>
          <t>18-20</t>
        </is>
      </c>
      <c r="E1052" s="35" t="n">
        <v>14</v>
      </c>
      <c r="F1052" s="36" t="n">
        <v>29.5</v>
      </c>
      <c r="G1052" s="35" t="n">
        <v>32</v>
      </c>
      <c r="H1052" s="35" t="n">
        <v>23</v>
      </c>
      <c r="I1052" s="35" t="n">
        <v>9</v>
      </c>
      <c r="J1052" s="36" t="n">
        <v>5.4</v>
      </c>
      <c r="K1052" s="35" t="n">
        <v>5</v>
      </c>
      <c r="L1052" t="inlineStr">
        <is>
          <t>No</t>
        </is>
      </c>
      <c r="M1052" s="35" t="n">
        <v>143</v>
      </c>
      <c r="N1052" t="inlineStr">
        <is>
          <t>No</t>
        </is>
      </c>
      <c r="O1052" s="35" t="n">
        <v>44</v>
      </c>
      <c r="P1052" s="37" t="n">
        <v>7.03</v>
      </c>
      <c r="Q1052" t="inlineStr">
        <is>
          <t>Android</t>
        </is>
      </c>
      <c r="R1052">
        <f>IF(AND(OR(Dashboard!$C$6="All",C1052=Dashboard!$C$6),OR(Dashboard!$F$6="All",D1052=Dashboard!$F$6),OR(Dashboard!$I$6="All",B1052=Dashboard!$I$6)),1,0)</f>
        <v/>
      </c>
    </row>
    <row r="1053">
      <c r="A1053" t="inlineStr">
        <is>
          <t>SC81052</t>
        </is>
      </c>
      <c r="B1053" t="inlineStr">
        <is>
          <t>Jun</t>
        </is>
      </c>
      <c r="C1053" t="inlineStr">
        <is>
          <t>Pune</t>
        </is>
      </c>
      <c r="D1053" t="inlineStr">
        <is>
          <t>25-34</t>
        </is>
      </c>
      <c r="E1053" s="35" t="n">
        <v>12</v>
      </c>
      <c r="F1053" s="36" t="n">
        <v>3</v>
      </c>
      <c r="G1053" s="35" t="n">
        <v>10</v>
      </c>
      <c r="H1053" s="35" t="n">
        <v>9</v>
      </c>
      <c r="I1053" s="35" t="n">
        <v>26</v>
      </c>
      <c r="J1053" s="36" t="n">
        <v>1</v>
      </c>
      <c r="K1053" s="35" t="n">
        <v>0</v>
      </c>
      <c r="L1053" t="inlineStr">
        <is>
          <t>No</t>
        </is>
      </c>
      <c r="M1053" s="35" t="n">
        <v>57</v>
      </c>
      <c r="N1053" t="inlineStr">
        <is>
          <t>No</t>
        </is>
      </c>
      <c r="O1053" s="35" t="n">
        <v>5</v>
      </c>
      <c r="P1053" s="37" t="n">
        <v>0.53</v>
      </c>
      <c r="Q1053" t="inlineStr">
        <is>
          <t>Android</t>
        </is>
      </c>
      <c r="R1053">
        <f>IF(AND(OR(Dashboard!$C$6="All",C1053=Dashboard!$C$6),OR(Dashboard!$F$6="All",D1053=Dashboard!$F$6),OR(Dashboard!$I$6="All",B1053=Dashboard!$I$6)),1,0)</f>
        <v/>
      </c>
    </row>
    <row r="1054">
      <c r="A1054" t="inlineStr">
        <is>
          <t>SC81053</t>
        </is>
      </c>
      <c r="B1054" t="inlineStr">
        <is>
          <t>Jan</t>
        </is>
      </c>
      <c r="C1054" t="inlineStr">
        <is>
          <t>Kolhapur</t>
        </is>
      </c>
      <c r="D1054" t="inlineStr">
        <is>
          <t>21-24</t>
        </is>
      </c>
      <c r="E1054" s="35" t="n">
        <v>13</v>
      </c>
      <c r="F1054" s="36" t="n">
        <v>21.4</v>
      </c>
      <c r="G1054" s="35" t="n">
        <v>47</v>
      </c>
      <c r="H1054" s="35" t="n">
        <v>37</v>
      </c>
      <c r="I1054" s="35" t="n">
        <v>40</v>
      </c>
      <c r="J1054" s="36" t="n">
        <v>8.9</v>
      </c>
      <c r="K1054" s="35" t="n">
        <v>8</v>
      </c>
      <c r="L1054" t="inlineStr">
        <is>
          <t>No</t>
        </is>
      </c>
      <c r="M1054" s="35" t="n">
        <v>6</v>
      </c>
      <c r="N1054" t="inlineStr">
        <is>
          <t>Yes</t>
        </is>
      </c>
      <c r="O1054" s="35" t="n">
        <v>12</v>
      </c>
      <c r="P1054" s="37" t="n">
        <v>1.34</v>
      </c>
      <c r="Q1054" t="inlineStr">
        <is>
          <t>Android</t>
        </is>
      </c>
      <c r="R1054">
        <f>IF(AND(OR(Dashboard!$C$6="All",C1054=Dashboard!$C$6),OR(Dashboard!$F$6="All",D1054=Dashboard!$F$6),OR(Dashboard!$I$6="All",B1054=Dashboard!$I$6)),1,0)</f>
        <v/>
      </c>
    </row>
    <row r="1055">
      <c r="A1055" t="inlineStr">
        <is>
          <t>SC81054</t>
        </is>
      </c>
      <c r="B1055" t="inlineStr">
        <is>
          <t>Feb</t>
        </is>
      </c>
      <c r="C1055" t="inlineStr">
        <is>
          <t>Kolhapur</t>
        </is>
      </c>
      <c r="D1055" t="inlineStr">
        <is>
          <t>35+</t>
        </is>
      </c>
      <c r="E1055" s="35" t="n">
        <v>6</v>
      </c>
      <c r="F1055" s="36" t="n">
        <v>20.8</v>
      </c>
      <c r="G1055" s="35" t="n">
        <v>8</v>
      </c>
      <c r="H1055" s="35" t="n">
        <v>5</v>
      </c>
      <c r="I1055" s="35" t="n">
        <v>0</v>
      </c>
      <c r="J1055" s="36" t="n">
        <v>6.7</v>
      </c>
      <c r="K1055" s="35" t="n">
        <v>7</v>
      </c>
      <c r="L1055" t="inlineStr">
        <is>
          <t>No</t>
        </is>
      </c>
      <c r="M1055" s="35" t="n">
        <v>65</v>
      </c>
      <c r="N1055" t="inlineStr">
        <is>
          <t>No</t>
        </is>
      </c>
      <c r="O1055" s="35" t="n">
        <v>31</v>
      </c>
      <c r="P1055" s="37" t="n">
        <v>5.09</v>
      </c>
      <c r="Q1055" t="inlineStr">
        <is>
          <t>Android</t>
        </is>
      </c>
      <c r="R1055">
        <f>IF(AND(OR(Dashboard!$C$6="All",C1055=Dashboard!$C$6),OR(Dashboard!$F$6="All",D1055=Dashboard!$F$6),OR(Dashboard!$I$6="All",B1055=Dashboard!$I$6)),1,0)</f>
        <v/>
      </c>
    </row>
    <row r="1056">
      <c r="A1056" t="inlineStr">
        <is>
          <t>SC81055</t>
        </is>
      </c>
      <c r="B1056" t="inlineStr">
        <is>
          <t>Apr</t>
        </is>
      </c>
      <c r="C1056" t="inlineStr">
        <is>
          <t>Pune</t>
        </is>
      </c>
      <c r="D1056" t="inlineStr">
        <is>
          <t>18-20</t>
        </is>
      </c>
      <c r="E1056" s="35" t="n">
        <v>16</v>
      </c>
      <c r="F1056" s="36" t="n">
        <v>38.5</v>
      </c>
      <c r="G1056" s="35" t="n">
        <v>32</v>
      </c>
      <c r="H1056" s="35" t="n">
        <v>30</v>
      </c>
      <c r="I1056" s="35" t="n">
        <v>8</v>
      </c>
      <c r="J1056" s="36" t="n">
        <v>8.699999999999999</v>
      </c>
      <c r="K1056" s="35" t="n">
        <v>4</v>
      </c>
      <c r="L1056" t="inlineStr">
        <is>
          <t>Yes</t>
        </is>
      </c>
      <c r="M1056" s="35" t="n">
        <v>21</v>
      </c>
      <c r="N1056" t="inlineStr">
        <is>
          <t>Yes</t>
        </is>
      </c>
      <c r="O1056" s="35" t="n">
        <v>23</v>
      </c>
      <c r="P1056" s="37" t="n">
        <v>3.11</v>
      </c>
      <c r="Q1056" t="inlineStr">
        <is>
          <t>Android</t>
        </is>
      </c>
      <c r="R1056">
        <f>IF(AND(OR(Dashboard!$C$6="All",C1056=Dashboard!$C$6),OR(Dashboard!$F$6="All",D1056=Dashboard!$F$6),OR(Dashboard!$I$6="All",B1056=Dashboard!$I$6)),1,0)</f>
        <v/>
      </c>
    </row>
    <row r="1057">
      <c r="A1057" t="inlineStr">
        <is>
          <t>SC81056</t>
        </is>
      </c>
      <c r="B1057" t="inlineStr">
        <is>
          <t>Apr</t>
        </is>
      </c>
      <c r="C1057" t="inlineStr">
        <is>
          <t>Pune</t>
        </is>
      </c>
      <c r="D1057" t="inlineStr">
        <is>
          <t>25-34</t>
        </is>
      </c>
      <c r="E1057" s="35" t="n">
        <v>10</v>
      </c>
      <c r="F1057" s="36" t="n">
        <v>27.3</v>
      </c>
      <c r="G1057" s="35" t="n">
        <v>13</v>
      </c>
      <c r="H1057" s="35" t="n">
        <v>9</v>
      </c>
      <c r="I1057" s="35" t="n">
        <v>7</v>
      </c>
      <c r="J1057" s="36" t="n">
        <v>9.699999999999999</v>
      </c>
      <c r="K1057" s="35" t="n">
        <v>7</v>
      </c>
      <c r="L1057" t="inlineStr">
        <is>
          <t>No</t>
        </is>
      </c>
      <c r="M1057" s="35" t="n">
        <v>44</v>
      </c>
      <c r="N1057" t="inlineStr">
        <is>
          <t>No</t>
        </is>
      </c>
      <c r="O1057" s="35" t="n">
        <v>48</v>
      </c>
      <c r="P1057" s="37" t="n">
        <v>5.32</v>
      </c>
      <c r="Q1057" t="inlineStr">
        <is>
          <t>iOS</t>
        </is>
      </c>
      <c r="R1057">
        <f>IF(AND(OR(Dashboard!$C$6="All",C1057=Dashboard!$C$6),OR(Dashboard!$F$6="All",D1057=Dashboard!$F$6),OR(Dashboard!$I$6="All",B1057=Dashboard!$I$6)),1,0)</f>
        <v/>
      </c>
    </row>
    <row r="1058">
      <c r="A1058" t="inlineStr">
        <is>
          <t>SC81057</t>
        </is>
      </c>
      <c r="B1058" t="inlineStr">
        <is>
          <t>Apr</t>
        </is>
      </c>
      <c r="C1058" t="inlineStr">
        <is>
          <t>Sambhaji Nagar</t>
        </is>
      </c>
      <c r="D1058" t="inlineStr">
        <is>
          <t>35+</t>
        </is>
      </c>
      <c r="E1058" s="35" t="n">
        <v>10</v>
      </c>
      <c r="F1058" s="36" t="n">
        <v>15.5</v>
      </c>
      <c r="G1058" s="35" t="n">
        <v>21</v>
      </c>
      <c r="H1058" s="35" t="n">
        <v>17</v>
      </c>
      <c r="I1058" s="35" t="n">
        <v>9</v>
      </c>
      <c r="J1058" s="36" t="n">
        <v>4.6</v>
      </c>
      <c r="K1058" s="35" t="n">
        <v>5</v>
      </c>
      <c r="L1058" t="inlineStr">
        <is>
          <t>No</t>
        </is>
      </c>
      <c r="M1058" s="35" t="n">
        <v>20</v>
      </c>
      <c r="N1058" t="inlineStr">
        <is>
          <t>No</t>
        </is>
      </c>
      <c r="O1058" s="35" t="n">
        <v>31</v>
      </c>
      <c r="P1058" s="37" t="n">
        <v>3.78</v>
      </c>
      <c r="Q1058" t="inlineStr">
        <is>
          <t>Android</t>
        </is>
      </c>
      <c r="R1058">
        <f>IF(AND(OR(Dashboard!$C$6="All",C1058=Dashboard!$C$6),OR(Dashboard!$F$6="All",D1058=Dashboard!$F$6),OR(Dashboard!$I$6="All",B1058=Dashboard!$I$6)),1,0)</f>
        <v/>
      </c>
    </row>
    <row r="1059">
      <c r="A1059" t="inlineStr">
        <is>
          <t>SC81058</t>
        </is>
      </c>
      <c r="B1059" t="inlineStr">
        <is>
          <t>Jun</t>
        </is>
      </c>
      <c r="C1059" t="inlineStr">
        <is>
          <t>Nagpur</t>
        </is>
      </c>
      <c r="D1059" t="inlineStr">
        <is>
          <t>21-24</t>
        </is>
      </c>
      <c r="E1059" s="35" t="n">
        <v>17</v>
      </c>
      <c r="F1059" s="36" t="n">
        <v>32</v>
      </c>
      <c r="G1059" s="35" t="n">
        <v>45</v>
      </c>
      <c r="H1059" s="35" t="n">
        <v>31</v>
      </c>
      <c r="I1059" s="35" t="n">
        <v>10</v>
      </c>
      <c r="J1059" s="36" t="n">
        <v>7.3</v>
      </c>
      <c r="K1059" s="35" t="n">
        <v>4</v>
      </c>
      <c r="L1059" t="inlineStr">
        <is>
          <t>No</t>
        </is>
      </c>
      <c r="M1059" s="35" t="n">
        <v>140</v>
      </c>
      <c r="N1059" t="inlineStr">
        <is>
          <t>No</t>
        </is>
      </c>
      <c r="O1059" s="35" t="n">
        <v>52</v>
      </c>
      <c r="P1059" s="37" t="n">
        <v>4.23</v>
      </c>
      <c r="Q1059" t="inlineStr">
        <is>
          <t>Android</t>
        </is>
      </c>
      <c r="R1059">
        <f>IF(AND(OR(Dashboard!$C$6="All",C1059=Dashboard!$C$6),OR(Dashboard!$F$6="All",D1059=Dashboard!$F$6),OR(Dashboard!$I$6="All",B1059=Dashboard!$I$6)),1,0)</f>
        <v/>
      </c>
    </row>
    <row r="1060">
      <c r="A1060" t="inlineStr">
        <is>
          <t>SC81059</t>
        </is>
      </c>
      <c r="B1060" t="inlineStr">
        <is>
          <t>Mar</t>
        </is>
      </c>
      <c r="C1060" t="inlineStr">
        <is>
          <t>Kolhapur</t>
        </is>
      </c>
      <c r="D1060" t="inlineStr">
        <is>
          <t>25-34</t>
        </is>
      </c>
      <c r="E1060" s="35" t="n">
        <v>8</v>
      </c>
      <c r="F1060" s="36" t="n">
        <v>8.199999999999999</v>
      </c>
      <c r="G1060" s="35" t="n">
        <v>0</v>
      </c>
      <c r="H1060" s="35" t="n">
        <v>0</v>
      </c>
      <c r="I1060" s="35" t="n">
        <v>15</v>
      </c>
      <c r="J1060" s="36" t="n">
        <v>3.1</v>
      </c>
      <c r="K1060" s="35" t="n">
        <v>5</v>
      </c>
      <c r="L1060" t="inlineStr">
        <is>
          <t>No</t>
        </is>
      </c>
      <c r="M1060" s="35" t="n">
        <v>26</v>
      </c>
      <c r="N1060" t="inlineStr">
        <is>
          <t>No</t>
        </is>
      </c>
      <c r="O1060" s="35" t="n">
        <v>16</v>
      </c>
      <c r="P1060" s="37" t="n">
        <v>2.66</v>
      </c>
      <c r="Q1060" t="inlineStr">
        <is>
          <t>iOS</t>
        </is>
      </c>
      <c r="R1060">
        <f>IF(AND(OR(Dashboard!$C$6="All",C1060=Dashboard!$C$6),OR(Dashboard!$F$6="All",D1060=Dashboard!$F$6),OR(Dashboard!$I$6="All",B1060=Dashboard!$I$6)),1,0)</f>
        <v/>
      </c>
    </row>
    <row r="1061">
      <c r="A1061" t="inlineStr">
        <is>
          <t>SC81060</t>
        </is>
      </c>
      <c r="B1061" t="inlineStr">
        <is>
          <t>Apr</t>
        </is>
      </c>
      <c r="C1061" t="inlineStr">
        <is>
          <t>Nashik</t>
        </is>
      </c>
      <c r="D1061" t="inlineStr">
        <is>
          <t>35+</t>
        </is>
      </c>
      <c r="E1061" s="35" t="n">
        <v>14</v>
      </c>
      <c r="F1061" s="36" t="n">
        <v>41.3</v>
      </c>
      <c r="G1061" s="35" t="n">
        <v>23</v>
      </c>
      <c r="H1061" s="35" t="n">
        <v>20</v>
      </c>
      <c r="I1061" s="35" t="n">
        <v>10</v>
      </c>
      <c r="J1061" s="36" t="n">
        <v>14</v>
      </c>
      <c r="K1061" s="35" t="n">
        <v>0</v>
      </c>
      <c r="L1061" t="inlineStr">
        <is>
          <t>No</t>
        </is>
      </c>
      <c r="M1061" s="35" t="n">
        <v>4</v>
      </c>
      <c r="N1061" t="inlineStr">
        <is>
          <t>No</t>
        </is>
      </c>
      <c r="O1061" s="35" t="n">
        <v>66</v>
      </c>
      <c r="P1061" s="37" t="n">
        <v>7.17</v>
      </c>
      <c r="Q1061" t="inlineStr">
        <is>
          <t>iOS</t>
        </is>
      </c>
      <c r="R1061">
        <f>IF(AND(OR(Dashboard!$C$6="All",C1061=Dashboard!$C$6),OR(Dashboard!$F$6="All",D1061=Dashboard!$F$6),OR(Dashboard!$I$6="All",B1061=Dashboard!$I$6)),1,0)</f>
        <v/>
      </c>
    </row>
    <row r="1062">
      <c r="A1062" t="inlineStr">
        <is>
          <t>SC81061</t>
        </is>
      </c>
      <c r="B1062" t="inlineStr">
        <is>
          <t>Jan</t>
        </is>
      </c>
      <c r="C1062" t="inlineStr">
        <is>
          <t>Solapur</t>
        </is>
      </c>
      <c r="D1062" t="inlineStr">
        <is>
          <t>35+</t>
        </is>
      </c>
      <c r="E1062" s="35" t="n">
        <v>12</v>
      </c>
      <c r="F1062" s="36" t="n">
        <v>38.8</v>
      </c>
      <c r="G1062" s="35" t="n">
        <v>27</v>
      </c>
      <c r="H1062" s="35" t="n">
        <v>25</v>
      </c>
      <c r="I1062" s="35" t="n">
        <v>23</v>
      </c>
      <c r="J1062" s="36" t="n">
        <v>16.5</v>
      </c>
      <c r="K1062" s="35" t="n">
        <v>2</v>
      </c>
      <c r="L1062" t="inlineStr">
        <is>
          <t>No</t>
        </is>
      </c>
      <c r="M1062" s="35" t="n">
        <v>50</v>
      </c>
      <c r="N1062" t="inlineStr">
        <is>
          <t>No</t>
        </is>
      </c>
      <c r="O1062" s="35" t="n">
        <v>82</v>
      </c>
      <c r="P1062" s="37" t="n">
        <v>13.14</v>
      </c>
      <c r="Q1062" t="inlineStr">
        <is>
          <t>Android</t>
        </is>
      </c>
      <c r="R1062">
        <f>IF(AND(OR(Dashboard!$C$6="All",C1062=Dashboard!$C$6),OR(Dashboard!$F$6="All",D1062=Dashboard!$F$6),OR(Dashboard!$I$6="All",B1062=Dashboard!$I$6)),1,0)</f>
        <v/>
      </c>
    </row>
    <row r="1063">
      <c r="A1063" t="inlineStr">
        <is>
          <t>SC81062</t>
        </is>
      </c>
      <c r="B1063" t="inlineStr">
        <is>
          <t>Feb</t>
        </is>
      </c>
      <c r="C1063" t="inlineStr">
        <is>
          <t>Solapur</t>
        </is>
      </c>
      <c r="D1063" t="inlineStr">
        <is>
          <t>25-34</t>
        </is>
      </c>
      <c r="E1063" s="35" t="n">
        <v>7</v>
      </c>
      <c r="F1063" s="36" t="n">
        <v>9.699999999999999</v>
      </c>
      <c r="G1063" s="35" t="n">
        <v>30</v>
      </c>
      <c r="H1063" s="35" t="n">
        <v>28</v>
      </c>
      <c r="I1063" s="35" t="n">
        <v>5</v>
      </c>
      <c r="J1063" s="36" t="n">
        <v>4.3</v>
      </c>
      <c r="K1063" s="35" t="n">
        <v>0</v>
      </c>
      <c r="L1063" t="inlineStr">
        <is>
          <t>No</t>
        </is>
      </c>
      <c r="M1063" s="35" t="n">
        <v>18</v>
      </c>
      <c r="N1063" t="inlineStr">
        <is>
          <t>No</t>
        </is>
      </c>
      <c r="O1063" s="35" t="n">
        <v>14</v>
      </c>
      <c r="P1063" s="37" t="n">
        <v>1.54</v>
      </c>
      <c r="Q1063" t="inlineStr">
        <is>
          <t>Android</t>
        </is>
      </c>
      <c r="R1063">
        <f>IF(AND(OR(Dashboard!$C$6="All",C1063=Dashboard!$C$6),OR(Dashboard!$F$6="All",D1063=Dashboard!$F$6),OR(Dashboard!$I$6="All",B1063=Dashboard!$I$6)),1,0)</f>
        <v/>
      </c>
    </row>
    <row r="1064">
      <c r="A1064" t="inlineStr">
        <is>
          <t>SC81063</t>
        </is>
      </c>
      <c r="B1064" t="inlineStr">
        <is>
          <t>Mar</t>
        </is>
      </c>
      <c r="C1064" t="inlineStr">
        <is>
          <t>Pune</t>
        </is>
      </c>
      <c r="D1064" t="inlineStr">
        <is>
          <t>18-20</t>
        </is>
      </c>
      <c r="E1064" s="35" t="n">
        <v>20</v>
      </c>
      <c r="F1064" s="36" t="n">
        <v>18.2</v>
      </c>
      <c r="G1064" s="35" t="n">
        <v>21</v>
      </c>
      <c r="H1064" s="35" t="n">
        <v>16</v>
      </c>
      <c r="I1064" s="35" t="n">
        <v>1</v>
      </c>
      <c r="J1064" s="36" t="n">
        <v>2.8</v>
      </c>
      <c r="K1064" s="35" t="n">
        <v>6</v>
      </c>
      <c r="L1064" t="inlineStr">
        <is>
          <t>Yes</t>
        </is>
      </c>
      <c r="M1064" s="35" t="n">
        <v>6</v>
      </c>
      <c r="N1064" t="inlineStr">
        <is>
          <t>No</t>
        </is>
      </c>
      <c r="O1064" s="35" t="n">
        <v>30</v>
      </c>
      <c r="P1064" s="37" t="n">
        <v>2.51</v>
      </c>
      <c r="Q1064" t="inlineStr">
        <is>
          <t>Android</t>
        </is>
      </c>
      <c r="R1064">
        <f>IF(AND(OR(Dashboard!$C$6="All",C1064=Dashboard!$C$6),OR(Dashboard!$F$6="All",D1064=Dashboard!$F$6),OR(Dashboard!$I$6="All",B1064=Dashboard!$I$6)),1,0)</f>
        <v/>
      </c>
    </row>
    <row r="1065">
      <c r="A1065" t="inlineStr">
        <is>
          <t>SC81064</t>
        </is>
      </c>
      <c r="B1065" t="inlineStr">
        <is>
          <t>Jan</t>
        </is>
      </c>
      <c r="C1065" t="inlineStr">
        <is>
          <t>Nashik</t>
        </is>
      </c>
      <c r="D1065" t="inlineStr">
        <is>
          <t>25-34</t>
        </is>
      </c>
      <c r="E1065" s="35" t="n">
        <v>12</v>
      </c>
      <c r="F1065" s="36" t="n">
        <v>11.9</v>
      </c>
      <c r="G1065" s="35" t="n">
        <v>5</v>
      </c>
      <c r="H1065" s="35" t="n">
        <v>4</v>
      </c>
      <c r="I1065" s="35" t="n">
        <v>15</v>
      </c>
      <c r="J1065" s="36" t="n">
        <v>4.8</v>
      </c>
      <c r="K1065" s="35" t="n">
        <v>0</v>
      </c>
      <c r="L1065" t="inlineStr">
        <is>
          <t>No</t>
        </is>
      </c>
      <c r="M1065" s="35" t="n">
        <v>12</v>
      </c>
      <c r="N1065" t="inlineStr">
        <is>
          <t>Yes</t>
        </is>
      </c>
      <c r="O1065" s="35" t="n">
        <v>7</v>
      </c>
      <c r="P1065" s="37" t="n">
        <v>0.58</v>
      </c>
      <c r="Q1065" t="inlineStr">
        <is>
          <t>Android</t>
        </is>
      </c>
      <c r="R1065">
        <f>IF(AND(OR(Dashboard!$C$6="All",C1065=Dashboard!$C$6),OR(Dashboard!$F$6="All",D1065=Dashboard!$F$6),OR(Dashboard!$I$6="All",B1065=Dashboard!$I$6)),1,0)</f>
        <v/>
      </c>
    </row>
    <row r="1066">
      <c r="A1066" t="inlineStr">
        <is>
          <t>SC81065</t>
        </is>
      </c>
      <c r="B1066" t="inlineStr">
        <is>
          <t>Feb</t>
        </is>
      </c>
      <c r="C1066" t="inlineStr">
        <is>
          <t>Kolhapur</t>
        </is>
      </c>
      <c r="D1066" t="inlineStr">
        <is>
          <t>21-24</t>
        </is>
      </c>
      <c r="E1066" s="35" t="n">
        <v>16</v>
      </c>
      <c r="F1066" s="36" t="n">
        <v>32.7</v>
      </c>
      <c r="G1066" s="35" t="n">
        <v>40</v>
      </c>
      <c r="H1066" s="35" t="n">
        <v>29</v>
      </c>
      <c r="I1066" s="35" t="n">
        <v>21</v>
      </c>
      <c r="J1066" s="36" t="n">
        <v>6.5</v>
      </c>
      <c r="K1066" s="35" t="n">
        <v>5</v>
      </c>
      <c r="L1066" t="inlineStr">
        <is>
          <t>No</t>
        </is>
      </c>
      <c r="M1066" s="35" t="n">
        <v>35</v>
      </c>
      <c r="N1066" t="inlineStr">
        <is>
          <t>Yes</t>
        </is>
      </c>
      <c r="O1066" s="35" t="n">
        <v>19</v>
      </c>
      <c r="P1066" s="37" t="n">
        <v>2.84</v>
      </c>
      <c r="Q1066" t="inlineStr">
        <is>
          <t>Android</t>
        </is>
      </c>
      <c r="R1066">
        <f>IF(AND(OR(Dashboard!$C$6="All",C1066=Dashboard!$C$6),OR(Dashboard!$F$6="All",D1066=Dashboard!$F$6),OR(Dashboard!$I$6="All",B1066=Dashboard!$I$6)),1,0)</f>
        <v/>
      </c>
    </row>
    <row r="1067">
      <c r="A1067" t="inlineStr">
        <is>
          <t>SC81066</t>
        </is>
      </c>
      <c r="B1067" t="inlineStr">
        <is>
          <t>Feb</t>
        </is>
      </c>
      <c r="C1067" t="inlineStr">
        <is>
          <t>Solapur</t>
        </is>
      </c>
      <c r="D1067" t="inlineStr">
        <is>
          <t>18-20</t>
        </is>
      </c>
      <c r="E1067" s="35" t="n">
        <v>21</v>
      </c>
      <c r="F1067" s="36" t="n">
        <v>27.6</v>
      </c>
      <c r="G1067" s="35" t="n">
        <v>25</v>
      </c>
      <c r="H1067" s="35" t="n">
        <v>16</v>
      </c>
      <c r="I1067" s="35" t="n">
        <v>7</v>
      </c>
      <c r="J1067" s="36" t="n">
        <v>4.4</v>
      </c>
      <c r="K1067" s="35" t="n">
        <v>7</v>
      </c>
      <c r="L1067" t="inlineStr">
        <is>
          <t>No</t>
        </is>
      </c>
      <c r="M1067" s="35" t="n">
        <v>44</v>
      </c>
      <c r="N1067" t="inlineStr">
        <is>
          <t>Yes</t>
        </is>
      </c>
      <c r="O1067" s="35" t="n">
        <v>16</v>
      </c>
      <c r="P1067" s="37" t="n">
        <v>2.06</v>
      </c>
      <c r="Q1067" t="inlineStr">
        <is>
          <t>Android</t>
        </is>
      </c>
      <c r="R1067">
        <f>IF(AND(OR(Dashboard!$C$6="All",C1067=Dashboard!$C$6),OR(Dashboard!$F$6="All",D1067=Dashboard!$F$6),OR(Dashboard!$I$6="All",B1067=Dashboard!$I$6)),1,0)</f>
        <v/>
      </c>
    </row>
    <row r="1068">
      <c r="A1068" t="inlineStr">
        <is>
          <t>SC81067</t>
        </is>
      </c>
      <c r="B1068" t="inlineStr">
        <is>
          <t>May</t>
        </is>
      </c>
      <c r="C1068" t="inlineStr">
        <is>
          <t>Nagpur</t>
        </is>
      </c>
      <c r="D1068" t="inlineStr">
        <is>
          <t>21-24</t>
        </is>
      </c>
      <c r="E1068" s="35" t="n">
        <v>11</v>
      </c>
      <c r="F1068" s="36" t="n">
        <v>16.3</v>
      </c>
      <c r="G1068" s="35" t="n">
        <v>25</v>
      </c>
      <c r="H1068" s="35" t="n">
        <v>23</v>
      </c>
      <c r="I1068" s="35" t="n">
        <v>15</v>
      </c>
      <c r="J1068" s="36" t="n">
        <v>2.6</v>
      </c>
      <c r="K1068" s="35" t="n">
        <v>4</v>
      </c>
      <c r="L1068" t="inlineStr">
        <is>
          <t>No</t>
        </is>
      </c>
      <c r="M1068" s="35" t="n">
        <v>4</v>
      </c>
      <c r="N1068" t="inlineStr">
        <is>
          <t>No</t>
        </is>
      </c>
      <c r="O1068" s="35" t="n">
        <v>24</v>
      </c>
      <c r="P1068" s="37" t="n">
        <v>3.74</v>
      </c>
      <c r="Q1068" t="inlineStr">
        <is>
          <t>Android</t>
        </is>
      </c>
      <c r="R1068">
        <f>IF(AND(OR(Dashboard!$C$6="All",C1068=Dashboard!$C$6),OR(Dashboard!$F$6="All",D1068=Dashboard!$F$6),OR(Dashboard!$I$6="All",B1068=Dashboard!$I$6)),1,0)</f>
        <v/>
      </c>
    </row>
    <row r="1069">
      <c r="A1069" t="inlineStr">
        <is>
          <t>SC81068</t>
        </is>
      </c>
      <c r="B1069" t="inlineStr">
        <is>
          <t>Apr</t>
        </is>
      </c>
      <c r="C1069" t="inlineStr">
        <is>
          <t>Pune</t>
        </is>
      </c>
      <c r="D1069" t="inlineStr">
        <is>
          <t>35+</t>
        </is>
      </c>
      <c r="E1069" s="35" t="n">
        <v>13</v>
      </c>
      <c r="F1069" s="36" t="n">
        <v>17</v>
      </c>
      <c r="G1069" s="35" t="n">
        <v>6</v>
      </c>
      <c r="H1069" s="35" t="n">
        <v>5</v>
      </c>
      <c r="I1069" s="35" t="n">
        <v>16</v>
      </c>
      <c r="J1069" s="36" t="n">
        <v>6</v>
      </c>
      <c r="K1069" s="35" t="n">
        <v>1</v>
      </c>
      <c r="L1069" t="inlineStr">
        <is>
          <t>No</t>
        </is>
      </c>
      <c r="M1069" s="35" t="n">
        <v>22</v>
      </c>
      <c r="N1069" t="inlineStr">
        <is>
          <t>No</t>
        </is>
      </c>
      <c r="O1069" s="35" t="n">
        <v>26</v>
      </c>
      <c r="P1069" s="37" t="n">
        <v>2.11</v>
      </c>
      <c r="Q1069" t="inlineStr">
        <is>
          <t>iOS</t>
        </is>
      </c>
      <c r="R1069">
        <f>IF(AND(OR(Dashboard!$C$6="All",C1069=Dashboard!$C$6),OR(Dashboard!$F$6="All",D1069=Dashboard!$F$6),OR(Dashboard!$I$6="All",B1069=Dashboard!$I$6)),1,0)</f>
        <v/>
      </c>
    </row>
    <row r="1070">
      <c r="A1070" t="inlineStr">
        <is>
          <t>SC81069</t>
        </is>
      </c>
      <c r="B1070" t="inlineStr">
        <is>
          <t>Jun</t>
        </is>
      </c>
      <c r="C1070" t="inlineStr">
        <is>
          <t>Nashik</t>
        </is>
      </c>
      <c r="D1070" t="inlineStr">
        <is>
          <t>18-20</t>
        </is>
      </c>
      <c r="E1070" s="35" t="n">
        <v>22</v>
      </c>
      <c r="F1070" s="36" t="n">
        <v>28.2</v>
      </c>
      <c r="G1070" s="35" t="n">
        <v>28</v>
      </c>
      <c r="H1070" s="35" t="n">
        <v>24</v>
      </c>
      <c r="I1070" s="35" t="n">
        <v>13</v>
      </c>
      <c r="J1070" s="36" t="n">
        <v>11.8</v>
      </c>
      <c r="K1070" s="35" t="n">
        <v>7</v>
      </c>
      <c r="L1070" t="inlineStr">
        <is>
          <t>No</t>
        </is>
      </c>
      <c r="M1070" s="35" t="n">
        <v>17</v>
      </c>
      <c r="N1070" t="inlineStr">
        <is>
          <t>No</t>
        </is>
      </c>
      <c r="O1070" s="35" t="n">
        <v>40</v>
      </c>
      <c r="P1070" s="37" t="n">
        <v>5.83</v>
      </c>
      <c r="Q1070" t="inlineStr">
        <is>
          <t>Android</t>
        </is>
      </c>
      <c r="R1070">
        <f>IF(AND(OR(Dashboard!$C$6="All",C1070=Dashboard!$C$6),OR(Dashboard!$F$6="All",D1070=Dashboard!$F$6),OR(Dashboard!$I$6="All",B1070=Dashboard!$I$6)),1,0)</f>
        <v/>
      </c>
    </row>
    <row r="1071">
      <c r="A1071" t="inlineStr">
        <is>
          <t>SC81070</t>
        </is>
      </c>
      <c r="B1071" t="inlineStr">
        <is>
          <t>Apr</t>
        </is>
      </c>
      <c r="C1071" t="inlineStr">
        <is>
          <t>Solapur</t>
        </is>
      </c>
      <c r="D1071" t="inlineStr">
        <is>
          <t>18-20</t>
        </is>
      </c>
      <c r="E1071" s="35" t="n">
        <v>13</v>
      </c>
      <c r="F1071" s="36" t="n">
        <v>21.2</v>
      </c>
      <c r="G1071" s="35" t="n">
        <v>34</v>
      </c>
      <c r="H1071" s="35" t="n">
        <v>27</v>
      </c>
      <c r="I1071" s="35" t="n">
        <v>13</v>
      </c>
      <c r="J1071" s="36" t="n">
        <v>4.6</v>
      </c>
      <c r="K1071" s="35" t="n">
        <v>7</v>
      </c>
      <c r="L1071" t="inlineStr">
        <is>
          <t>No</t>
        </is>
      </c>
      <c r="M1071" s="35" t="n">
        <v>48</v>
      </c>
      <c r="N1071" t="inlineStr">
        <is>
          <t>No</t>
        </is>
      </c>
      <c r="O1071" s="35" t="n">
        <v>45</v>
      </c>
      <c r="P1071" s="37" t="n">
        <v>7.37</v>
      </c>
      <c r="Q1071" t="inlineStr">
        <is>
          <t>Android</t>
        </is>
      </c>
      <c r="R1071">
        <f>IF(AND(OR(Dashboard!$C$6="All",C1071=Dashboard!$C$6),OR(Dashboard!$F$6="All",D1071=Dashboard!$F$6),OR(Dashboard!$I$6="All",B1071=Dashboard!$I$6)),1,0)</f>
        <v/>
      </c>
    </row>
    <row r="1072">
      <c r="A1072" t="inlineStr">
        <is>
          <t>SC81071</t>
        </is>
      </c>
      <c r="B1072" t="inlineStr">
        <is>
          <t>May</t>
        </is>
      </c>
      <c r="C1072" t="inlineStr">
        <is>
          <t>Sambhaji Nagar</t>
        </is>
      </c>
      <c r="D1072" t="inlineStr">
        <is>
          <t>21-24</t>
        </is>
      </c>
      <c r="E1072" s="35" t="n">
        <v>24</v>
      </c>
      <c r="F1072" s="36" t="n">
        <v>24.5</v>
      </c>
      <c r="G1072" s="35" t="n">
        <v>12</v>
      </c>
      <c r="H1072" s="35" t="n">
        <v>10</v>
      </c>
      <c r="I1072" s="35" t="n">
        <v>12</v>
      </c>
      <c r="J1072" s="36" t="n">
        <v>5.6</v>
      </c>
      <c r="K1072" s="35" t="n">
        <v>8</v>
      </c>
      <c r="L1072" t="inlineStr">
        <is>
          <t>Yes</t>
        </is>
      </c>
      <c r="M1072" s="35" t="n">
        <v>37</v>
      </c>
      <c r="N1072" t="inlineStr">
        <is>
          <t>No</t>
        </is>
      </c>
      <c r="O1072" s="35" t="n">
        <v>50</v>
      </c>
      <c r="P1072" s="37" t="n">
        <v>7.94</v>
      </c>
      <c r="Q1072" t="inlineStr">
        <is>
          <t>Android</t>
        </is>
      </c>
      <c r="R1072">
        <f>IF(AND(OR(Dashboard!$C$6="All",C1072=Dashboard!$C$6),OR(Dashboard!$F$6="All",D1072=Dashboard!$F$6),OR(Dashboard!$I$6="All",B1072=Dashboard!$I$6)),1,0)</f>
        <v/>
      </c>
    </row>
    <row r="1073">
      <c r="A1073" t="inlineStr">
        <is>
          <t>SC81072</t>
        </is>
      </c>
      <c r="B1073" t="inlineStr">
        <is>
          <t>May</t>
        </is>
      </c>
      <c r="C1073" t="inlineStr">
        <is>
          <t>Nagpur</t>
        </is>
      </c>
      <c r="D1073" t="inlineStr">
        <is>
          <t>18-20</t>
        </is>
      </c>
      <c r="E1073" s="35" t="n">
        <v>21</v>
      </c>
      <c r="F1073" s="36" t="n">
        <v>45.4</v>
      </c>
      <c r="G1073" s="35" t="n">
        <v>34</v>
      </c>
      <c r="H1073" s="35" t="n">
        <v>30</v>
      </c>
      <c r="I1073" s="35" t="n">
        <v>23</v>
      </c>
      <c r="J1073" s="36" t="n">
        <v>14.8</v>
      </c>
      <c r="K1073" s="35" t="n">
        <v>6</v>
      </c>
      <c r="L1073" t="inlineStr">
        <is>
          <t>No</t>
        </is>
      </c>
      <c r="M1073" s="35" t="n">
        <v>31</v>
      </c>
      <c r="N1073" t="inlineStr">
        <is>
          <t>No</t>
        </is>
      </c>
      <c r="O1073" s="35" t="n">
        <v>67</v>
      </c>
      <c r="P1073" s="37" t="n">
        <v>12.84</v>
      </c>
      <c r="Q1073" t="inlineStr">
        <is>
          <t>Android</t>
        </is>
      </c>
      <c r="R1073">
        <f>IF(AND(OR(Dashboard!$C$6="All",C1073=Dashboard!$C$6),OR(Dashboard!$F$6="All",D1073=Dashboard!$F$6),OR(Dashboard!$I$6="All",B1073=Dashboard!$I$6)),1,0)</f>
        <v/>
      </c>
    </row>
    <row r="1074">
      <c r="A1074" t="inlineStr">
        <is>
          <t>SC81073</t>
        </is>
      </c>
      <c r="B1074" t="inlineStr">
        <is>
          <t>Feb</t>
        </is>
      </c>
      <c r="C1074" t="inlineStr">
        <is>
          <t>Pune</t>
        </is>
      </c>
      <c r="D1074" t="inlineStr">
        <is>
          <t>21-24</t>
        </is>
      </c>
      <c r="E1074" s="35" t="n">
        <v>10</v>
      </c>
      <c r="F1074" s="36" t="n">
        <v>41</v>
      </c>
      <c r="G1074" s="35" t="n">
        <v>30</v>
      </c>
      <c r="H1074" s="35" t="n">
        <v>21</v>
      </c>
      <c r="I1074" s="35" t="n">
        <v>19</v>
      </c>
      <c r="J1074" s="36" t="n">
        <v>11.5</v>
      </c>
      <c r="K1074" s="35" t="n">
        <v>5</v>
      </c>
      <c r="L1074" t="inlineStr">
        <is>
          <t>No</t>
        </is>
      </c>
      <c r="M1074" s="35" t="n">
        <v>21</v>
      </c>
      <c r="N1074" t="inlineStr">
        <is>
          <t>No</t>
        </is>
      </c>
      <c r="O1074" s="35" t="n">
        <v>82</v>
      </c>
      <c r="P1074" s="37" t="n">
        <v>7.95</v>
      </c>
      <c r="Q1074" t="inlineStr">
        <is>
          <t>iOS</t>
        </is>
      </c>
      <c r="R1074">
        <f>IF(AND(OR(Dashboard!$C$6="All",C1074=Dashboard!$C$6),OR(Dashboard!$F$6="All",D1074=Dashboard!$F$6),OR(Dashboard!$I$6="All",B1074=Dashboard!$I$6)),1,0)</f>
        <v/>
      </c>
    </row>
    <row r="1075">
      <c r="A1075" t="inlineStr">
        <is>
          <t>SC81074</t>
        </is>
      </c>
      <c r="B1075" t="inlineStr">
        <is>
          <t>Jun</t>
        </is>
      </c>
      <c r="C1075" t="inlineStr">
        <is>
          <t>Nagpur</t>
        </is>
      </c>
      <c r="D1075" t="inlineStr">
        <is>
          <t>35+</t>
        </is>
      </c>
      <c r="E1075" s="35" t="n">
        <v>7</v>
      </c>
      <c r="F1075" s="36" t="n">
        <v>26.9</v>
      </c>
      <c r="G1075" s="35" t="n">
        <v>16</v>
      </c>
      <c r="H1075" s="35" t="n">
        <v>11</v>
      </c>
      <c r="I1075" s="35" t="n">
        <v>7</v>
      </c>
      <c r="J1075" s="36" t="n">
        <v>8.4</v>
      </c>
      <c r="K1075" s="35" t="n">
        <v>0</v>
      </c>
      <c r="L1075" t="inlineStr">
        <is>
          <t>No</t>
        </is>
      </c>
      <c r="M1075" s="35" t="n">
        <v>37</v>
      </c>
      <c r="N1075" t="inlineStr">
        <is>
          <t>No</t>
        </is>
      </c>
      <c r="O1075" s="35" t="n">
        <v>55</v>
      </c>
      <c r="P1075" s="37" t="n">
        <v>8.880000000000001</v>
      </c>
      <c r="Q1075" t="inlineStr">
        <is>
          <t>Android</t>
        </is>
      </c>
      <c r="R1075">
        <f>IF(AND(OR(Dashboard!$C$6="All",C1075=Dashboard!$C$6),OR(Dashboard!$F$6="All",D1075=Dashboard!$F$6),OR(Dashboard!$I$6="All",B1075=Dashboard!$I$6)),1,0)</f>
        <v/>
      </c>
    </row>
    <row r="1076">
      <c r="A1076" t="inlineStr">
        <is>
          <t>SC81075</t>
        </is>
      </c>
      <c r="B1076" t="inlineStr">
        <is>
          <t>Feb</t>
        </is>
      </c>
      <c r="C1076" t="inlineStr">
        <is>
          <t>Kolhapur</t>
        </is>
      </c>
      <c r="D1076" t="inlineStr">
        <is>
          <t>21-24</t>
        </is>
      </c>
      <c r="E1076" s="35" t="n">
        <v>20</v>
      </c>
      <c r="F1076" s="36" t="n">
        <v>42.7</v>
      </c>
      <c r="G1076" s="35" t="n">
        <v>25</v>
      </c>
      <c r="H1076" s="35" t="n">
        <v>22</v>
      </c>
      <c r="I1076" s="35" t="n">
        <v>16</v>
      </c>
      <c r="J1076" s="36" t="n">
        <v>6.6</v>
      </c>
      <c r="K1076" s="35" t="n">
        <v>10</v>
      </c>
      <c r="L1076" t="inlineStr">
        <is>
          <t>No</t>
        </is>
      </c>
      <c r="M1076" s="35" t="n">
        <v>28</v>
      </c>
      <c r="N1076" t="inlineStr">
        <is>
          <t>No</t>
        </is>
      </c>
      <c r="O1076" s="35" t="n">
        <v>87</v>
      </c>
      <c r="P1076" s="37" t="n">
        <v>14.56</v>
      </c>
      <c r="Q1076" t="inlineStr">
        <is>
          <t>iOS</t>
        </is>
      </c>
      <c r="R1076">
        <f>IF(AND(OR(Dashboard!$C$6="All",C1076=Dashboard!$C$6),OR(Dashboard!$F$6="All",D1076=Dashboard!$F$6),OR(Dashboard!$I$6="All",B1076=Dashboard!$I$6)),1,0)</f>
        <v/>
      </c>
    </row>
    <row r="1077">
      <c r="A1077" t="inlineStr">
        <is>
          <t>SC81076</t>
        </is>
      </c>
      <c r="B1077" t="inlineStr">
        <is>
          <t>May</t>
        </is>
      </c>
      <c r="C1077" t="inlineStr">
        <is>
          <t>Sambhaji Nagar</t>
        </is>
      </c>
      <c r="D1077" t="inlineStr">
        <is>
          <t>18-20</t>
        </is>
      </c>
      <c r="E1077" s="35" t="n">
        <v>18</v>
      </c>
      <c r="F1077" s="36" t="n">
        <v>46.9</v>
      </c>
      <c r="G1077" s="35" t="n">
        <v>50</v>
      </c>
      <c r="H1077" s="35" t="n">
        <v>35</v>
      </c>
      <c r="I1077" s="35" t="n">
        <v>15</v>
      </c>
      <c r="J1077" s="36" t="n">
        <v>15.1</v>
      </c>
      <c r="K1077" s="35" t="n">
        <v>5</v>
      </c>
      <c r="L1077" t="inlineStr">
        <is>
          <t>No</t>
        </is>
      </c>
      <c r="M1077" s="35" t="n">
        <v>19</v>
      </c>
      <c r="N1077" t="inlineStr">
        <is>
          <t>Yes</t>
        </is>
      </c>
      <c r="O1077" s="35" t="n">
        <v>28</v>
      </c>
      <c r="P1077" s="37" t="n">
        <v>3.41</v>
      </c>
      <c r="Q1077" t="inlineStr">
        <is>
          <t>Android</t>
        </is>
      </c>
      <c r="R1077">
        <f>IF(AND(OR(Dashboard!$C$6="All",C1077=Dashboard!$C$6),OR(Dashboard!$F$6="All",D1077=Dashboard!$F$6),OR(Dashboard!$I$6="All",B1077=Dashboard!$I$6)),1,0)</f>
        <v/>
      </c>
    </row>
    <row r="1078">
      <c r="A1078" t="inlineStr">
        <is>
          <t>SC81077</t>
        </is>
      </c>
      <c r="B1078" t="inlineStr">
        <is>
          <t>Jun</t>
        </is>
      </c>
      <c r="C1078" t="inlineStr">
        <is>
          <t>Nagpur</t>
        </is>
      </c>
      <c r="D1078" t="inlineStr">
        <is>
          <t>25-34</t>
        </is>
      </c>
      <c r="E1078" s="35" t="n">
        <v>16</v>
      </c>
      <c r="F1078" s="36" t="n">
        <v>24.5</v>
      </c>
      <c r="G1078" s="35" t="n">
        <v>18</v>
      </c>
      <c r="H1078" s="35" t="n">
        <v>11</v>
      </c>
      <c r="I1078" s="35" t="n">
        <v>20</v>
      </c>
      <c r="J1078" s="36" t="n">
        <v>4.2</v>
      </c>
      <c r="K1078" s="35" t="n">
        <v>0</v>
      </c>
      <c r="L1078" t="inlineStr">
        <is>
          <t>No</t>
        </is>
      </c>
      <c r="M1078" s="35" t="n">
        <v>22</v>
      </c>
      <c r="N1078" t="inlineStr">
        <is>
          <t>No</t>
        </is>
      </c>
      <c r="O1078" s="35" t="n">
        <v>53</v>
      </c>
      <c r="P1078" s="37" t="n">
        <v>9.43</v>
      </c>
      <c r="Q1078" t="inlineStr">
        <is>
          <t>Android</t>
        </is>
      </c>
      <c r="R1078">
        <f>IF(AND(OR(Dashboard!$C$6="All",C1078=Dashboard!$C$6),OR(Dashboard!$F$6="All",D1078=Dashboard!$F$6),OR(Dashboard!$I$6="All",B1078=Dashboard!$I$6)),1,0)</f>
        <v/>
      </c>
    </row>
    <row r="1079">
      <c r="A1079" t="inlineStr">
        <is>
          <t>SC81078</t>
        </is>
      </c>
      <c r="B1079" t="inlineStr">
        <is>
          <t>May</t>
        </is>
      </c>
      <c r="C1079" t="inlineStr">
        <is>
          <t>Nagpur</t>
        </is>
      </c>
      <c r="D1079" t="inlineStr">
        <is>
          <t>18-20</t>
        </is>
      </c>
      <c r="E1079" s="35" t="n">
        <v>20</v>
      </c>
      <c r="F1079" s="36" t="n">
        <v>34.3</v>
      </c>
      <c r="G1079" s="35" t="n">
        <v>29</v>
      </c>
      <c r="H1079" s="35" t="n">
        <v>20</v>
      </c>
      <c r="I1079" s="35" t="n">
        <v>5</v>
      </c>
      <c r="J1079" s="36" t="n">
        <v>5.9</v>
      </c>
      <c r="K1079" s="35" t="n">
        <v>7</v>
      </c>
      <c r="L1079" t="inlineStr">
        <is>
          <t>Yes</t>
        </is>
      </c>
      <c r="M1079" s="35" t="n">
        <v>85</v>
      </c>
      <c r="N1079" t="inlineStr">
        <is>
          <t>Yes</t>
        </is>
      </c>
      <c r="O1079" s="35" t="n">
        <v>20</v>
      </c>
      <c r="P1079" s="37" t="n">
        <v>2.95</v>
      </c>
      <c r="Q1079" t="inlineStr">
        <is>
          <t>Android</t>
        </is>
      </c>
      <c r="R1079">
        <f>IF(AND(OR(Dashboard!$C$6="All",C1079=Dashboard!$C$6),OR(Dashboard!$F$6="All",D1079=Dashboard!$F$6),OR(Dashboard!$I$6="All",B1079=Dashboard!$I$6)),1,0)</f>
        <v/>
      </c>
    </row>
    <row r="1080">
      <c r="A1080" t="inlineStr">
        <is>
          <t>SC81079</t>
        </is>
      </c>
      <c r="B1080" t="inlineStr">
        <is>
          <t>Apr</t>
        </is>
      </c>
      <c r="C1080" t="inlineStr">
        <is>
          <t>Nashik</t>
        </is>
      </c>
      <c r="D1080" t="inlineStr">
        <is>
          <t>25-34</t>
        </is>
      </c>
      <c r="E1080" s="35" t="n">
        <v>12</v>
      </c>
      <c r="F1080" s="36" t="n">
        <v>21.5</v>
      </c>
      <c r="G1080" s="35" t="n">
        <v>0</v>
      </c>
      <c r="H1080" s="35" t="n">
        <v>0</v>
      </c>
      <c r="I1080" s="35" t="n">
        <v>7</v>
      </c>
      <c r="J1080" s="36" t="n">
        <v>6.8</v>
      </c>
      <c r="K1080" s="35" t="n">
        <v>5</v>
      </c>
      <c r="L1080" t="inlineStr">
        <is>
          <t>No</t>
        </is>
      </c>
      <c r="M1080" s="35" t="n">
        <v>72</v>
      </c>
      <c r="N1080" t="inlineStr">
        <is>
          <t>No</t>
        </is>
      </c>
      <c r="O1080" s="35" t="n">
        <v>32</v>
      </c>
      <c r="P1080" s="37" t="n">
        <v>4.28</v>
      </c>
      <c r="Q1080" t="inlineStr">
        <is>
          <t>Android</t>
        </is>
      </c>
      <c r="R1080">
        <f>IF(AND(OR(Dashboard!$C$6="All",C1080=Dashboard!$C$6),OR(Dashboard!$F$6="All",D1080=Dashboard!$F$6),OR(Dashboard!$I$6="All",B1080=Dashboard!$I$6)),1,0)</f>
        <v/>
      </c>
    </row>
    <row r="1081">
      <c r="A1081" t="inlineStr">
        <is>
          <t>SC81080</t>
        </is>
      </c>
      <c r="B1081" t="inlineStr">
        <is>
          <t>Mar</t>
        </is>
      </c>
      <c r="C1081" t="inlineStr">
        <is>
          <t>Sambhaji Nagar</t>
        </is>
      </c>
      <c r="D1081" t="inlineStr">
        <is>
          <t>25-34</t>
        </is>
      </c>
      <c r="E1081" s="35" t="n">
        <v>3</v>
      </c>
      <c r="F1081" s="36" t="n">
        <v>19.3</v>
      </c>
      <c r="G1081" s="35" t="n">
        <v>0</v>
      </c>
      <c r="H1081" s="35" t="n">
        <v>0</v>
      </c>
      <c r="I1081" s="35" t="n">
        <v>26</v>
      </c>
      <c r="J1081" s="36" t="n">
        <v>3.8</v>
      </c>
      <c r="K1081" s="35" t="n">
        <v>2</v>
      </c>
      <c r="L1081" t="inlineStr">
        <is>
          <t>No</t>
        </is>
      </c>
      <c r="M1081" s="35" t="n">
        <v>37</v>
      </c>
      <c r="N1081" t="inlineStr">
        <is>
          <t>No</t>
        </is>
      </c>
      <c r="O1081" s="35" t="n">
        <v>38</v>
      </c>
      <c r="P1081" s="37" t="n">
        <v>5.42</v>
      </c>
      <c r="Q1081" t="inlineStr">
        <is>
          <t>Android</t>
        </is>
      </c>
      <c r="R1081">
        <f>IF(AND(OR(Dashboard!$C$6="All",C1081=Dashboard!$C$6),OR(Dashboard!$F$6="All",D1081=Dashboard!$F$6),OR(Dashboard!$I$6="All",B1081=Dashboard!$I$6)),1,0)</f>
        <v/>
      </c>
    </row>
    <row r="1082">
      <c r="A1082" t="inlineStr">
        <is>
          <t>SC81081</t>
        </is>
      </c>
      <c r="B1082" t="inlineStr">
        <is>
          <t>Apr</t>
        </is>
      </c>
      <c r="C1082" t="inlineStr">
        <is>
          <t>Kolhapur</t>
        </is>
      </c>
      <c r="D1082" t="inlineStr">
        <is>
          <t>35+</t>
        </is>
      </c>
      <c r="E1082" s="35" t="n">
        <v>7</v>
      </c>
      <c r="F1082" s="36" t="n">
        <v>17.8</v>
      </c>
      <c r="G1082" s="35" t="n">
        <v>4</v>
      </c>
      <c r="H1082" s="35" t="n">
        <v>2</v>
      </c>
      <c r="I1082" s="35" t="n">
        <v>16</v>
      </c>
      <c r="J1082" s="36" t="n">
        <v>6</v>
      </c>
      <c r="K1082" s="35" t="n">
        <v>0</v>
      </c>
      <c r="L1082" t="inlineStr">
        <is>
          <t>No</t>
        </is>
      </c>
      <c r="M1082" s="35" t="n">
        <v>100</v>
      </c>
      <c r="N1082" t="inlineStr">
        <is>
          <t>No</t>
        </is>
      </c>
      <c r="O1082" s="35" t="n">
        <v>35</v>
      </c>
      <c r="P1082" s="37" t="n">
        <v>5.37</v>
      </c>
      <c r="Q1082" t="inlineStr">
        <is>
          <t>Android</t>
        </is>
      </c>
      <c r="R1082">
        <f>IF(AND(OR(Dashboard!$C$6="All",C1082=Dashboard!$C$6),OR(Dashboard!$F$6="All",D1082=Dashboard!$F$6),OR(Dashboard!$I$6="All",B1082=Dashboard!$I$6)),1,0)</f>
        <v/>
      </c>
    </row>
    <row r="1083">
      <c r="A1083" t="inlineStr">
        <is>
          <t>SC81082</t>
        </is>
      </c>
      <c r="B1083" t="inlineStr">
        <is>
          <t>Mar</t>
        </is>
      </c>
      <c r="C1083" t="inlineStr">
        <is>
          <t>Nashik</t>
        </is>
      </c>
      <c r="D1083" t="inlineStr">
        <is>
          <t>18-20</t>
        </is>
      </c>
      <c r="E1083" s="35" t="n">
        <v>13</v>
      </c>
      <c r="F1083" s="36" t="n">
        <v>46.2</v>
      </c>
      <c r="G1083" s="35" t="n">
        <v>33</v>
      </c>
      <c r="H1083" s="35" t="n">
        <v>21</v>
      </c>
      <c r="I1083" s="35" t="n">
        <v>3</v>
      </c>
      <c r="J1083" s="36" t="n">
        <v>7.5</v>
      </c>
      <c r="K1083" s="35" t="n">
        <v>6</v>
      </c>
      <c r="L1083" t="inlineStr">
        <is>
          <t>No</t>
        </is>
      </c>
      <c r="M1083" s="35" t="n">
        <v>37</v>
      </c>
      <c r="N1083" t="inlineStr">
        <is>
          <t>No</t>
        </is>
      </c>
      <c r="O1083" s="35" t="n">
        <v>70</v>
      </c>
      <c r="P1083" s="37" t="n">
        <v>6.8</v>
      </c>
      <c r="Q1083" t="inlineStr">
        <is>
          <t>Android</t>
        </is>
      </c>
      <c r="R1083">
        <f>IF(AND(OR(Dashboard!$C$6="All",C1083=Dashboard!$C$6),OR(Dashboard!$F$6="All",D1083=Dashboard!$F$6),OR(Dashboard!$I$6="All",B1083=Dashboard!$I$6)),1,0)</f>
        <v/>
      </c>
    </row>
    <row r="1084">
      <c r="A1084" t="inlineStr">
        <is>
          <t>SC81083</t>
        </is>
      </c>
      <c r="B1084" t="inlineStr">
        <is>
          <t>Apr</t>
        </is>
      </c>
      <c r="C1084" t="inlineStr">
        <is>
          <t>Solapur</t>
        </is>
      </c>
      <c r="D1084" t="inlineStr">
        <is>
          <t>18-20</t>
        </is>
      </c>
      <c r="E1084" s="35" t="n">
        <v>17</v>
      </c>
      <c r="F1084" s="36" t="n">
        <v>18.5</v>
      </c>
      <c r="G1084" s="35" t="n">
        <v>5</v>
      </c>
      <c r="H1084" s="35" t="n">
        <v>4</v>
      </c>
      <c r="I1084" s="35" t="n">
        <v>18</v>
      </c>
      <c r="J1084" s="36" t="n">
        <v>4.5</v>
      </c>
      <c r="K1084" s="35" t="n">
        <v>3</v>
      </c>
      <c r="L1084" t="inlineStr">
        <is>
          <t>No</t>
        </is>
      </c>
      <c r="M1084" s="35" t="n">
        <v>54</v>
      </c>
      <c r="N1084" t="inlineStr">
        <is>
          <t>No</t>
        </is>
      </c>
      <c r="O1084" s="35" t="n">
        <v>32</v>
      </c>
      <c r="P1084" s="37" t="n">
        <v>5.67</v>
      </c>
      <c r="Q1084" t="inlineStr">
        <is>
          <t>iOS</t>
        </is>
      </c>
      <c r="R1084">
        <f>IF(AND(OR(Dashboard!$C$6="All",C1084=Dashboard!$C$6),OR(Dashboard!$F$6="All",D1084=Dashboard!$F$6),OR(Dashboard!$I$6="All",B1084=Dashboard!$I$6)),1,0)</f>
        <v/>
      </c>
    </row>
    <row r="1085">
      <c r="A1085" t="inlineStr">
        <is>
          <t>SC81084</t>
        </is>
      </c>
      <c r="B1085" t="inlineStr">
        <is>
          <t>Mar</t>
        </is>
      </c>
      <c r="C1085" t="inlineStr">
        <is>
          <t>Nagpur</t>
        </is>
      </c>
      <c r="D1085" t="inlineStr">
        <is>
          <t>18-20</t>
        </is>
      </c>
      <c r="E1085" s="35" t="n">
        <v>1</v>
      </c>
      <c r="F1085" s="36" t="n">
        <v>49.4</v>
      </c>
      <c r="G1085" s="35" t="n">
        <v>27</v>
      </c>
      <c r="H1085" s="35" t="n">
        <v>22</v>
      </c>
      <c r="I1085" s="35" t="n">
        <v>3</v>
      </c>
      <c r="J1085" s="36" t="n">
        <v>16.1</v>
      </c>
      <c r="K1085" s="35" t="n">
        <v>10</v>
      </c>
      <c r="L1085" t="inlineStr">
        <is>
          <t>Yes</t>
        </is>
      </c>
      <c r="M1085" s="35" t="n">
        <v>52</v>
      </c>
      <c r="N1085" t="inlineStr">
        <is>
          <t>No</t>
        </is>
      </c>
      <c r="O1085" s="35" t="n">
        <v>66</v>
      </c>
      <c r="P1085" s="37" t="n">
        <v>6.82</v>
      </c>
      <c r="Q1085" t="inlineStr">
        <is>
          <t>Android</t>
        </is>
      </c>
      <c r="R1085">
        <f>IF(AND(OR(Dashboard!$C$6="All",C1085=Dashboard!$C$6),OR(Dashboard!$F$6="All",D1085=Dashboard!$F$6),OR(Dashboard!$I$6="All",B1085=Dashboard!$I$6)),1,0)</f>
        <v/>
      </c>
    </row>
    <row r="1086">
      <c r="A1086" t="inlineStr">
        <is>
          <t>SC81085</t>
        </is>
      </c>
      <c r="B1086" t="inlineStr">
        <is>
          <t>Mar</t>
        </is>
      </c>
      <c r="C1086" t="inlineStr">
        <is>
          <t>Pune</t>
        </is>
      </c>
      <c r="D1086" t="inlineStr">
        <is>
          <t>21-24</t>
        </is>
      </c>
      <c r="E1086" s="35" t="n">
        <v>21</v>
      </c>
      <c r="F1086" s="36" t="n">
        <v>33.4</v>
      </c>
      <c r="G1086" s="35" t="n">
        <v>35</v>
      </c>
      <c r="H1086" s="35" t="n">
        <v>27</v>
      </c>
      <c r="I1086" s="35" t="n">
        <v>15</v>
      </c>
      <c r="J1086" s="36" t="n">
        <v>8</v>
      </c>
      <c r="K1086" s="35" t="n">
        <v>13</v>
      </c>
      <c r="L1086" t="inlineStr">
        <is>
          <t>No</t>
        </is>
      </c>
      <c r="M1086" s="35" t="n">
        <v>58</v>
      </c>
      <c r="N1086" t="inlineStr">
        <is>
          <t>No</t>
        </is>
      </c>
      <c r="O1086" s="35" t="n">
        <v>49</v>
      </c>
      <c r="P1086" s="37" t="n">
        <v>9.68</v>
      </c>
      <c r="Q1086" t="inlineStr">
        <is>
          <t>Android</t>
        </is>
      </c>
      <c r="R1086">
        <f>IF(AND(OR(Dashboard!$C$6="All",C1086=Dashboard!$C$6),OR(Dashboard!$F$6="All",D1086=Dashboard!$F$6),OR(Dashboard!$I$6="All",B1086=Dashboard!$I$6)),1,0)</f>
        <v/>
      </c>
    </row>
    <row r="1087">
      <c r="A1087" t="inlineStr">
        <is>
          <t>SC81086</t>
        </is>
      </c>
      <c r="B1087" t="inlineStr">
        <is>
          <t>May</t>
        </is>
      </c>
      <c r="C1087" t="inlineStr">
        <is>
          <t>Solapur</t>
        </is>
      </c>
      <c r="D1087" t="inlineStr">
        <is>
          <t>18-20</t>
        </is>
      </c>
      <c r="E1087" s="35" t="n">
        <v>16</v>
      </c>
      <c r="F1087" s="36" t="n">
        <v>55.4</v>
      </c>
      <c r="G1087" s="35" t="n">
        <v>6</v>
      </c>
      <c r="H1087" s="35" t="n">
        <v>4</v>
      </c>
      <c r="I1087" s="35" t="n">
        <v>14</v>
      </c>
      <c r="J1087" s="36" t="n">
        <v>20.1</v>
      </c>
      <c r="K1087" s="35" t="n">
        <v>6</v>
      </c>
      <c r="L1087" t="inlineStr">
        <is>
          <t>No</t>
        </is>
      </c>
      <c r="M1087" s="35" t="n">
        <v>18</v>
      </c>
      <c r="N1087" t="inlineStr">
        <is>
          <t>No</t>
        </is>
      </c>
      <c r="O1087" s="35" t="n">
        <v>109</v>
      </c>
      <c r="P1087" s="37" t="n">
        <v>21.73</v>
      </c>
      <c r="Q1087" t="inlineStr">
        <is>
          <t>iOS</t>
        </is>
      </c>
      <c r="R1087">
        <f>IF(AND(OR(Dashboard!$C$6="All",C1087=Dashboard!$C$6),OR(Dashboard!$F$6="All",D1087=Dashboard!$F$6),OR(Dashboard!$I$6="All",B1087=Dashboard!$I$6)),1,0)</f>
        <v/>
      </c>
    </row>
    <row r="1088">
      <c r="A1088" t="inlineStr">
        <is>
          <t>SC81087</t>
        </is>
      </c>
      <c r="B1088" t="inlineStr">
        <is>
          <t>Feb</t>
        </is>
      </c>
      <c r="C1088" t="inlineStr">
        <is>
          <t>Nashik</t>
        </is>
      </c>
      <c r="D1088" t="inlineStr">
        <is>
          <t>21-24</t>
        </is>
      </c>
      <c r="E1088" s="35" t="n">
        <v>11</v>
      </c>
      <c r="F1088" s="36" t="n">
        <v>49.1</v>
      </c>
      <c r="G1088" s="35" t="n">
        <v>37</v>
      </c>
      <c r="H1088" s="35" t="n">
        <v>28</v>
      </c>
      <c r="I1088" s="35" t="n">
        <v>7</v>
      </c>
      <c r="J1088" s="36" t="n">
        <v>7.5</v>
      </c>
      <c r="K1088" s="35" t="n">
        <v>3</v>
      </c>
      <c r="L1088" t="inlineStr">
        <is>
          <t>Yes</t>
        </is>
      </c>
      <c r="M1088" s="35" t="n">
        <v>33</v>
      </c>
      <c r="N1088" t="inlineStr">
        <is>
          <t>No</t>
        </is>
      </c>
      <c r="O1088" s="35" t="n">
        <v>69</v>
      </c>
      <c r="P1088" s="37" t="n">
        <v>12.65</v>
      </c>
      <c r="Q1088" t="inlineStr">
        <is>
          <t>Android</t>
        </is>
      </c>
      <c r="R1088">
        <f>IF(AND(OR(Dashboard!$C$6="All",C1088=Dashboard!$C$6),OR(Dashboard!$F$6="All",D1088=Dashboard!$F$6),OR(Dashboard!$I$6="All",B1088=Dashboard!$I$6)),1,0)</f>
        <v/>
      </c>
    </row>
    <row r="1089">
      <c r="A1089" t="inlineStr">
        <is>
          <t>SC81088</t>
        </is>
      </c>
      <c r="B1089" t="inlineStr">
        <is>
          <t>May</t>
        </is>
      </c>
      <c r="C1089" t="inlineStr">
        <is>
          <t>Kolhapur</t>
        </is>
      </c>
      <c r="D1089" t="inlineStr">
        <is>
          <t>25-34</t>
        </is>
      </c>
      <c r="E1089" s="35" t="n">
        <v>6</v>
      </c>
      <c r="F1089" s="36" t="n">
        <v>5.3</v>
      </c>
      <c r="G1089" s="35" t="n">
        <v>9</v>
      </c>
      <c r="H1089" s="35" t="n">
        <v>7</v>
      </c>
      <c r="I1089" s="35" t="n">
        <v>22</v>
      </c>
      <c r="J1089" s="36" t="n">
        <v>1.4</v>
      </c>
      <c r="K1089" s="35" t="n">
        <v>0</v>
      </c>
      <c r="L1089" t="inlineStr">
        <is>
          <t>No</t>
        </is>
      </c>
      <c r="M1089" s="35" t="n">
        <v>22</v>
      </c>
      <c r="N1089" t="inlineStr">
        <is>
          <t>No</t>
        </is>
      </c>
      <c r="O1089" s="35" t="n">
        <v>8</v>
      </c>
      <c r="P1089" s="37" t="n">
        <v>0.88</v>
      </c>
      <c r="Q1089" t="inlineStr">
        <is>
          <t>iOS</t>
        </is>
      </c>
      <c r="R1089">
        <f>IF(AND(OR(Dashboard!$C$6="All",C1089=Dashboard!$C$6),OR(Dashboard!$F$6="All",D1089=Dashboard!$F$6),OR(Dashboard!$I$6="All",B1089=Dashboard!$I$6)),1,0)</f>
        <v/>
      </c>
    </row>
    <row r="1090">
      <c r="A1090" t="inlineStr">
        <is>
          <t>SC81089</t>
        </is>
      </c>
      <c r="B1090" t="inlineStr">
        <is>
          <t>Mar</t>
        </is>
      </c>
      <c r="C1090" t="inlineStr">
        <is>
          <t>Kolhapur</t>
        </is>
      </c>
      <c r="D1090" t="inlineStr">
        <is>
          <t>25-34</t>
        </is>
      </c>
      <c r="E1090" s="35" t="n">
        <v>6</v>
      </c>
      <c r="F1090" s="36" t="n">
        <v>14.5</v>
      </c>
      <c r="G1090" s="35" t="n">
        <v>16</v>
      </c>
      <c r="H1090" s="35" t="n">
        <v>12</v>
      </c>
      <c r="I1090" s="35" t="n">
        <v>12</v>
      </c>
      <c r="J1090" s="36" t="n">
        <v>2.6</v>
      </c>
      <c r="K1090" s="35" t="n">
        <v>0</v>
      </c>
      <c r="L1090" t="inlineStr">
        <is>
          <t>No</t>
        </is>
      </c>
      <c r="M1090" s="35" t="n">
        <v>88</v>
      </c>
      <c r="N1090" t="inlineStr">
        <is>
          <t>No</t>
        </is>
      </c>
      <c r="O1090" s="35" t="n">
        <v>24</v>
      </c>
      <c r="P1090" s="37" t="n">
        <v>3.5</v>
      </c>
      <c r="Q1090" t="inlineStr">
        <is>
          <t>Android</t>
        </is>
      </c>
      <c r="R1090">
        <f>IF(AND(OR(Dashboard!$C$6="All",C1090=Dashboard!$C$6),OR(Dashboard!$F$6="All",D1090=Dashboard!$F$6),OR(Dashboard!$I$6="All",B1090=Dashboard!$I$6)),1,0)</f>
        <v/>
      </c>
    </row>
    <row r="1091">
      <c r="A1091" t="inlineStr">
        <is>
          <t>SC81090</t>
        </is>
      </c>
      <c r="B1091" t="inlineStr">
        <is>
          <t>Jan</t>
        </is>
      </c>
      <c r="C1091" t="inlineStr">
        <is>
          <t>Pune</t>
        </is>
      </c>
      <c r="D1091" t="inlineStr">
        <is>
          <t>18-20</t>
        </is>
      </c>
      <c r="E1091" s="35" t="n">
        <v>12</v>
      </c>
      <c r="F1091" s="36" t="n">
        <v>41.5</v>
      </c>
      <c r="G1091" s="35" t="n">
        <v>20</v>
      </c>
      <c r="H1091" s="35" t="n">
        <v>18</v>
      </c>
      <c r="I1091" s="35" t="n">
        <v>15</v>
      </c>
      <c r="J1091" s="36" t="n">
        <v>9.4</v>
      </c>
      <c r="K1091" s="35" t="n">
        <v>7</v>
      </c>
      <c r="L1091" t="inlineStr">
        <is>
          <t>Yes</t>
        </is>
      </c>
      <c r="M1091" s="35" t="n">
        <v>20</v>
      </c>
      <c r="N1091" t="inlineStr">
        <is>
          <t>No</t>
        </is>
      </c>
      <c r="O1091" s="35" t="n">
        <v>52</v>
      </c>
      <c r="P1091" s="37" t="n">
        <v>7.76</v>
      </c>
      <c r="Q1091" t="inlineStr">
        <is>
          <t>iOS</t>
        </is>
      </c>
      <c r="R1091">
        <f>IF(AND(OR(Dashboard!$C$6="All",C1091=Dashboard!$C$6),OR(Dashboard!$F$6="All",D1091=Dashboard!$F$6),OR(Dashboard!$I$6="All",B1091=Dashboard!$I$6)),1,0)</f>
        <v/>
      </c>
    </row>
    <row r="1092">
      <c r="A1092" t="inlineStr">
        <is>
          <t>SC81091</t>
        </is>
      </c>
      <c r="B1092" t="inlineStr">
        <is>
          <t>Jan</t>
        </is>
      </c>
      <c r="C1092" t="inlineStr">
        <is>
          <t>Nagpur</t>
        </is>
      </c>
      <c r="D1092" t="inlineStr">
        <is>
          <t>35+</t>
        </is>
      </c>
      <c r="E1092" s="35" t="n">
        <v>11</v>
      </c>
      <c r="F1092" s="36" t="n">
        <v>16.2</v>
      </c>
      <c r="G1092" s="35" t="n">
        <v>3</v>
      </c>
      <c r="H1092" s="35" t="n">
        <v>2</v>
      </c>
      <c r="I1092" s="35" t="n">
        <v>24</v>
      </c>
      <c r="J1092" s="36" t="n">
        <v>4.9</v>
      </c>
      <c r="K1092" s="35" t="n">
        <v>4</v>
      </c>
      <c r="L1092" t="inlineStr">
        <is>
          <t>Yes</t>
        </is>
      </c>
      <c r="M1092" s="35" t="n">
        <v>31</v>
      </c>
      <c r="N1092" t="inlineStr">
        <is>
          <t>No</t>
        </is>
      </c>
      <c r="O1092" s="35" t="n">
        <v>32</v>
      </c>
      <c r="P1092" s="37" t="n">
        <v>5.32</v>
      </c>
      <c r="Q1092" t="inlineStr">
        <is>
          <t>Android</t>
        </is>
      </c>
      <c r="R1092">
        <f>IF(AND(OR(Dashboard!$C$6="All",C1092=Dashboard!$C$6),OR(Dashboard!$F$6="All",D1092=Dashboard!$F$6),OR(Dashboard!$I$6="All",B1092=Dashboard!$I$6)),1,0)</f>
        <v/>
      </c>
    </row>
    <row r="1093">
      <c r="A1093" t="inlineStr">
        <is>
          <t>SC81092</t>
        </is>
      </c>
      <c r="B1093" t="inlineStr">
        <is>
          <t>Mar</t>
        </is>
      </c>
      <c r="C1093" t="inlineStr">
        <is>
          <t>Nagpur</t>
        </is>
      </c>
      <c r="D1093" t="inlineStr">
        <is>
          <t>25-34</t>
        </is>
      </c>
      <c r="E1093" s="35" t="n">
        <v>12</v>
      </c>
      <c r="F1093" s="36" t="n">
        <v>31.6</v>
      </c>
      <c r="G1093" s="35" t="n">
        <v>8</v>
      </c>
      <c r="H1093" s="35" t="n">
        <v>5</v>
      </c>
      <c r="I1093" s="35" t="n">
        <v>16</v>
      </c>
      <c r="J1093" s="36" t="n">
        <v>10.7</v>
      </c>
      <c r="K1093" s="35" t="n">
        <v>6</v>
      </c>
      <c r="L1093" t="inlineStr">
        <is>
          <t>No</t>
        </is>
      </c>
      <c r="M1093" s="35" t="n">
        <v>2</v>
      </c>
      <c r="N1093" t="inlineStr">
        <is>
          <t>No</t>
        </is>
      </c>
      <c r="O1093" s="35" t="n">
        <v>61</v>
      </c>
      <c r="P1093" s="37" t="n">
        <v>5.76</v>
      </c>
      <c r="Q1093" t="inlineStr">
        <is>
          <t>Android</t>
        </is>
      </c>
      <c r="R1093">
        <f>IF(AND(OR(Dashboard!$C$6="All",C1093=Dashboard!$C$6),OR(Dashboard!$F$6="All",D1093=Dashboard!$F$6),OR(Dashboard!$I$6="All",B1093=Dashboard!$I$6)),1,0)</f>
        <v/>
      </c>
    </row>
    <row r="1094">
      <c r="A1094" t="inlineStr">
        <is>
          <t>SC81093</t>
        </is>
      </c>
      <c r="B1094" t="inlineStr">
        <is>
          <t>Mar</t>
        </is>
      </c>
      <c r="C1094" t="inlineStr">
        <is>
          <t>Sambhaji Nagar</t>
        </is>
      </c>
      <c r="D1094" t="inlineStr">
        <is>
          <t>18-20</t>
        </is>
      </c>
      <c r="E1094" s="35" t="n">
        <v>10</v>
      </c>
      <c r="F1094" s="36" t="n">
        <v>46.9</v>
      </c>
      <c r="G1094" s="35" t="n">
        <v>36</v>
      </c>
      <c r="H1094" s="35" t="n">
        <v>30</v>
      </c>
      <c r="I1094" s="35" t="n">
        <v>23</v>
      </c>
      <c r="J1094" s="36" t="n">
        <v>10.3</v>
      </c>
      <c r="K1094" s="35" t="n">
        <v>5</v>
      </c>
      <c r="L1094" t="inlineStr">
        <is>
          <t>Yes</t>
        </is>
      </c>
      <c r="M1094" s="35" t="n">
        <v>105</v>
      </c>
      <c r="N1094" t="inlineStr">
        <is>
          <t>No</t>
        </is>
      </c>
      <c r="O1094" s="35" t="n">
        <v>99</v>
      </c>
      <c r="P1094" s="37" t="n">
        <v>19.35</v>
      </c>
      <c r="Q1094" t="inlineStr">
        <is>
          <t>Android</t>
        </is>
      </c>
      <c r="R1094">
        <f>IF(AND(OR(Dashboard!$C$6="All",C1094=Dashboard!$C$6),OR(Dashboard!$F$6="All",D1094=Dashboard!$F$6),OR(Dashboard!$I$6="All",B1094=Dashboard!$I$6)),1,0)</f>
        <v/>
      </c>
    </row>
    <row r="1095">
      <c r="A1095" t="inlineStr">
        <is>
          <t>SC81094</t>
        </is>
      </c>
      <c r="B1095" t="inlineStr">
        <is>
          <t>Feb</t>
        </is>
      </c>
      <c r="C1095" t="inlineStr">
        <is>
          <t>Pune</t>
        </is>
      </c>
      <c r="D1095" t="inlineStr">
        <is>
          <t>21-24</t>
        </is>
      </c>
      <c r="E1095" s="35" t="n">
        <v>27</v>
      </c>
      <c r="F1095" s="36" t="n">
        <v>31.2</v>
      </c>
      <c r="G1095" s="35" t="n">
        <v>32</v>
      </c>
      <c r="H1095" s="35" t="n">
        <v>24</v>
      </c>
      <c r="I1095" s="35" t="n">
        <v>10</v>
      </c>
      <c r="J1095" s="36" t="n">
        <v>11.4</v>
      </c>
      <c r="K1095" s="35" t="n">
        <v>7</v>
      </c>
      <c r="L1095" t="inlineStr">
        <is>
          <t>Yes</t>
        </is>
      </c>
      <c r="M1095" s="35" t="n">
        <v>18</v>
      </c>
      <c r="N1095" t="inlineStr">
        <is>
          <t>No</t>
        </is>
      </c>
      <c r="O1095" s="35" t="n">
        <v>65</v>
      </c>
      <c r="P1095" s="37" t="n">
        <v>6.1</v>
      </c>
      <c r="Q1095" t="inlineStr">
        <is>
          <t>Android</t>
        </is>
      </c>
      <c r="R1095">
        <f>IF(AND(OR(Dashboard!$C$6="All",C1095=Dashboard!$C$6),OR(Dashboard!$F$6="All",D1095=Dashboard!$F$6),OR(Dashboard!$I$6="All",B1095=Dashboard!$I$6)),1,0)</f>
        <v/>
      </c>
    </row>
    <row r="1096">
      <c r="A1096" t="inlineStr">
        <is>
          <t>SC81095</t>
        </is>
      </c>
      <c r="B1096" t="inlineStr">
        <is>
          <t>Jun</t>
        </is>
      </c>
      <c r="C1096" t="inlineStr">
        <is>
          <t>Solapur</t>
        </is>
      </c>
      <c r="D1096" t="inlineStr">
        <is>
          <t>21-24</t>
        </is>
      </c>
      <c r="E1096" s="35" t="n">
        <v>11</v>
      </c>
      <c r="F1096" s="36" t="n">
        <v>34.8</v>
      </c>
      <c r="G1096" s="35" t="n">
        <v>44</v>
      </c>
      <c r="H1096" s="35" t="n">
        <v>30</v>
      </c>
      <c r="I1096" s="35" t="n">
        <v>17</v>
      </c>
      <c r="J1096" s="36" t="n">
        <v>9.800000000000001</v>
      </c>
      <c r="K1096" s="35" t="n">
        <v>2</v>
      </c>
      <c r="L1096" t="inlineStr">
        <is>
          <t>Yes</t>
        </is>
      </c>
      <c r="M1096" s="35" t="n">
        <v>51</v>
      </c>
      <c r="N1096" t="inlineStr">
        <is>
          <t>Yes</t>
        </is>
      </c>
      <c r="O1096" s="35" t="n">
        <v>20</v>
      </c>
      <c r="P1096" s="37" t="n">
        <v>2.42</v>
      </c>
      <c r="Q1096" t="inlineStr">
        <is>
          <t>Android</t>
        </is>
      </c>
      <c r="R1096">
        <f>IF(AND(OR(Dashboard!$C$6="All",C1096=Dashboard!$C$6),OR(Dashboard!$F$6="All",D1096=Dashboard!$F$6),OR(Dashboard!$I$6="All",B1096=Dashboard!$I$6)),1,0)</f>
        <v/>
      </c>
    </row>
    <row r="1097">
      <c r="A1097" t="inlineStr">
        <is>
          <t>SC81096</t>
        </is>
      </c>
      <c r="B1097" t="inlineStr">
        <is>
          <t>Jun</t>
        </is>
      </c>
      <c r="C1097" t="inlineStr">
        <is>
          <t>Pune</t>
        </is>
      </c>
      <c r="D1097" t="inlineStr">
        <is>
          <t>21-24</t>
        </is>
      </c>
      <c r="E1097" s="35" t="n">
        <v>23</v>
      </c>
      <c r="F1097" s="36" t="n">
        <v>34.8</v>
      </c>
      <c r="G1097" s="35" t="n">
        <v>27</v>
      </c>
      <c r="H1097" s="35" t="n">
        <v>24</v>
      </c>
      <c r="I1097" s="35" t="n">
        <v>26</v>
      </c>
      <c r="J1097" s="36" t="n">
        <v>10.6</v>
      </c>
      <c r="K1097" s="35" t="n">
        <v>5</v>
      </c>
      <c r="L1097" t="inlineStr">
        <is>
          <t>No</t>
        </is>
      </c>
      <c r="M1097" s="35" t="n">
        <v>28</v>
      </c>
      <c r="N1097" t="inlineStr">
        <is>
          <t>No</t>
        </is>
      </c>
      <c r="O1097" s="35" t="n">
        <v>46</v>
      </c>
      <c r="P1097" s="37" t="n">
        <v>7.94</v>
      </c>
      <c r="Q1097" t="inlineStr">
        <is>
          <t>Android</t>
        </is>
      </c>
      <c r="R1097">
        <f>IF(AND(OR(Dashboard!$C$6="All",C1097=Dashboard!$C$6),OR(Dashboard!$F$6="All",D1097=Dashboard!$F$6),OR(Dashboard!$I$6="All",B1097=Dashboard!$I$6)),1,0)</f>
        <v/>
      </c>
    </row>
    <row r="1098">
      <c r="A1098" t="inlineStr">
        <is>
          <t>SC81097</t>
        </is>
      </c>
      <c r="B1098" t="inlineStr">
        <is>
          <t>Feb</t>
        </is>
      </c>
      <c r="C1098" t="inlineStr">
        <is>
          <t>Nashik</t>
        </is>
      </c>
      <c r="D1098" t="inlineStr">
        <is>
          <t>25-34</t>
        </is>
      </c>
      <c r="E1098" s="35" t="n">
        <v>7</v>
      </c>
      <c r="F1098" s="36" t="n">
        <v>25.9</v>
      </c>
      <c r="G1098" s="35" t="n">
        <v>10</v>
      </c>
      <c r="H1098" s="35" t="n">
        <v>7</v>
      </c>
      <c r="I1098" s="35" t="n">
        <v>13</v>
      </c>
      <c r="J1098" s="36" t="n">
        <v>6.1</v>
      </c>
      <c r="K1098" s="35" t="n">
        <v>0</v>
      </c>
      <c r="L1098" t="inlineStr">
        <is>
          <t>No</t>
        </is>
      </c>
      <c r="M1098" s="35" t="n">
        <v>67</v>
      </c>
      <c r="N1098" t="inlineStr">
        <is>
          <t>No</t>
        </is>
      </c>
      <c r="O1098" s="35" t="n">
        <v>50</v>
      </c>
      <c r="P1098" s="37" t="n">
        <v>8.67</v>
      </c>
      <c r="Q1098" t="inlineStr">
        <is>
          <t>Android</t>
        </is>
      </c>
      <c r="R1098">
        <f>IF(AND(OR(Dashboard!$C$6="All",C1098=Dashboard!$C$6),OR(Dashboard!$F$6="All",D1098=Dashboard!$F$6),OR(Dashboard!$I$6="All",B1098=Dashboard!$I$6)),1,0)</f>
        <v/>
      </c>
    </row>
    <row r="1099">
      <c r="A1099" t="inlineStr">
        <is>
          <t>SC81098</t>
        </is>
      </c>
      <c r="B1099" t="inlineStr">
        <is>
          <t>Feb</t>
        </is>
      </c>
      <c r="C1099" t="inlineStr">
        <is>
          <t>Solapur</t>
        </is>
      </c>
      <c r="D1099" t="inlineStr">
        <is>
          <t>25-34</t>
        </is>
      </c>
      <c r="E1099" s="35" t="n">
        <v>11</v>
      </c>
      <c r="F1099" s="36" t="n">
        <v>31.6</v>
      </c>
      <c r="G1099" s="35" t="n">
        <v>25</v>
      </c>
      <c r="H1099" s="35" t="n">
        <v>23</v>
      </c>
      <c r="I1099" s="35" t="n">
        <v>4</v>
      </c>
      <c r="J1099" s="36" t="n">
        <v>13.6</v>
      </c>
      <c r="K1099" s="35" t="n">
        <v>2</v>
      </c>
      <c r="L1099" t="inlineStr">
        <is>
          <t>No</t>
        </is>
      </c>
      <c r="M1099" s="35" t="n">
        <v>42</v>
      </c>
      <c r="N1099" t="inlineStr">
        <is>
          <t>No</t>
        </is>
      </c>
      <c r="O1099" s="35" t="n">
        <v>66</v>
      </c>
      <c r="P1099" s="37" t="n">
        <v>11.47</v>
      </c>
      <c r="Q1099" t="inlineStr">
        <is>
          <t>Android</t>
        </is>
      </c>
      <c r="R1099">
        <f>IF(AND(OR(Dashboard!$C$6="All",C1099=Dashboard!$C$6),OR(Dashboard!$F$6="All",D1099=Dashboard!$F$6),OR(Dashboard!$I$6="All",B1099=Dashboard!$I$6)),1,0)</f>
        <v/>
      </c>
    </row>
    <row r="1100">
      <c r="A1100" t="inlineStr">
        <is>
          <t>SC81099</t>
        </is>
      </c>
      <c r="B1100" t="inlineStr">
        <is>
          <t>Apr</t>
        </is>
      </c>
      <c r="C1100" t="inlineStr">
        <is>
          <t>Nagpur</t>
        </is>
      </c>
      <c r="D1100" t="inlineStr">
        <is>
          <t>25-34</t>
        </is>
      </c>
      <c r="E1100" s="35" t="n">
        <v>16</v>
      </c>
      <c r="F1100" s="36" t="n">
        <v>19.5</v>
      </c>
      <c r="G1100" s="35" t="n">
        <v>19</v>
      </c>
      <c r="H1100" s="35" t="n">
        <v>17</v>
      </c>
      <c r="I1100" s="35" t="n">
        <v>24</v>
      </c>
      <c r="J1100" s="36" t="n">
        <v>7</v>
      </c>
      <c r="K1100" s="35" t="n">
        <v>4</v>
      </c>
      <c r="L1100" t="inlineStr">
        <is>
          <t>Yes</t>
        </is>
      </c>
      <c r="M1100" s="35" t="n">
        <v>0</v>
      </c>
      <c r="N1100" t="inlineStr">
        <is>
          <t>No</t>
        </is>
      </c>
      <c r="O1100" s="35" t="n">
        <v>33</v>
      </c>
      <c r="P1100" s="37" t="n">
        <v>6.11</v>
      </c>
      <c r="Q1100" t="inlineStr">
        <is>
          <t>Android</t>
        </is>
      </c>
      <c r="R1100">
        <f>IF(AND(OR(Dashboard!$C$6="All",C1100=Dashboard!$C$6),OR(Dashboard!$F$6="All",D1100=Dashboard!$F$6),OR(Dashboard!$I$6="All",B1100=Dashboard!$I$6)),1,0)</f>
        <v/>
      </c>
    </row>
    <row r="1101">
      <c r="A1101" t="inlineStr">
        <is>
          <t>SC81100</t>
        </is>
      </c>
      <c r="B1101" t="inlineStr">
        <is>
          <t>Apr</t>
        </is>
      </c>
      <c r="C1101" t="inlineStr">
        <is>
          <t>Pune</t>
        </is>
      </c>
      <c r="D1101" t="inlineStr">
        <is>
          <t>25-34</t>
        </is>
      </c>
      <c r="E1101" s="35" t="n">
        <v>13</v>
      </c>
      <c r="F1101" s="36" t="n">
        <v>27.5</v>
      </c>
      <c r="G1101" s="35" t="n">
        <v>17</v>
      </c>
      <c r="H1101" s="35" t="n">
        <v>13</v>
      </c>
      <c r="I1101" s="35" t="n">
        <v>24</v>
      </c>
      <c r="J1101" s="36" t="n">
        <v>9.199999999999999</v>
      </c>
      <c r="K1101" s="35" t="n">
        <v>5</v>
      </c>
      <c r="L1101" t="inlineStr">
        <is>
          <t>Yes</t>
        </is>
      </c>
      <c r="M1101" s="35" t="n">
        <v>22</v>
      </c>
      <c r="N1101" t="inlineStr">
        <is>
          <t>No</t>
        </is>
      </c>
      <c r="O1101" s="35" t="n">
        <v>49</v>
      </c>
      <c r="P1101" s="37" t="n">
        <v>8.58</v>
      </c>
      <c r="Q1101" t="inlineStr">
        <is>
          <t>iOS</t>
        </is>
      </c>
      <c r="R1101">
        <f>IF(AND(OR(Dashboard!$C$6="All",C1101=Dashboard!$C$6),OR(Dashboard!$F$6="All",D1101=Dashboard!$F$6),OR(Dashboard!$I$6="All",B1101=Dashboard!$I$6)),1,0)</f>
        <v/>
      </c>
    </row>
    <row r="1102">
      <c r="A1102" t="inlineStr">
        <is>
          <t>SC81101</t>
        </is>
      </c>
      <c r="B1102" t="inlineStr">
        <is>
          <t>Feb</t>
        </is>
      </c>
      <c r="C1102" t="inlineStr">
        <is>
          <t>Pune</t>
        </is>
      </c>
      <c r="D1102" t="inlineStr">
        <is>
          <t>25-34</t>
        </is>
      </c>
      <c r="E1102" s="35" t="n">
        <v>7</v>
      </c>
      <c r="F1102" s="36" t="n">
        <v>25</v>
      </c>
      <c r="G1102" s="35" t="n">
        <v>29</v>
      </c>
      <c r="H1102" s="35" t="n">
        <v>24</v>
      </c>
      <c r="I1102" s="35" t="n">
        <v>33</v>
      </c>
      <c r="J1102" s="36" t="n">
        <v>7</v>
      </c>
      <c r="K1102" s="35" t="n">
        <v>0</v>
      </c>
      <c r="L1102" t="inlineStr">
        <is>
          <t>Yes</t>
        </is>
      </c>
      <c r="M1102" s="35" t="n">
        <v>19</v>
      </c>
      <c r="N1102" t="inlineStr">
        <is>
          <t>No</t>
        </is>
      </c>
      <c r="O1102" s="35" t="n">
        <v>53</v>
      </c>
      <c r="P1102" s="37" t="n">
        <v>4.4</v>
      </c>
      <c r="Q1102" t="inlineStr">
        <is>
          <t>Android</t>
        </is>
      </c>
      <c r="R1102">
        <f>IF(AND(OR(Dashboard!$C$6="All",C1102=Dashboard!$C$6),OR(Dashboard!$F$6="All",D1102=Dashboard!$F$6),OR(Dashboard!$I$6="All",B1102=Dashboard!$I$6)),1,0)</f>
        <v/>
      </c>
    </row>
    <row r="1103">
      <c r="A1103" t="inlineStr">
        <is>
          <t>SC81102</t>
        </is>
      </c>
      <c r="B1103" t="inlineStr">
        <is>
          <t>Apr</t>
        </is>
      </c>
      <c r="C1103" t="inlineStr">
        <is>
          <t>Sambhaji Nagar</t>
        </is>
      </c>
      <c r="D1103" t="inlineStr">
        <is>
          <t>25-34</t>
        </is>
      </c>
      <c r="E1103" s="35" t="n">
        <v>6</v>
      </c>
      <c r="F1103" s="36" t="n">
        <v>19.7</v>
      </c>
      <c r="G1103" s="35" t="n">
        <v>10</v>
      </c>
      <c r="H1103" s="35" t="n">
        <v>7</v>
      </c>
      <c r="I1103" s="35" t="n">
        <v>3</v>
      </c>
      <c r="J1103" s="36" t="n">
        <v>7.8</v>
      </c>
      <c r="K1103" s="35" t="n">
        <v>0</v>
      </c>
      <c r="L1103" t="inlineStr">
        <is>
          <t>Yes</t>
        </is>
      </c>
      <c r="M1103" s="35" t="n">
        <v>44</v>
      </c>
      <c r="N1103" t="inlineStr">
        <is>
          <t>No</t>
        </is>
      </c>
      <c r="O1103" s="35" t="n">
        <v>35</v>
      </c>
      <c r="P1103" s="37" t="n">
        <v>4.92</v>
      </c>
      <c r="Q1103" t="inlineStr">
        <is>
          <t>Android</t>
        </is>
      </c>
      <c r="R1103">
        <f>IF(AND(OR(Dashboard!$C$6="All",C1103=Dashboard!$C$6),OR(Dashboard!$F$6="All",D1103=Dashboard!$F$6),OR(Dashboard!$I$6="All",B1103=Dashboard!$I$6)),1,0)</f>
        <v/>
      </c>
    </row>
    <row r="1104">
      <c r="A1104" t="inlineStr">
        <is>
          <t>SC81103</t>
        </is>
      </c>
      <c r="B1104" t="inlineStr">
        <is>
          <t>Feb</t>
        </is>
      </c>
      <c r="C1104" t="inlineStr">
        <is>
          <t>Nashik</t>
        </is>
      </c>
      <c r="D1104" t="inlineStr">
        <is>
          <t>21-24</t>
        </is>
      </c>
      <c r="E1104" s="35" t="n">
        <v>20</v>
      </c>
      <c r="F1104" s="36" t="n">
        <v>20.3</v>
      </c>
      <c r="G1104" s="35" t="n">
        <v>22</v>
      </c>
      <c r="H1104" s="35" t="n">
        <v>19</v>
      </c>
      <c r="I1104" s="35" t="n">
        <v>23</v>
      </c>
      <c r="J1104" s="36" t="n">
        <v>6.2</v>
      </c>
      <c r="K1104" s="35" t="n">
        <v>4</v>
      </c>
      <c r="L1104" t="inlineStr">
        <is>
          <t>No</t>
        </is>
      </c>
      <c r="M1104" s="35" t="n">
        <v>14</v>
      </c>
      <c r="N1104" t="inlineStr">
        <is>
          <t>No</t>
        </is>
      </c>
      <c r="O1104" s="35" t="n">
        <v>37</v>
      </c>
      <c r="P1104" s="37" t="n">
        <v>6.16</v>
      </c>
      <c r="Q1104" t="inlineStr">
        <is>
          <t>Android</t>
        </is>
      </c>
      <c r="R1104">
        <f>IF(AND(OR(Dashboard!$C$6="All",C1104=Dashboard!$C$6),OR(Dashboard!$F$6="All",D1104=Dashboard!$F$6),OR(Dashboard!$I$6="All",B1104=Dashboard!$I$6)),1,0)</f>
        <v/>
      </c>
    </row>
    <row r="1105">
      <c r="A1105" t="inlineStr">
        <is>
          <t>SC81104</t>
        </is>
      </c>
      <c r="B1105" t="inlineStr">
        <is>
          <t>Jan</t>
        </is>
      </c>
      <c r="C1105" t="inlineStr">
        <is>
          <t>Sambhaji Nagar</t>
        </is>
      </c>
      <c r="D1105" t="inlineStr">
        <is>
          <t>25-34</t>
        </is>
      </c>
      <c r="E1105" s="35" t="n">
        <v>7</v>
      </c>
      <c r="F1105" s="36" t="n">
        <v>25.6</v>
      </c>
      <c r="G1105" s="35" t="n">
        <v>0</v>
      </c>
      <c r="H1105" s="35" t="n">
        <v>0</v>
      </c>
      <c r="I1105" s="35" t="n">
        <v>18</v>
      </c>
      <c r="J1105" s="36" t="n">
        <v>11.5</v>
      </c>
      <c r="K1105" s="35" t="n">
        <v>0</v>
      </c>
      <c r="L1105" t="inlineStr">
        <is>
          <t>No</t>
        </is>
      </c>
      <c r="M1105" s="35" t="n">
        <v>15</v>
      </c>
      <c r="N1105" t="inlineStr">
        <is>
          <t>No</t>
        </is>
      </c>
      <c r="O1105" s="35" t="n">
        <v>39</v>
      </c>
      <c r="P1105" s="37" t="n">
        <v>4.84</v>
      </c>
      <c r="Q1105" t="inlineStr">
        <is>
          <t>Android</t>
        </is>
      </c>
      <c r="R1105">
        <f>IF(AND(OR(Dashboard!$C$6="All",C1105=Dashboard!$C$6),OR(Dashboard!$F$6="All",D1105=Dashboard!$F$6),OR(Dashboard!$I$6="All",B1105=Dashboard!$I$6)),1,0)</f>
        <v/>
      </c>
    </row>
    <row r="1106">
      <c r="A1106" t="inlineStr">
        <is>
          <t>SC81105</t>
        </is>
      </c>
      <c r="B1106" t="inlineStr">
        <is>
          <t>Jun</t>
        </is>
      </c>
      <c r="C1106" t="inlineStr">
        <is>
          <t>Solapur</t>
        </is>
      </c>
      <c r="D1106" t="inlineStr">
        <is>
          <t>21-24</t>
        </is>
      </c>
      <c r="E1106" s="35" t="n">
        <v>12</v>
      </c>
      <c r="F1106" s="36" t="n">
        <v>28.8</v>
      </c>
      <c r="G1106" s="35" t="n">
        <v>29</v>
      </c>
      <c r="H1106" s="35" t="n">
        <v>26</v>
      </c>
      <c r="I1106" s="35" t="n">
        <v>28</v>
      </c>
      <c r="J1106" s="36" t="n">
        <v>7.1</v>
      </c>
      <c r="K1106" s="35" t="n">
        <v>9</v>
      </c>
      <c r="L1106" t="inlineStr">
        <is>
          <t>Yes</t>
        </is>
      </c>
      <c r="M1106" s="35" t="n">
        <v>16</v>
      </c>
      <c r="N1106" t="inlineStr">
        <is>
          <t>No</t>
        </is>
      </c>
      <c r="O1106" s="35" t="n">
        <v>55</v>
      </c>
      <c r="P1106" s="37" t="n">
        <v>6.67</v>
      </c>
      <c r="Q1106" t="inlineStr">
        <is>
          <t>Android</t>
        </is>
      </c>
      <c r="R1106">
        <f>IF(AND(OR(Dashboard!$C$6="All",C1106=Dashboard!$C$6),OR(Dashboard!$F$6="All",D1106=Dashboard!$F$6),OR(Dashboard!$I$6="All",B1106=Dashboard!$I$6)),1,0)</f>
        <v/>
      </c>
    </row>
    <row r="1107">
      <c r="A1107" t="inlineStr">
        <is>
          <t>SC81106</t>
        </is>
      </c>
      <c r="B1107" t="inlineStr">
        <is>
          <t>Apr</t>
        </is>
      </c>
      <c r="C1107" t="inlineStr">
        <is>
          <t>Pune</t>
        </is>
      </c>
      <c r="D1107" t="inlineStr">
        <is>
          <t>25-34</t>
        </is>
      </c>
      <c r="E1107" s="35" t="n">
        <v>11</v>
      </c>
      <c r="F1107" s="36" t="n">
        <v>14.7</v>
      </c>
      <c r="G1107" s="35" t="n">
        <v>11</v>
      </c>
      <c r="H1107" s="35" t="n">
        <v>8</v>
      </c>
      <c r="I1107" s="35" t="n">
        <v>14</v>
      </c>
      <c r="J1107" s="36" t="n">
        <v>4.8</v>
      </c>
      <c r="K1107" s="35" t="n">
        <v>0</v>
      </c>
      <c r="L1107" t="inlineStr">
        <is>
          <t>No</t>
        </is>
      </c>
      <c r="M1107" s="35" t="n">
        <v>8</v>
      </c>
      <c r="N1107" t="inlineStr">
        <is>
          <t>No</t>
        </is>
      </c>
      <c r="O1107" s="35" t="n">
        <v>24</v>
      </c>
      <c r="P1107" s="37" t="n">
        <v>4.63</v>
      </c>
      <c r="Q1107" t="inlineStr">
        <is>
          <t>Android</t>
        </is>
      </c>
      <c r="R1107">
        <f>IF(AND(OR(Dashboard!$C$6="All",C1107=Dashboard!$C$6),OR(Dashboard!$F$6="All",D1107=Dashboard!$F$6),OR(Dashboard!$I$6="All",B1107=Dashboard!$I$6)),1,0)</f>
        <v/>
      </c>
    </row>
    <row r="1108">
      <c r="A1108" t="inlineStr">
        <is>
          <t>SC81107</t>
        </is>
      </c>
      <c r="B1108" t="inlineStr">
        <is>
          <t>Jun</t>
        </is>
      </c>
      <c r="C1108" t="inlineStr">
        <is>
          <t>Pune</t>
        </is>
      </c>
      <c r="D1108" t="inlineStr">
        <is>
          <t>35+</t>
        </is>
      </c>
      <c r="E1108" s="35" t="n">
        <v>3</v>
      </c>
      <c r="F1108" s="36" t="n">
        <v>20</v>
      </c>
      <c r="G1108" s="35" t="n">
        <v>12</v>
      </c>
      <c r="H1108" s="35" t="n">
        <v>11</v>
      </c>
      <c r="I1108" s="35" t="n">
        <v>13</v>
      </c>
      <c r="J1108" s="36" t="n">
        <v>8.5</v>
      </c>
      <c r="K1108" s="35" t="n">
        <v>0</v>
      </c>
      <c r="L1108" t="inlineStr">
        <is>
          <t>No</t>
        </is>
      </c>
      <c r="M1108" s="35" t="n">
        <v>15</v>
      </c>
      <c r="N1108" t="inlineStr">
        <is>
          <t>No</t>
        </is>
      </c>
      <c r="O1108" s="35" t="n">
        <v>35</v>
      </c>
      <c r="P1108" s="37" t="n">
        <v>6.84</v>
      </c>
      <c r="Q1108" t="inlineStr">
        <is>
          <t>Android</t>
        </is>
      </c>
      <c r="R1108">
        <f>IF(AND(OR(Dashboard!$C$6="All",C1108=Dashboard!$C$6),OR(Dashboard!$F$6="All",D1108=Dashboard!$F$6),OR(Dashboard!$I$6="All",B1108=Dashboard!$I$6)),1,0)</f>
        <v/>
      </c>
    </row>
    <row r="1109">
      <c r="A1109" t="inlineStr">
        <is>
          <t>SC81108</t>
        </is>
      </c>
      <c r="B1109" t="inlineStr">
        <is>
          <t>Jan</t>
        </is>
      </c>
      <c r="C1109" t="inlineStr">
        <is>
          <t>Kolhapur</t>
        </is>
      </c>
      <c r="D1109" t="inlineStr">
        <is>
          <t>18-20</t>
        </is>
      </c>
      <c r="E1109" s="35" t="n">
        <v>13</v>
      </c>
      <c r="F1109" s="36" t="n">
        <v>24.3</v>
      </c>
      <c r="G1109" s="35" t="n">
        <v>42</v>
      </c>
      <c r="H1109" s="35" t="n">
        <v>32</v>
      </c>
      <c r="I1109" s="35" t="n">
        <v>11</v>
      </c>
      <c r="J1109" s="36" t="n">
        <v>6.5</v>
      </c>
      <c r="K1109" s="35" t="n">
        <v>1</v>
      </c>
      <c r="L1109" t="inlineStr">
        <is>
          <t>No</t>
        </is>
      </c>
      <c r="M1109" s="35" t="n">
        <v>70</v>
      </c>
      <c r="N1109" t="inlineStr">
        <is>
          <t>Yes</t>
        </is>
      </c>
      <c r="O1109" s="35" t="n">
        <v>14</v>
      </c>
      <c r="P1109" s="37" t="n">
        <v>1.31</v>
      </c>
      <c r="Q1109" t="inlineStr">
        <is>
          <t>Android</t>
        </is>
      </c>
      <c r="R1109">
        <f>IF(AND(OR(Dashboard!$C$6="All",C1109=Dashboard!$C$6),OR(Dashboard!$F$6="All",D1109=Dashboard!$F$6),OR(Dashboard!$I$6="All",B1109=Dashboard!$I$6)),1,0)</f>
        <v/>
      </c>
    </row>
    <row r="1110">
      <c r="A1110" t="inlineStr">
        <is>
          <t>SC81109</t>
        </is>
      </c>
      <c r="B1110" t="inlineStr">
        <is>
          <t>Apr</t>
        </is>
      </c>
      <c r="C1110" t="inlineStr">
        <is>
          <t>Solapur</t>
        </is>
      </c>
      <c r="D1110" t="inlineStr">
        <is>
          <t>18-20</t>
        </is>
      </c>
      <c r="E1110" s="35" t="n">
        <v>21</v>
      </c>
      <c r="F1110" s="36" t="n">
        <v>37</v>
      </c>
      <c r="G1110" s="35" t="n">
        <v>25</v>
      </c>
      <c r="H1110" s="35" t="n">
        <v>16</v>
      </c>
      <c r="I1110" s="35" t="n">
        <v>10</v>
      </c>
      <c r="J1110" s="36" t="n">
        <v>8.300000000000001</v>
      </c>
      <c r="K1110" s="35" t="n">
        <v>7</v>
      </c>
      <c r="L1110" t="inlineStr">
        <is>
          <t>No</t>
        </is>
      </c>
      <c r="M1110" s="35" t="n">
        <v>185</v>
      </c>
      <c r="N1110" t="inlineStr">
        <is>
          <t>No</t>
        </is>
      </c>
      <c r="O1110" s="35" t="n">
        <v>51</v>
      </c>
      <c r="P1110" s="37" t="n">
        <v>9.23</v>
      </c>
      <c r="Q1110" t="inlineStr">
        <is>
          <t>Android</t>
        </is>
      </c>
      <c r="R1110">
        <f>IF(AND(OR(Dashboard!$C$6="All",C1110=Dashboard!$C$6),OR(Dashboard!$F$6="All",D1110=Dashboard!$F$6),OR(Dashboard!$I$6="All",B1110=Dashboard!$I$6)),1,0)</f>
        <v/>
      </c>
    </row>
    <row r="1111">
      <c r="A1111" t="inlineStr">
        <is>
          <t>SC81110</t>
        </is>
      </c>
      <c r="B1111" t="inlineStr">
        <is>
          <t>Mar</t>
        </is>
      </c>
      <c r="C1111" t="inlineStr">
        <is>
          <t>Sambhaji Nagar</t>
        </is>
      </c>
      <c r="D1111" t="inlineStr">
        <is>
          <t>21-24</t>
        </is>
      </c>
      <c r="E1111" s="35" t="n">
        <v>21</v>
      </c>
      <c r="F1111" s="36" t="n">
        <v>23.4</v>
      </c>
      <c r="G1111" s="35" t="n">
        <v>30</v>
      </c>
      <c r="H1111" s="35" t="n">
        <v>21</v>
      </c>
      <c r="I1111" s="35" t="n">
        <v>19</v>
      </c>
      <c r="J1111" s="36" t="n">
        <v>5.7</v>
      </c>
      <c r="K1111" s="35" t="n">
        <v>1</v>
      </c>
      <c r="L1111" t="inlineStr">
        <is>
          <t>No</t>
        </is>
      </c>
      <c r="M1111" s="35" t="n">
        <v>19</v>
      </c>
      <c r="N1111" t="inlineStr">
        <is>
          <t>No</t>
        </is>
      </c>
      <c r="O1111" s="35" t="n">
        <v>32</v>
      </c>
      <c r="P1111" s="37" t="n">
        <v>4.91</v>
      </c>
      <c r="Q1111" t="inlineStr">
        <is>
          <t>iOS</t>
        </is>
      </c>
      <c r="R1111">
        <f>IF(AND(OR(Dashboard!$C$6="All",C1111=Dashboard!$C$6),OR(Dashboard!$F$6="All",D1111=Dashboard!$F$6),OR(Dashboard!$I$6="All",B1111=Dashboard!$I$6)),1,0)</f>
        <v/>
      </c>
    </row>
    <row r="1112">
      <c r="A1112" t="inlineStr">
        <is>
          <t>SC81111</t>
        </is>
      </c>
      <c r="B1112" t="inlineStr">
        <is>
          <t>Jan</t>
        </is>
      </c>
      <c r="C1112" t="inlineStr">
        <is>
          <t>Pune</t>
        </is>
      </c>
      <c r="D1112" t="inlineStr">
        <is>
          <t>25-34</t>
        </is>
      </c>
      <c r="E1112" s="35" t="n">
        <v>7</v>
      </c>
      <c r="F1112" s="36" t="n">
        <v>28.1</v>
      </c>
      <c r="G1112" s="35" t="n">
        <v>0</v>
      </c>
      <c r="H1112" s="35" t="n">
        <v>0</v>
      </c>
      <c r="I1112" s="35" t="n">
        <v>7</v>
      </c>
      <c r="J1112" s="36" t="n">
        <v>12.2</v>
      </c>
      <c r="K1112" s="35" t="n">
        <v>1</v>
      </c>
      <c r="L1112" t="inlineStr">
        <is>
          <t>No</t>
        </is>
      </c>
      <c r="M1112" s="35" t="n">
        <v>68</v>
      </c>
      <c r="N1112" t="inlineStr">
        <is>
          <t>No</t>
        </is>
      </c>
      <c r="O1112" s="35" t="n">
        <v>55</v>
      </c>
      <c r="P1112" s="37" t="n">
        <v>9.67</v>
      </c>
      <c r="Q1112" t="inlineStr">
        <is>
          <t>Android</t>
        </is>
      </c>
      <c r="R1112">
        <f>IF(AND(OR(Dashboard!$C$6="All",C1112=Dashboard!$C$6),OR(Dashboard!$F$6="All",D1112=Dashboard!$F$6),OR(Dashboard!$I$6="All",B1112=Dashboard!$I$6)),1,0)</f>
        <v/>
      </c>
    </row>
    <row r="1113">
      <c r="A1113" t="inlineStr">
        <is>
          <t>SC81112</t>
        </is>
      </c>
      <c r="B1113" t="inlineStr">
        <is>
          <t>Jun</t>
        </is>
      </c>
      <c r="C1113" t="inlineStr">
        <is>
          <t>Nashik</t>
        </is>
      </c>
      <c r="D1113" t="inlineStr">
        <is>
          <t>18-20</t>
        </is>
      </c>
      <c r="E1113" s="35" t="n">
        <v>17</v>
      </c>
      <c r="F1113" s="36" t="n">
        <v>28.8</v>
      </c>
      <c r="G1113" s="35" t="n">
        <v>37</v>
      </c>
      <c r="H1113" s="35" t="n">
        <v>25</v>
      </c>
      <c r="I1113" s="35" t="n">
        <v>8</v>
      </c>
      <c r="J1113" s="36" t="n">
        <v>5.8</v>
      </c>
      <c r="K1113" s="35" t="n">
        <v>7</v>
      </c>
      <c r="L1113" t="inlineStr">
        <is>
          <t>No</t>
        </is>
      </c>
      <c r="M1113" s="35" t="n">
        <v>17</v>
      </c>
      <c r="N1113" t="inlineStr">
        <is>
          <t>No</t>
        </is>
      </c>
      <c r="O1113" s="35" t="n">
        <v>54</v>
      </c>
      <c r="P1113" s="37" t="n">
        <v>7.48</v>
      </c>
      <c r="Q1113" t="inlineStr">
        <is>
          <t>iOS</t>
        </is>
      </c>
      <c r="R1113">
        <f>IF(AND(OR(Dashboard!$C$6="All",C1113=Dashboard!$C$6),OR(Dashboard!$F$6="All",D1113=Dashboard!$F$6),OR(Dashboard!$I$6="All",B1113=Dashboard!$I$6)),1,0)</f>
        <v/>
      </c>
    </row>
    <row r="1114">
      <c r="A1114" t="inlineStr">
        <is>
          <t>SC81113</t>
        </is>
      </c>
      <c r="B1114" t="inlineStr">
        <is>
          <t>Jun</t>
        </is>
      </c>
      <c r="C1114" t="inlineStr">
        <is>
          <t>Nashik</t>
        </is>
      </c>
      <c r="D1114" t="inlineStr">
        <is>
          <t>21-24</t>
        </is>
      </c>
      <c r="E1114" s="35" t="n">
        <v>12</v>
      </c>
      <c r="F1114" s="36" t="n">
        <v>42</v>
      </c>
      <c r="G1114" s="35" t="n">
        <v>39</v>
      </c>
      <c r="H1114" s="35" t="n">
        <v>31</v>
      </c>
      <c r="I1114" s="35" t="n">
        <v>32</v>
      </c>
      <c r="J1114" s="36" t="n">
        <v>6.4</v>
      </c>
      <c r="K1114" s="35" t="n">
        <v>7</v>
      </c>
      <c r="L1114" t="inlineStr">
        <is>
          <t>Yes</t>
        </is>
      </c>
      <c r="M1114" s="35" t="n">
        <v>23</v>
      </c>
      <c r="N1114" t="inlineStr">
        <is>
          <t>No</t>
        </is>
      </c>
      <c r="O1114" s="35" t="n">
        <v>52</v>
      </c>
      <c r="P1114" s="37" t="n">
        <v>6.18</v>
      </c>
      <c r="Q1114" t="inlineStr">
        <is>
          <t>iOS</t>
        </is>
      </c>
      <c r="R1114">
        <f>IF(AND(OR(Dashboard!$C$6="All",C1114=Dashboard!$C$6),OR(Dashboard!$F$6="All",D1114=Dashboard!$F$6),OR(Dashboard!$I$6="All",B1114=Dashboard!$I$6)),1,0)</f>
        <v/>
      </c>
    </row>
    <row r="1115">
      <c r="A1115" t="inlineStr">
        <is>
          <t>SC81114</t>
        </is>
      </c>
      <c r="B1115" t="inlineStr">
        <is>
          <t>May</t>
        </is>
      </c>
      <c r="C1115" t="inlineStr">
        <is>
          <t>Nagpur</t>
        </is>
      </c>
      <c r="D1115" t="inlineStr">
        <is>
          <t>18-20</t>
        </is>
      </c>
      <c r="E1115" s="35" t="n">
        <v>22</v>
      </c>
      <c r="F1115" s="36" t="n">
        <v>22.1</v>
      </c>
      <c r="G1115" s="35" t="n">
        <v>34</v>
      </c>
      <c r="H1115" s="35" t="n">
        <v>27</v>
      </c>
      <c r="I1115" s="35" t="n">
        <v>10</v>
      </c>
      <c r="J1115" s="36" t="n">
        <v>4.1</v>
      </c>
      <c r="K1115" s="35" t="n">
        <v>9</v>
      </c>
      <c r="L1115" t="inlineStr">
        <is>
          <t>No</t>
        </is>
      </c>
      <c r="M1115" s="35" t="n">
        <v>46</v>
      </c>
      <c r="N1115" t="inlineStr">
        <is>
          <t>No</t>
        </is>
      </c>
      <c r="O1115" s="35" t="n">
        <v>46</v>
      </c>
      <c r="P1115" s="37" t="n">
        <v>7.15</v>
      </c>
      <c r="Q1115" t="inlineStr">
        <is>
          <t>Android</t>
        </is>
      </c>
      <c r="R1115">
        <f>IF(AND(OR(Dashboard!$C$6="All",C1115=Dashboard!$C$6),OR(Dashboard!$F$6="All",D1115=Dashboard!$F$6),OR(Dashboard!$I$6="All",B1115=Dashboard!$I$6)),1,0)</f>
        <v/>
      </c>
    </row>
    <row r="1116">
      <c r="A1116" t="inlineStr">
        <is>
          <t>SC81115</t>
        </is>
      </c>
      <c r="B1116" t="inlineStr">
        <is>
          <t>May</t>
        </is>
      </c>
      <c r="C1116" t="inlineStr">
        <is>
          <t>Kolhapur</t>
        </is>
      </c>
      <c r="D1116" t="inlineStr">
        <is>
          <t>21-24</t>
        </is>
      </c>
      <c r="E1116" s="35" t="n">
        <v>18</v>
      </c>
      <c r="F1116" s="36" t="n">
        <v>51.1</v>
      </c>
      <c r="G1116" s="35" t="n">
        <v>24</v>
      </c>
      <c r="H1116" s="35" t="n">
        <v>22</v>
      </c>
      <c r="I1116" s="35" t="n">
        <v>3</v>
      </c>
      <c r="J1116" s="36" t="n">
        <v>13</v>
      </c>
      <c r="K1116" s="35" t="n">
        <v>1</v>
      </c>
      <c r="L1116" t="inlineStr">
        <is>
          <t>No</t>
        </is>
      </c>
      <c r="M1116" s="35" t="n">
        <v>97</v>
      </c>
      <c r="N1116" t="inlineStr">
        <is>
          <t>No</t>
        </is>
      </c>
      <c r="O1116" s="35" t="n">
        <v>102</v>
      </c>
      <c r="P1116" s="37" t="n">
        <v>10.6</v>
      </c>
      <c r="Q1116" t="inlineStr">
        <is>
          <t>iOS</t>
        </is>
      </c>
      <c r="R1116">
        <f>IF(AND(OR(Dashboard!$C$6="All",C1116=Dashboard!$C$6),OR(Dashboard!$F$6="All",D1116=Dashboard!$F$6),OR(Dashboard!$I$6="All",B1116=Dashboard!$I$6)),1,0)</f>
        <v/>
      </c>
    </row>
    <row r="1117">
      <c r="A1117" t="inlineStr">
        <is>
          <t>SC81116</t>
        </is>
      </c>
      <c r="B1117" t="inlineStr">
        <is>
          <t>Feb</t>
        </is>
      </c>
      <c r="C1117" t="inlineStr">
        <is>
          <t>Sambhaji Nagar</t>
        </is>
      </c>
      <c r="D1117" t="inlineStr">
        <is>
          <t>25-34</t>
        </is>
      </c>
      <c r="E1117" s="35" t="n">
        <v>7</v>
      </c>
      <c r="F1117" s="36" t="n">
        <v>8</v>
      </c>
      <c r="G1117" s="35" t="n">
        <v>11</v>
      </c>
      <c r="H1117" s="35" t="n">
        <v>8</v>
      </c>
      <c r="I1117" s="35" t="n">
        <v>12</v>
      </c>
      <c r="J1117" s="36" t="n">
        <v>3</v>
      </c>
      <c r="K1117" s="35" t="n">
        <v>0</v>
      </c>
      <c r="L1117" t="inlineStr">
        <is>
          <t>Yes</t>
        </is>
      </c>
      <c r="M1117" s="35" t="n">
        <v>43</v>
      </c>
      <c r="N1117" t="inlineStr">
        <is>
          <t>No</t>
        </is>
      </c>
      <c r="O1117" s="35" t="n">
        <v>10</v>
      </c>
      <c r="P1117" s="37" t="n">
        <v>1.68</v>
      </c>
      <c r="Q1117" t="inlineStr">
        <is>
          <t>Android</t>
        </is>
      </c>
      <c r="R1117">
        <f>IF(AND(OR(Dashboard!$C$6="All",C1117=Dashboard!$C$6),OR(Dashboard!$F$6="All",D1117=Dashboard!$F$6),OR(Dashboard!$I$6="All",B1117=Dashboard!$I$6)),1,0)</f>
        <v/>
      </c>
    </row>
    <row r="1118">
      <c r="A1118" t="inlineStr">
        <is>
          <t>SC81117</t>
        </is>
      </c>
      <c r="B1118" t="inlineStr">
        <is>
          <t>Feb</t>
        </is>
      </c>
      <c r="C1118" t="inlineStr">
        <is>
          <t>Sambhaji Nagar</t>
        </is>
      </c>
      <c r="D1118" t="inlineStr">
        <is>
          <t>18-20</t>
        </is>
      </c>
      <c r="E1118" s="35" t="n">
        <v>19</v>
      </c>
      <c r="F1118" s="36" t="n">
        <v>25.3</v>
      </c>
      <c r="G1118" s="35" t="n">
        <v>21</v>
      </c>
      <c r="H1118" s="35" t="n">
        <v>14</v>
      </c>
      <c r="I1118" s="35" t="n">
        <v>15</v>
      </c>
      <c r="J1118" s="36" t="n">
        <v>5</v>
      </c>
      <c r="K1118" s="35" t="n">
        <v>6</v>
      </c>
      <c r="L1118" t="inlineStr">
        <is>
          <t>Yes</t>
        </is>
      </c>
      <c r="M1118" s="35" t="n">
        <v>16</v>
      </c>
      <c r="N1118" t="inlineStr">
        <is>
          <t>No</t>
        </is>
      </c>
      <c r="O1118" s="35" t="n">
        <v>48</v>
      </c>
      <c r="P1118" s="37" t="n">
        <v>7.11</v>
      </c>
      <c r="Q1118" t="inlineStr">
        <is>
          <t>Android</t>
        </is>
      </c>
      <c r="R1118">
        <f>IF(AND(OR(Dashboard!$C$6="All",C1118=Dashboard!$C$6),OR(Dashboard!$F$6="All",D1118=Dashboard!$F$6),OR(Dashboard!$I$6="All",B1118=Dashboard!$I$6)),1,0)</f>
        <v/>
      </c>
    </row>
    <row r="1119">
      <c r="A1119" t="inlineStr">
        <is>
          <t>SC81118</t>
        </is>
      </c>
      <c r="B1119" t="inlineStr">
        <is>
          <t>Jan</t>
        </is>
      </c>
      <c r="C1119" t="inlineStr">
        <is>
          <t>Solapur</t>
        </is>
      </c>
      <c r="D1119" t="inlineStr">
        <is>
          <t>35+</t>
        </is>
      </c>
      <c r="E1119" s="35" t="n">
        <v>9</v>
      </c>
      <c r="F1119" s="36" t="n">
        <v>14.6</v>
      </c>
      <c r="G1119" s="35" t="n">
        <v>11</v>
      </c>
      <c r="H1119" s="35" t="n">
        <v>10</v>
      </c>
      <c r="I1119" s="35" t="n">
        <v>10</v>
      </c>
      <c r="J1119" s="36" t="n">
        <v>4.3</v>
      </c>
      <c r="K1119" s="35" t="n">
        <v>4</v>
      </c>
      <c r="L1119" t="inlineStr">
        <is>
          <t>No</t>
        </is>
      </c>
      <c r="M1119" s="35" t="n">
        <v>57</v>
      </c>
      <c r="N1119" t="inlineStr">
        <is>
          <t>No</t>
        </is>
      </c>
      <c r="O1119" s="35" t="n">
        <v>24</v>
      </c>
      <c r="P1119" s="37" t="n">
        <v>2.44</v>
      </c>
      <c r="Q1119" t="inlineStr">
        <is>
          <t>Android</t>
        </is>
      </c>
      <c r="R1119">
        <f>IF(AND(OR(Dashboard!$C$6="All",C1119=Dashboard!$C$6),OR(Dashboard!$F$6="All",D1119=Dashboard!$F$6),OR(Dashboard!$I$6="All",B1119=Dashboard!$I$6)),1,0)</f>
        <v/>
      </c>
    </row>
    <row r="1120">
      <c r="A1120" t="inlineStr">
        <is>
          <t>SC81119</t>
        </is>
      </c>
      <c r="B1120" t="inlineStr">
        <is>
          <t>Feb</t>
        </is>
      </c>
      <c r="C1120" t="inlineStr">
        <is>
          <t>Sambhaji Nagar</t>
        </is>
      </c>
      <c r="D1120" t="inlineStr">
        <is>
          <t>35+</t>
        </is>
      </c>
      <c r="E1120" s="35" t="n">
        <v>11</v>
      </c>
      <c r="F1120" s="36" t="n">
        <v>16.5</v>
      </c>
      <c r="G1120" s="35" t="n">
        <v>26</v>
      </c>
      <c r="H1120" s="35" t="n">
        <v>20</v>
      </c>
      <c r="I1120" s="35" t="n">
        <v>26</v>
      </c>
      <c r="J1120" s="36" t="n">
        <v>6.2</v>
      </c>
      <c r="K1120" s="35" t="n">
        <v>4</v>
      </c>
      <c r="L1120" t="inlineStr">
        <is>
          <t>No</t>
        </is>
      </c>
      <c r="M1120" s="35" t="n">
        <v>30</v>
      </c>
      <c r="N1120" t="inlineStr">
        <is>
          <t>No</t>
        </is>
      </c>
      <c r="O1120" s="35" t="n">
        <v>32</v>
      </c>
      <c r="P1120" s="37" t="n">
        <v>5.02</v>
      </c>
      <c r="Q1120" t="inlineStr">
        <is>
          <t>Android</t>
        </is>
      </c>
      <c r="R1120">
        <f>IF(AND(OR(Dashboard!$C$6="All",C1120=Dashboard!$C$6),OR(Dashboard!$F$6="All",D1120=Dashboard!$F$6),OR(Dashboard!$I$6="All",B1120=Dashboard!$I$6)),1,0)</f>
        <v/>
      </c>
    </row>
    <row r="1121">
      <c r="A1121" t="inlineStr">
        <is>
          <t>SC81120</t>
        </is>
      </c>
      <c r="B1121" t="inlineStr">
        <is>
          <t>May</t>
        </is>
      </c>
      <c r="C1121" t="inlineStr">
        <is>
          <t>Sambhaji Nagar</t>
        </is>
      </c>
      <c r="D1121" t="inlineStr">
        <is>
          <t>35+</t>
        </is>
      </c>
      <c r="E1121" s="35" t="n">
        <v>4</v>
      </c>
      <c r="F1121" s="36" t="n">
        <v>22.3</v>
      </c>
      <c r="G1121" s="35" t="n">
        <v>8</v>
      </c>
      <c r="H1121" s="35" t="n">
        <v>6</v>
      </c>
      <c r="I1121" s="35" t="n">
        <v>19</v>
      </c>
      <c r="J1121" s="36" t="n">
        <v>6.7</v>
      </c>
      <c r="K1121" s="35" t="n">
        <v>0</v>
      </c>
      <c r="L1121" t="inlineStr">
        <is>
          <t>No</t>
        </is>
      </c>
      <c r="M1121" s="35" t="n">
        <v>12</v>
      </c>
      <c r="N1121" t="inlineStr">
        <is>
          <t>No</t>
        </is>
      </c>
      <c r="O1121" s="35" t="n">
        <v>34</v>
      </c>
      <c r="P1121" s="37" t="n">
        <v>6.56</v>
      </c>
      <c r="Q1121" t="inlineStr">
        <is>
          <t>Android</t>
        </is>
      </c>
      <c r="R1121">
        <f>IF(AND(OR(Dashboard!$C$6="All",C1121=Dashboard!$C$6),OR(Dashboard!$F$6="All",D1121=Dashboard!$F$6),OR(Dashboard!$I$6="All",B1121=Dashboard!$I$6)),1,0)</f>
        <v/>
      </c>
    </row>
    <row r="1122">
      <c r="A1122" t="inlineStr">
        <is>
          <t>SC81121</t>
        </is>
      </c>
      <c r="B1122" t="inlineStr">
        <is>
          <t>May</t>
        </is>
      </c>
      <c r="C1122" t="inlineStr">
        <is>
          <t>Solapur</t>
        </is>
      </c>
      <c r="D1122" t="inlineStr">
        <is>
          <t>21-24</t>
        </is>
      </c>
      <c r="E1122" s="35" t="n">
        <v>14</v>
      </c>
      <c r="F1122" s="36" t="n">
        <v>46.4</v>
      </c>
      <c r="G1122" s="35" t="n">
        <v>51</v>
      </c>
      <c r="H1122" s="35" t="n">
        <v>44</v>
      </c>
      <c r="I1122" s="35" t="n">
        <v>8</v>
      </c>
      <c r="J1122" s="36" t="n">
        <v>20.7</v>
      </c>
      <c r="K1122" s="35" t="n">
        <v>4</v>
      </c>
      <c r="L1122" t="inlineStr">
        <is>
          <t>Yes</t>
        </is>
      </c>
      <c r="M1122" s="35" t="n">
        <v>18</v>
      </c>
      <c r="N1122" t="inlineStr">
        <is>
          <t>No</t>
        </is>
      </c>
      <c r="O1122" s="35" t="n">
        <v>83</v>
      </c>
      <c r="P1122" s="37" t="n">
        <v>13.12</v>
      </c>
      <c r="Q1122" t="inlineStr">
        <is>
          <t>Android</t>
        </is>
      </c>
      <c r="R1122">
        <f>IF(AND(OR(Dashboard!$C$6="All",C1122=Dashboard!$C$6),OR(Dashboard!$F$6="All",D1122=Dashboard!$F$6),OR(Dashboard!$I$6="All",B1122=Dashboard!$I$6)),1,0)</f>
        <v/>
      </c>
    </row>
    <row r="1123">
      <c r="A1123" t="inlineStr">
        <is>
          <t>SC81122</t>
        </is>
      </c>
      <c r="B1123" t="inlineStr">
        <is>
          <t>Jun</t>
        </is>
      </c>
      <c r="C1123" t="inlineStr">
        <is>
          <t>Solapur</t>
        </is>
      </c>
      <c r="D1123" t="inlineStr">
        <is>
          <t>18-20</t>
        </is>
      </c>
      <c r="E1123" s="35" t="n">
        <v>19</v>
      </c>
      <c r="F1123" s="36" t="n">
        <v>26.2</v>
      </c>
      <c r="G1123" s="35" t="n">
        <v>37</v>
      </c>
      <c r="H1123" s="35" t="n">
        <v>26</v>
      </c>
      <c r="I1123" s="35" t="n">
        <v>7</v>
      </c>
      <c r="J1123" s="36" t="n">
        <v>4.9</v>
      </c>
      <c r="K1123" s="35" t="n">
        <v>5</v>
      </c>
      <c r="L1123" t="inlineStr">
        <is>
          <t>Yes</t>
        </is>
      </c>
      <c r="M1123" s="35" t="n">
        <v>22</v>
      </c>
      <c r="N1123" t="inlineStr">
        <is>
          <t>No</t>
        </is>
      </c>
      <c r="O1123" s="35" t="n">
        <v>38</v>
      </c>
      <c r="P1123" s="37" t="n">
        <v>5.87</v>
      </c>
      <c r="Q1123" t="inlineStr">
        <is>
          <t>Android</t>
        </is>
      </c>
      <c r="R1123">
        <f>IF(AND(OR(Dashboard!$C$6="All",C1123=Dashboard!$C$6),OR(Dashboard!$F$6="All",D1123=Dashboard!$F$6),OR(Dashboard!$I$6="All",B1123=Dashboard!$I$6)),1,0)</f>
        <v/>
      </c>
    </row>
    <row r="1124">
      <c r="A1124" t="inlineStr">
        <is>
          <t>SC81123</t>
        </is>
      </c>
      <c r="B1124" t="inlineStr">
        <is>
          <t>Jun</t>
        </is>
      </c>
      <c r="C1124" t="inlineStr">
        <is>
          <t>Sambhaji Nagar</t>
        </is>
      </c>
      <c r="D1124" t="inlineStr">
        <is>
          <t>18-20</t>
        </is>
      </c>
      <c r="E1124" s="35" t="n">
        <v>22</v>
      </c>
      <c r="F1124" s="36" t="n">
        <v>37.6</v>
      </c>
      <c r="G1124" s="35" t="n">
        <v>31</v>
      </c>
      <c r="H1124" s="35" t="n">
        <v>24</v>
      </c>
      <c r="I1124" s="35" t="n">
        <v>15</v>
      </c>
      <c r="J1124" s="36" t="n">
        <v>8.199999999999999</v>
      </c>
      <c r="K1124" s="35" t="n">
        <v>9</v>
      </c>
      <c r="L1124" t="inlineStr">
        <is>
          <t>No</t>
        </is>
      </c>
      <c r="M1124" s="35" t="n">
        <v>28</v>
      </c>
      <c r="N1124" t="inlineStr">
        <is>
          <t>No</t>
        </is>
      </c>
      <c r="O1124" s="35" t="n">
        <v>76</v>
      </c>
      <c r="P1124" s="37" t="n">
        <v>12.41</v>
      </c>
      <c r="Q1124" t="inlineStr">
        <is>
          <t>Android</t>
        </is>
      </c>
      <c r="R1124">
        <f>IF(AND(OR(Dashboard!$C$6="All",C1124=Dashboard!$C$6),OR(Dashboard!$F$6="All",D1124=Dashboard!$F$6),OR(Dashboard!$I$6="All",B1124=Dashboard!$I$6)),1,0)</f>
        <v/>
      </c>
    </row>
    <row r="1125">
      <c r="A1125" t="inlineStr">
        <is>
          <t>SC81124</t>
        </is>
      </c>
      <c r="B1125" t="inlineStr">
        <is>
          <t>Feb</t>
        </is>
      </c>
      <c r="C1125" t="inlineStr">
        <is>
          <t>Solapur</t>
        </is>
      </c>
      <c r="D1125" t="inlineStr">
        <is>
          <t>18-20</t>
        </is>
      </c>
      <c r="E1125" s="35" t="n">
        <v>21</v>
      </c>
      <c r="F1125" s="36" t="n">
        <v>32.2</v>
      </c>
      <c r="G1125" s="35" t="n">
        <v>24</v>
      </c>
      <c r="H1125" s="35" t="n">
        <v>15</v>
      </c>
      <c r="I1125" s="35" t="n">
        <v>17</v>
      </c>
      <c r="J1125" s="36" t="n">
        <v>9.5</v>
      </c>
      <c r="K1125" s="35" t="n">
        <v>9</v>
      </c>
      <c r="L1125" t="inlineStr">
        <is>
          <t>No</t>
        </is>
      </c>
      <c r="M1125" s="35" t="n">
        <v>129</v>
      </c>
      <c r="N1125" t="inlineStr">
        <is>
          <t>No</t>
        </is>
      </c>
      <c r="O1125" s="35" t="n">
        <v>56</v>
      </c>
      <c r="P1125" s="37" t="n">
        <v>10.22</v>
      </c>
      <c r="Q1125" t="inlineStr">
        <is>
          <t>Android</t>
        </is>
      </c>
      <c r="R1125">
        <f>IF(AND(OR(Dashboard!$C$6="All",C1125=Dashboard!$C$6),OR(Dashboard!$F$6="All",D1125=Dashboard!$F$6),OR(Dashboard!$I$6="All",B1125=Dashboard!$I$6)),1,0)</f>
        <v/>
      </c>
    </row>
    <row r="1126">
      <c r="A1126" t="inlineStr">
        <is>
          <t>SC81125</t>
        </is>
      </c>
      <c r="B1126" t="inlineStr">
        <is>
          <t>May</t>
        </is>
      </c>
      <c r="C1126" t="inlineStr">
        <is>
          <t>Nagpur</t>
        </is>
      </c>
      <c r="D1126" t="inlineStr">
        <is>
          <t>21-24</t>
        </is>
      </c>
      <c r="E1126" s="35" t="n">
        <v>13</v>
      </c>
      <c r="F1126" s="36" t="n">
        <v>41.3</v>
      </c>
      <c r="G1126" s="35" t="n">
        <v>11</v>
      </c>
      <c r="H1126" s="35" t="n">
        <v>8</v>
      </c>
      <c r="I1126" s="35" t="n">
        <v>9</v>
      </c>
      <c r="J1126" s="36" t="n">
        <v>13.8</v>
      </c>
      <c r="K1126" s="35" t="n">
        <v>10</v>
      </c>
      <c r="L1126" t="inlineStr">
        <is>
          <t>No</t>
        </is>
      </c>
      <c r="M1126" s="35" t="n">
        <v>10</v>
      </c>
      <c r="N1126" t="inlineStr">
        <is>
          <t>No</t>
        </is>
      </c>
      <c r="O1126" s="35" t="n">
        <v>84</v>
      </c>
      <c r="P1126" s="37" t="n">
        <v>15.37</v>
      </c>
      <c r="Q1126" t="inlineStr">
        <is>
          <t>Android</t>
        </is>
      </c>
      <c r="R1126">
        <f>IF(AND(OR(Dashboard!$C$6="All",C1126=Dashboard!$C$6),OR(Dashboard!$F$6="All",D1126=Dashboard!$F$6),OR(Dashboard!$I$6="All",B1126=Dashboard!$I$6)),1,0)</f>
        <v/>
      </c>
    </row>
    <row r="1127">
      <c r="A1127" t="inlineStr">
        <is>
          <t>SC81126</t>
        </is>
      </c>
      <c r="B1127" t="inlineStr">
        <is>
          <t>Apr</t>
        </is>
      </c>
      <c r="C1127" t="inlineStr">
        <is>
          <t>Nashik</t>
        </is>
      </c>
      <c r="D1127" t="inlineStr">
        <is>
          <t>21-24</t>
        </is>
      </c>
      <c r="E1127" s="35" t="n">
        <v>10</v>
      </c>
      <c r="F1127" s="36" t="n">
        <v>39.1</v>
      </c>
      <c r="G1127" s="35" t="n">
        <v>43</v>
      </c>
      <c r="H1127" s="35" t="n">
        <v>28</v>
      </c>
      <c r="I1127" s="35" t="n">
        <v>12</v>
      </c>
      <c r="J1127" s="36" t="n">
        <v>14.7</v>
      </c>
      <c r="K1127" s="35" t="n">
        <v>12</v>
      </c>
      <c r="L1127" t="inlineStr">
        <is>
          <t>No</t>
        </is>
      </c>
      <c r="M1127" s="35" t="n">
        <v>24</v>
      </c>
      <c r="N1127" t="inlineStr">
        <is>
          <t>No</t>
        </is>
      </c>
      <c r="O1127" s="35" t="n">
        <v>47</v>
      </c>
      <c r="P1127" s="37" t="n">
        <v>4.94</v>
      </c>
      <c r="Q1127" t="inlineStr">
        <is>
          <t>iOS</t>
        </is>
      </c>
      <c r="R1127">
        <f>IF(AND(OR(Dashboard!$C$6="All",C1127=Dashboard!$C$6),OR(Dashboard!$F$6="All",D1127=Dashboard!$F$6),OR(Dashboard!$I$6="All",B1127=Dashboard!$I$6)),1,0)</f>
        <v/>
      </c>
    </row>
    <row r="1128">
      <c r="A1128" t="inlineStr">
        <is>
          <t>SC81127</t>
        </is>
      </c>
      <c r="B1128" t="inlineStr">
        <is>
          <t>Feb</t>
        </is>
      </c>
      <c r="C1128" t="inlineStr">
        <is>
          <t>Nashik</t>
        </is>
      </c>
      <c r="D1128" t="inlineStr">
        <is>
          <t>18-20</t>
        </is>
      </c>
      <c r="E1128" s="35" t="n">
        <v>23</v>
      </c>
      <c r="F1128" s="36" t="n">
        <v>33.7</v>
      </c>
      <c r="G1128" s="35" t="n">
        <v>21</v>
      </c>
      <c r="H1128" s="35" t="n">
        <v>19</v>
      </c>
      <c r="I1128" s="35" t="n">
        <v>11</v>
      </c>
      <c r="J1128" s="36" t="n">
        <v>11.5</v>
      </c>
      <c r="K1128" s="35" t="n">
        <v>3</v>
      </c>
      <c r="L1128" t="inlineStr">
        <is>
          <t>Yes</t>
        </is>
      </c>
      <c r="M1128" s="35" t="n">
        <v>14</v>
      </c>
      <c r="N1128" t="inlineStr">
        <is>
          <t>No</t>
        </is>
      </c>
      <c r="O1128" s="35" t="n">
        <v>56</v>
      </c>
      <c r="P1128" s="37" t="n">
        <v>4.54</v>
      </c>
      <c r="Q1128" t="inlineStr">
        <is>
          <t>Android</t>
        </is>
      </c>
      <c r="R1128">
        <f>IF(AND(OR(Dashboard!$C$6="All",C1128=Dashboard!$C$6),OR(Dashboard!$F$6="All",D1128=Dashboard!$F$6),OR(Dashboard!$I$6="All",B1128=Dashboard!$I$6)),1,0)</f>
        <v/>
      </c>
    </row>
    <row r="1129">
      <c r="A1129" t="inlineStr">
        <is>
          <t>SC81128</t>
        </is>
      </c>
      <c r="B1129" t="inlineStr">
        <is>
          <t>Apr</t>
        </is>
      </c>
      <c r="C1129" t="inlineStr">
        <is>
          <t>Solapur</t>
        </is>
      </c>
      <c r="D1129" t="inlineStr">
        <is>
          <t>21-24</t>
        </is>
      </c>
      <c r="E1129" s="35" t="n">
        <v>18</v>
      </c>
      <c r="F1129" s="36" t="n">
        <v>11.2</v>
      </c>
      <c r="G1129" s="35" t="n">
        <v>28</v>
      </c>
      <c r="H1129" s="35" t="n">
        <v>24</v>
      </c>
      <c r="I1129" s="35" t="n">
        <v>9</v>
      </c>
      <c r="J1129" s="36" t="n">
        <v>4.9</v>
      </c>
      <c r="K1129" s="35" t="n">
        <v>10</v>
      </c>
      <c r="L1129" t="inlineStr">
        <is>
          <t>No</t>
        </is>
      </c>
      <c r="M1129" s="35" t="n">
        <v>70</v>
      </c>
      <c r="N1129" t="inlineStr">
        <is>
          <t>No</t>
        </is>
      </c>
      <c r="O1129" s="35" t="n">
        <v>19</v>
      </c>
      <c r="P1129" s="37" t="n">
        <v>2.36</v>
      </c>
      <c r="Q1129" t="inlineStr">
        <is>
          <t>Android</t>
        </is>
      </c>
      <c r="R1129">
        <f>IF(AND(OR(Dashboard!$C$6="All",C1129=Dashboard!$C$6),OR(Dashboard!$F$6="All",D1129=Dashboard!$F$6),OR(Dashboard!$I$6="All",B1129=Dashboard!$I$6)),1,0)</f>
        <v/>
      </c>
    </row>
    <row r="1130">
      <c r="A1130" t="inlineStr">
        <is>
          <t>SC81129</t>
        </is>
      </c>
      <c r="B1130" t="inlineStr">
        <is>
          <t>Feb</t>
        </is>
      </c>
      <c r="C1130" t="inlineStr">
        <is>
          <t>Pune</t>
        </is>
      </c>
      <c r="D1130" t="inlineStr">
        <is>
          <t>21-24</t>
        </is>
      </c>
      <c r="E1130" s="35" t="n">
        <v>16</v>
      </c>
      <c r="F1130" s="36" t="n">
        <v>43.1</v>
      </c>
      <c r="G1130" s="35" t="n">
        <v>24</v>
      </c>
      <c r="H1130" s="35" t="n">
        <v>17</v>
      </c>
      <c r="I1130" s="35" t="n">
        <v>13</v>
      </c>
      <c r="J1130" s="36" t="n">
        <v>6.8</v>
      </c>
      <c r="K1130" s="35" t="n">
        <v>6</v>
      </c>
      <c r="L1130" t="inlineStr">
        <is>
          <t>No</t>
        </is>
      </c>
      <c r="M1130" s="35" t="n">
        <v>124</v>
      </c>
      <c r="N1130" t="inlineStr">
        <is>
          <t>No</t>
        </is>
      </c>
      <c r="O1130" s="35" t="n">
        <v>54</v>
      </c>
      <c r="P1130" s="37" t="n">
        <v>8.23</v>
      </c>
      <c r="Q1130" t="inlineStr">
        <is>
          <t>Android</t>
        </is>
      </c>
      <c r="R1130">
        <f>IF(AND(OR(Dashboard!$C$6="All",C1130=Dashboard!$C$6),OR(Dashboard!$F$6="All",D1130=Dashboard!$F$6),OR(Dashboard!$I$6="All",B1130=Dashboard!$I$6)),1,0)</f>
        <v/>
      </c>
    </row>
    <row r="1131">
      <c r="A1131" t="inlineStr">
        <is>
          <t>SC81130</t>
        </is>
      </c>
      <c r="B1131" t="inlineStr">
        <is>
          <t>Jun</t>
        </is>
      </c>
      <c r="C1131" t="inlineStr">
        <is>
          <t>Kolhapur</t>
        </is>
      </c>
      <c r="D1131" t="inlineStr">
        <is>
          <t>18-20</t>
        </is>
      </c>
      <c r="E1131" s="35" t="n">
        <v>17</v>
      </c>
      <c r="F1131" s="36" t="n">
        <v>38.3</v>
      </c>
      <c r="G1131" s="35" t="n">
        <v>38</v>
      </c>
      <c r="H1131" s="35" t="n">
        <v>33</v>
      </c>
      <c r="I1131" s="35" t="n">
        <v>6</v>
      </c>
      <c r="J1131" s="36" t="n">
        <v>13.3</v>
      </c>
      <c r="K1131" s="35" t="n">
        <v>5</v>
      </c>
      <c r="L1131" t="inlineStr">
        <is>
          <t>No</t>
        </is>
      </c>
      <c r="M1131" s="35" t="n">
        <v>24</v>
      </c>
      <c r="N1131" t="inlineStr">
        <is>
          <t>No</t>
        </is>
      </c>
      <c r="O1131" s="35" t="n">
        <v>81</v>
      </c>
      <c r="P1131" s="37" t="n">
        <v>8.09</v>
      </c>
      <c r="Q1131" t="inlineStr">
        <is>
          <t>Android</t>
        </is>
      </c>
      <c r="R1131">
        <f>IF(AND(OR(Dashboard!$C$6="All",C1131=Dashboard!$C$6),OR(Dashboard!$F$6="All",D1131=Dashboard!$F$6),OR(Dashboard!$I$6="All",B1131=Dashboard!$I$6)),1,0)</f>
        <v/>
      </c>
    </row>
    <row r="1132">
      <c r="A1132" t="inlineStr">
        <is>
          <t>SC81131</t>
        </is>
      </c>
      <c r="B1132" t="inlineStr">
        <is>
          <t>Jun</t>
        </is>
      </c>
      <c r="C1132" t="inlineStr">
        <is>
          <t>Solapur</t>
        </is>
      </c>
      <c r="D1132" t="inlineStr">
        <is>
          <t>35+</t>
        </is>
      </c>
      <c r="E1132" s="35" t="n">
        <v>10</v>
      </c>
      <c r="F1132" s="36" t="n">
        <v>16.9</v>
      </c>
      <c r="G1132" s="35" t="n">
        <v>5</v>
      </c>
      <c r="H1132" s="35" t="n">
        <v>3</v>
      </c>
      <c r="I1132" s="35" t="n">
        <v>5</v>
      </c>
      <c r="J1132" s="36" t="n">
        <v>6.9</v>
      </c>
      <c r="K1132" s="35" t="n">
        <v>5</v>
      </c>
      <c r="L1132" t="inlineStr">
        <is>
          <t>No</t>
        </is>
      </c>
      <c r="M1132" s="35" t="n">
        <v>4</v>
      </c>
      <c r="N1132" t="inlineStr">
        <is>
          <t>No</t>
        </is>
      </c>
      <c r="O1132" s="35" t="n">
        <v>23</v>
      </c>
      <c r="P1132" s="37" t="n">
        <v>3.65</v>
      </c>
      <c r="Q1132" t="inlineStr">
        <is>
          <t>iOS</t>
        </is>
      </c>
      <c r="R1132">
        <f>IF(AND(OR(Dashboard!$C$6="All",C1132=Dashboard!$C$6),OR(Dashboard!$F$6="All",D1132=Dashboard!$F$6),OR(Dashboard!$I$6="All",B1132=Dashboard!$I$6)),1,0)</f>
        <v/>
      </c>
    </row>
    <row r="1133">
      <c r="A1133" t="inlineStr">
        <is>
          <t>SC81132</t>
        </is>
      </c>
      <c r="B1133" t="inlineStr">
        <is>
          <t>May</t>
        </is>
      </c>
      <c r="C1133" t="inlineStr">
        <is>
          <t>Nashik</t>
        </is>
      </c>
      <c r="D1133" t="inlineStr">
        <is>
          <t>18-20</t>
        </is>
      </c>
      <c r="E1133" s="35" t="n">
        <v>25</v>
      </c>
      <c r="F1133" s="36" t="n">
        <v>30.4</v>
      </c>
      <c r="G1133" s="35" t="n">
        <v>23</v>
      </c>
      <c r="H1133" s="35" t="n">
        <v>19</v>
      </c>
      <c r="I1133" s="35" t="n">
        <v>25</v>
      </c>
      <c r="J1133" s="36" t="n">
        <v>11.1</v>
      </c>
      <c r="K1133" s="35" t="n">
        <v>4</v>
      </c>
      <c r="L1133" t="inlineStr">
        <is>
          <t>No</t>
        </is>
      </c>
      <c r="M1133" s="35" t="n">
        <v>10</v>
      </c>
      <c r="N1133" t="inlineStr">
        <is>
          <t>Yes</t>
        </is>
      </c>
      <c r="O1133" s="35" t="n">
        <v>18</v>
      </c>
      <c r="P1133" s="37" t="n">
        <v>3.02</v>
      </c>
      <c r="Q1133" t="inlineStr">
        <is>
          <t>Android</t>
        </is>
      </c>
      <c r="R1133">
        <f>IF(AND(OR(Dashboard!$C$6="All",C1133=Dashboard!$C$6),OR(Dashboard!$F$6="All",D1133=Dashboard!$F$6),OR(Dashboard!$I$6="All",B1133=Dashboard!$I$6)),1,0)</f>
        <v/>
      </c>
    </row>
    <row r="1134">
      <c r="A1134" t="inlineStr">
        <is>
          <t>SC81133</t>
        </is>
      </c>
      <c r="B1134" t="inlineStr">
        <is>
          <t>Jun</t>
        </is>
      </c>
      <c r="C1134" t="inlineStr">
        <is>
          <t>Nagpur</t>
        </is>
      </c>
      <c r="D1134" t="inlineStr">
        <is>
          <t>21-24</t>
        </is>
      </c>
      <c r="E1134" s="35" t="n">
        <v>18</v>
      </c>
      <c r="F1134" s="36" t="n">
        <v>49.1</v>
      </c>
      <c r="G1134" s="35" t="n">
        <v>14</v>
      </c>
      <c r="H1134" s="35" t="n">
        <v>10</v>
      </c>
      <c r="I1134" s="35" t="n">
        <v>21</v>
      </c>
      <c r="J1134" s="36" t="n">
        <v>15.9</v>
      </c>
      <c r="K1134" s="35" t="n">
        <v>5</v>
      </c>
      <c r="L1134" t="inlineStr">
        <is>
          <t>No</t>
        </is>
      </c>
      <c r="M1134" s="35" t="n">
        <v>4</v>
      </c>
      <c r="N1134" t="inlineStr">
        <is>
          <t>No</t>
        </is>
      </c>
      <c r="O1134" s="35" t="n">
        <v>92</v>
      </c>
      <c r="P1134" s="37" t="n">
        <v>15.65</v>
      </c>
      <c r="Q1134" t="inlineStr">
        <is>
          <t>Android</t>
        </is>
      </c>
      <c r="R1134">
        <f>IF(AND(OR(Dashboard!$C$6="All",C1134=Dashboard!$C$6),OR(Dashboard!$F$6="All",D1134=Dashboard!$F$6),OR(Dashboard!$I$6="All",B1134=Dashboard!$I$6)),1,0)</f>
        <v/>
      </c>
    </row>
    <row r="1135">
      <c r="A1135" t="inlineStr">
        <is>
          <t>SC81134</t>
        </is>
      </c>
      <c r="B1135" t="inlineStr">
        <is>
          <t>Feb</t>
        </is>
      </c>
      <c r="C1135" t="inlineStr">
        <is>
          <t>Sambhaji Nagar</t>
        </is>
      </c>
      <c r="D1135" t="inlineStr">
        <is>
          <t>21-24</t>
        </is>
      </c>
      <c r="E1135" s="35" t="n">
        <v>11</v>
      </c>
      <c r="F1135" s="36" t="n">
        <v>41.4</v>
      </c>
      <c r="G1135" s="35" t="n">
        <v>29</v>
      </c>
      <c r="H1135" s="35" t="n">
        <v>23</v>
      </c>
      <c r="I1135" s="35" t="n">
        <v>3</v>
      </c>
      <c r="J1135" s="36" t="n">
        <v>10</v>
      </c>
      <c r="K1135" s="35" t="n">
        <v>9</v>
      </c>
      <c r="L1135" t="inlineStr">
        <is>
          <t>No</t>
        </is>
      </c>
      <c r="M1135" s="35" t="n">
        <v>7</v>
      </c>
      <c r="N1135" t="inlineStr">
        <is>
          <t>No</t>
        </is>
      </c>
      <c r="O1135" s="35" t="n">
        <v>90</v>
      </c>
      <c r="P1135" s="37" t="n">
        <v>14.82</v>
      </c>
      <c r="Q1135" t="inlineStr">
        <is>
          <t>Android</t>
        </is>
      </c>
      <c r="R1135">
        <f>IF(AND(OR(Dashboard!$C$6="All",C1135=Dashboard!$C$6),OR(Dashboard!$F$6="All",D1135=Dashboard!$F$6),OR(Dashboard!$I$6="All",B1135=Dashboard!$I$6)),1,0)</f>
        <v/>
      </c>
    </row>
    <row r="1136">
      <c r="A1136" t="inlineStr">
        <is>
          <t>SC81135</t>
        </is>
      </c>
      <c r="B1136" t="inlineStr">
        <is>
          <t>Mar</t>
        </is>
      </c>
      <c r="C1136" t="inlineStr">
        <is>
          <t>Nagpur</t>
        </is>
      </c>
      <c r="D1136" t="inlineStr">
        <is>
          <t>25-34</t>
        </is>
      </c>
      <c r="E1136" s="35" t="n">
        <v>4</v>
      </c>
      <c r="F1136" s="36" t="n">
        <v>24</v>
      </c>
      <c r="G1136" s="35" t="n">
        <v>6</v>
      </c>
      <c r="H1136" s="35" t="n">
        <v>4</v>
      </c>
      <c r="I1136" s="35" t="n">
        <v>21</v>
      </c>
      <c r="J1136" s="36" t="n">
        <v>4.3</v>
      </c>
      <c r="K1136" s="35" t="n">
        <v>4</v>
      </c>
      <c r="L1136" t="inlineStr">
        <is>
          <t>No</t>
        </is>
      </c>
      <c r="M1136" s="35" t="n">
        <v>5</v>
      </c>
      <c r="N1136" t="inlineStr">
        <is>
          <t>No</t>
        </is>
      </c>
      <c r="O1136" s="35" t="n">
        <v>28</v>
      </c>
      <c r="P1136" s="37" t="n">
        <v>2.5</v>
      </c>
      <c r="Q1136" t="inlineStr">
        <is>
          <t>Android</t>
        </is>
      </c>
      <c r="R1136">
        <f>IF(AND(OR(Dashboard!$C$6="All",C1136=Dashboard!$C$6),OR(Dashboard!$F$6="All",D1136=Dashboard!$F$6),OR(Dashboard!$I$6="All",B1136=Dashboard!$I$6)),1,0)</f>
        <v/>
      </c>
    </row>
    <row r="1137">
      <c r="A1137" t="inlineStr">
        <is>
          <t>SC81136</t>
        </is>
      </c>
      <c r="B1137" t="inlineStr">
        <is>
          <t>Apr</t>
        </is>
      </c>
      <c r="C1137" t="inlineStr">
        <is>
          <t>Pune</t>
        </is>
      </c>
      <c r="D1137" t="inlineStr">
        <is>
          <t>21-24</t>
        </is>
      </c>
      <c r="E1137" s="35" t="n">
        <v>14</v>
      </c>
      <c r="F1137" s="36" t="n">
        <v>33.3</v>
      </c>
      <c r="G1137" s="35" t="n">
        <v>37</v>
      </c>
      <c r="H1137" s="35" t="n">
        <v>32</v>
      </c>
      <c r="I1137" s="35" t="n">
        <v>17</v>
      </c>
      <c r="J1137" s="36" t="n">
        <v>13.6</v>
      </c>
      <c r="K1137" s="35" t="n">
        <v>8</v>
      </c>
      <c r="L1137" t="inlineStr">
        <is>
          <t>No</t>
        </is>
      </c>
      <c r="M1137" s="35" t="n">
        <v>123</v>
      </c>
      <c r="N1137" t="inlineStr">
        <is>
          <t>No</t>
        </is>
      </c>
      <c r="O1137" s="35" t="n">
        <v>50</v>
      </c>
      <c r="P1137" s="37" t="n">
        <v>7</v>
      </c>
      <c r="Q1137" t="inlineStr">
        <is>
          <t>Android</t>
        </is>
      </c>
      <c r="R1137">
        <f>IF(AND(OR(Dashboard!$C$6="All",C1137=Dashboard!$C$6),OR(Dashboard!$F$6="All",D1137=Dashboard!$F$6),OR(Dashboard!$I$6="All",B1137=Dashboard!$I$6)),1,0)</f>
        <v/>
      </c>
    </row>
    <row r="1138">
      <c r="A1138" t="inlineStr">
        <is>
          <t>SC81137</t>
        </is>
      </c>
      <c r="B1138" t="inlineStr">
        <is>
          <t>Jan</t>
        </is>
      </c>
      <c r="C1138" t="inlineStr">
        <is>
          <t>Nashik</t>
        </is>
      </c>
      <c r="D1138" t="inlineStr">
        <is>
          <t>21-24</t>
        </is>
      </c>
      <c r="E1138" s="35" t="n">
        <v>19</v>
      </c>
      <c r="F1138" s="36" t="n">
        <v>29.2</v>
      </c>
      <c r="G1138" s="35" t="n">
        <v>20</v>
      </c>
      <c r="H1138" s="35" t="n">
        <v>13</v>
      </c>
      <c r="I1138" s="35" t="n">
        <v>6</v>
      </c>
      <c r="J1138" s="36" t="n">
        <v>5.7</v>
      </c>
      <c r="K1138" s="35" t="n">
        <v>4</v>
      </c>
      <c r="L1138" t="inlineStr">
        <is>
          <t>No</t>
        </is>
      </c>
      <c r="M1138" s="35" t="n">
        <v>9</v>
      </c>
      <c r="N1138" t="inlineStr">
        <is>
          <t>No</t>
        </is>
      </c>
      <c r="O1138" s="35" t="n">
        <v>45</v>
      </c>
      <c r="P1138" s="37" t="n">
        <v>7.85</v>
      </c>
      <c r="Q1138" t="inlineStr">
        <is>
          <t>iOS</t>
        </is>
      </c>
      <c r="R1138">
        <f>IF(AND(OR(Dashboard!$C$6="All",C1138=Dashboard!$C$6),OR(Dashboard!$F$6="All",D1138=Dashboard!$F$6),OR(Dashboard!$I$6="All",B1138=Dashboard!$I$6)),1,0)</f>
        <v/>
      </c>
    </row>
    <row r="1139">
      <c r="A1139" t="inlineStr">
        <is>
          <t>SC81138</t>
        </is>
      </c>
      <c r="B1139" t="inlineStr">
        <is>
          <t>Feb</t>
        </is>
      </c>
      <c r="C1139" t="inlineStr">
        <is>
          <t>Nagpur</t>
        </is>
      </c>
      <c r="D1139" t="inlineStr">
        <is>
          <t>18-20</t>
        </is>
      </c>
      <c r="E1139" s="35" t="n">
        <v>12</v>
      </c>
      <c r="F1139" s="36" t="n">
        <v>32.6</v>
      </c>
      <c r="G1139" s="35" t="n">
        <v>47</v>
      </c>
      <c r="H1139" s="35" t="n">
        <v>41</v>
      </c>
      <c r="I1139" s="35" t="n">
        <v>0</v>
      </c>
      <c r="J1139" s="36" t="n">
        <v>9.199999999999999</v>
      </c>
      <c r="K1139" s="35" t="n">
        <v>3</v>
      </c>
      <c r="L1139" t="inlineStr">
        <is>
          <t>Yes</t>
        </is>
      </c>
      <c r="M1139" s="35" t="n">
        <v>76</v>
      </c>
      <c r="N1139" t="inlineStr">
        <is>
          <t>No</t>
        </is>
      </c>
      <c r="O1139" s="35" t="n">
        <v>62</v>
      </c>
      <c r="P1139" s="37" t="n">
        <v>7.07</v>
      </c>
      <c r="Q1139" t="inlineStr">
        <is>
          <t>Android</t>
        </is>
      </c>
      <c r="R1139">
        <f>IF(AND(OR(Dashboard!$C$6="All",C1139=Dashboard!$C$6),OR(Dashboard!$F$6="All",D1139=Dashboard!$F$6),OR(Dashboard!$I$6="All",B1139=Dashboard!$I$6)),1,0)</f>
        <v/>
      </c>
    </row>
    <row r="1140">
      <c r="A1140" t="inlineStr">
        <is>
          <t>SC81139</t>
        </is>
      </c>
      <c r="B1140" t="inlineStr">
        <is>
          <t>Jan</t>
        </is>
      </c>
      <c r="C1140" t="inlineStr">
        <is>
          <t>Nagpur</t>
        </is>
      </c>
      <c r="D1140" t="inlineStr">
        <is>
          <t>35+</t>
        </is>
      </c>
      <c r="E1140" s="35" t="n">
        <v>2</v>
      </c>
      <c r="F1140" s="36" t="n">
        <v>25.1</v>
      </c>
      <c r="G1140" s="35" t="n">
        <v>22</v>
      </c>
      <c r="H1140" s="35" t="n">
        <v>15</v>
      </c>
      <c r="I1140" s="35" t="n">
        <v>5</v>
      </c>
      <c r="J1140" s="36" t="n">
        <v>10.4</v>
      </c>
      <c r="K1140" s="35" t="n">
        <v>1</v>
      </c>
      <c r="L1140" t="inlineStr">
        <is>
          <t>Yes</t>
        </is>
      </c>
      <c r="M1140" s="35" t="n">
        <v>27</v>
      </c>
      <c r="N1140" t="inlineStr">
        <is>
          <t>No</t>
        </is>
      </c>
      <c r="O1140" s="35" t="n">
        <v>44</v>
      </c>
      <c r="P1140" s="37" t="n">
        <v>3.97</v>
      </c>
      <c r="Q1140" t="inlineStr">
        <is>
          <t>Android</t>
        </is>
      </c>
      <c r="R1140">
        <f>IF(AND(OR(Dashboard!$C$6="All",C1140=Dashboard!$C$6),OR(Dashboard!$F$6="All",D1140=Dashboard!$F$6),OR(Dashboard!$I$6="All",B1140=Dashboard!$I$6)),1,0)</f>
        <v/>
      </c>
    </row>
    <row r="1141">
      <c r="A1141" t="inlineStr">
        <is>
          <t>SC81140</t>
        </is>
      </c>
      <c r="B1141" t="inlineStr">
        <is>
          <t>Jun</t>
        </is>
      </c>
      <c r="C1141" t="inlineStr">
        <is>
          <t>Sambhaji Nagar</t>
        </is>
      </c>
      <c r="D1141" t="inlineStr">
        <is>
          <t>25-34</t>
        </is>
      </c>
      <c r="E1141" s="35" t="n">
        <v>6</v>
      </c>
      <c r="F1141" s="36" t="n">
        <v>27.7</v>
      </c>
      <c r="G1141" s="35" t="n">
        <v>29</v>
      </c>
      <c r="H1141" s="35" t="n">
        <v>21</v>
      </c>
      <c r="I1141" s="35" t="n">
        <v>13</v>
      </c>
      <c r="J1141" s="36" t="n">
        <v>8.699999999999999</v>
      </c>
      <c r="K1141" s="35" t="n">
        <v>4</v>
      </c>
      <c r="L1141" t="inlineStr">
        <is>
          <t>No</t>
        </is>
      </c>
      <c r="M1141" s="35" t="n">
        <v>66</v>
      </c>
      <c r="N1141" t="inlineStr">
        <is>
          <t>No</t>
        </is>
      </c>
      <c r="O1141" s="35" t="n">
        <v>60</v>
      </c>
      <c r="P1141" s="37" t="n">
        <v>7.5</v>
      </c>
      <c r="Q1141" t="inlineStr">
        <is>
          <t>Android</t>
        </is>
      </c>
      <c r="R1141">
        <f>IF(AND(OR(Dashboard!$C$6="All",C1141=Dashboard!$C$6),OR(Dashboard!$F$6="All",D1141=Dashboard!$F$6),OR(Dashboard!$I$6="All",B1141=Dashboard!$I$6)),1,0)</f>
        <v/>
      </c>
    </row>
    <row r="1142">
      <c r="A1142" t="inlineStr">
        <is>
          <t>SC81141</t>
        </is>
      </c>
      <c r="B1142" t="inlineStr">
        <is>
          <t>May</t>
        </is>
      </c>
      <c r="C1142" t="inlineStr">
        <is>
          <t>Nashik</t>
        </is>
      </c>
      <c r="D1142" t="inlineStr">
        <is>
          <t>25-34</t>
        </is>
      </c>
      <c r="E1142" s="35" t="n">
        <v>11</v>
      </c>
      <c r="F1142" s="36" t="n">
        <v>25.7</v>
      </c>
      <c r="G1142" s="35" t="n">
        <v>4</v>
      </c>
      <c r="H1142" s="35" t="n">
        <v>3</v>
      </c>
      <c r="I1142" s="35" t="n">
        <v>10</v>
      </c>
      <c r="J1142" s="36" t="n">
        <v>9.5</v>
      </c>
      <c r="K1142" s="35" t="n">
        <v>0</v>
      </c>
      <c r="L1142" t="inlineStr">
        <is>
          <t>Yes</t>
        </is>
      </c>
      <c r="M1142" s="35" t="n">
        <v>19</v>
      </c>
      <c r="N1142" t="inlineStr">
        <is>
          <t>No</t>
        </is>
      </c>
      <c r="O1142" s="35" t="n">
        <v>39</v>
      </c>
      <c r="P1142" s="37" t="n">
        <v>5.39</v>
      </c>
      <c r="Q1142" t="inlineStr">
        <is>
          <t>Android</t>
        </is>
      </c>
      <c r="R1142">
        <f>IF(AND(OR(Dashboard!$C$6="All",C1142=Dashboard!$C$6),OR(Dashboard!$F$6="All",D1142=Dashboard!$F$6),OR(Dashboard!$I$6="All",B1142=Dashboard!$I$6)),1,0)</f>
        <v/>
      </c>
    </row>
    <row r="1143">
      <c r="A1143" t="inlineStr">
        <is>
          <t>SC81142</t>
        </is>
      </c>
      <c r="B1143" t="inlineStr">
        <is>
          <t>Jan</t>
        </is>
      </c>
      <c r="C1143" t="inlineStr">
        <is>
          <t>Solapur</t>
        </is>
      </c>
      <c r="D1143" t="inlineStr">
        <is>
          <t>18-20</t>
        </is>
      </c>
      <c r="E1143" s="35" t="n">
        <v>20</v>
      </c>
      <c r="F1143" s="36" t="n">
        <v>29.9</v>
      </c>
      <c r="G1143" s="35" t="n">
        <v>25</v>
      </c>
      <c r="H1143" s="35" t="n">
        <v>16</v>
      </c>
      <c r="I1143" s="35" t="n">
        <v>27</v>
      </c>
      <c r="J1143" s="36" t="n">
        <v>6.6</v>
      </c>
      <c r="K1143" s="35" t="n">
        <v>6</v>
      </c>
      <c r="L1143" t="inlineStr">
        <is>
          <t>No</t>
        </is>
      </c>
      <c r="M1143" s="35" t="n">
        <v>21</v>
      </c>
      <c r="N1143" t="inlineStr">
        <is>
          <t>No</t>
        </is>
      </c>
      <c r="O1143" s="35" t="n">
        <v>48</v>
      </c>
      <c r="P1143" s="37" t="n">
        <v>5.41</v>
      </c>
      <c r="Q1143" t="inlineStr">
        <is>
          <t>Android</t>
        </is>
      </c>
      <c r="R1143">
        <f>IF(AND(OR(Dashboard!$C$6="All",C1143=Dashboard!$C$6),OR(Dashboard!$F$6="All",D1143=Dashboard!$F$6),OR(Dashboard!$I$6="All",B1143=Dashboard!$I$6)),1,0)</f>
        <v/>
      </c>
    </row>
    <row r="1144">
      <c r="A1144" t="inlineStr">
        <is>
          <t>SC81143</t>
        </is>
      </c>
      <c r="B1144" t="inlineStr">
        <is>
          <t>Jan</t>
        </is>
      </c>
      <c r="C1144" t="inlineStr">
        <is>
          <t>Solapur</t>
        </is>
      </c>
      <c r="D1144" t="inlineStr">
        <is>
          <t>18-20</t>
        </is>
      </c>
      <c r="E1144" s="35" t="n">
        <v>17</v>
      </c>
      <c r="F1144" s="36" t="n">
        <v>27.6</v>
      </c>
      <c r="G1144" s="35" t="n">
        <v>30</v>
      </c>
      <c r="H1144" s="35" t="n">
        <v>26</v>
      </c>
      <c r="I1144" s="35" t="n">
        <v>13</v>
      </c>
      <c r="J1144" s="36" t="n">
        <v>7</v>
      </c>
      <c r="K1144" s="35" t="n">
        <v>6</v>
      </c>
      <c r="L1144" t="inlineStr">
        <is>
          <t>Yes</t>
        </is>
      </c>
      <c r="M1144" s="35" t="n">
        <v>16</v>
      </c>
      <c r="N1144" t="inlineStr">
        <is>
          <t>No</t>
        </is>
      </c>
      <c r="O1144" s="35" t="n">
        <v>54</v>
      </c>
      <c r="P1144" s="37" t="n">
        <v>7.63</v>
      </c>
      <c r="Q1144" t="inlineStr">
        <is>
          <t>Android</t>
        </is>
      </c>
      <c r="R1144">
        <f>IF(AND(OR(Dashboard!$C$6="All",C1144=Dashboard!$C$6),OR(Dashboard!$F$6="All",D1144=Dashboard!$F$6),OR(Dashboard!$I$6="All",B1144=Dashboard!$I$6)),1,0)</f>
        <v/>
      </c>
    </row>
    <row r="1145">
      <c r="A1145" t="inlineStr">
        <is>
          <t>SC81144</t>
        </is>
      </c>
      <c r="B1145" t="inlineStr">
        <is>
          <t>Feb</t>
        </is>
      </c>
      <c r="C1145" t="inlineStr">
        <is>
          <t>Sambhaji Nagar</t>
        </is>
      </c>
      <c r="D1145" t="inlineStr">
        <is>
          <t>25-34</t>
        </is>
      </c>
      <c r="E1145" s="35" t="n">
        <v>13</v>
      </c>
      <c r="F1145" s="36" t="n">
        <v>12.8</v>
      </c>
      <c r="G1145" s="35" t="n">
        <v>0</v>
      </c>
      <c r="H1145" s="35" t="n">
        <v>0</v>
      </c>
      <c r="I1145" s="35" t="n">
        <v>25</v>
      </c>
      <c r="J1145" s="36" t="n">
        <v>2.9</v>
      </c>
      <c r="K1145" s="35" t="n">
        <v>0</v>
      </c>
      <c r="L1145" t="inlineStr">
        <is>
          <t>No</t>
        </is>
      </c>
      <c r="M1145" s="35" t="n">
        <v>12</v>
      </c>
      <c r="N1145" t="inlineStr">
        <is>
          <t>No</t>
        </is>
      </c>
      <c r="O1145" s="35" t="n">
        <v>27</v>
      </c>
      <c r="P1145" s="37" t="n">
        <v>2.86</v>
      </c>
      <c r="Q1145" t="inlineStr">
        <is>
          <t>Android</t>
        </is>
      </c>
      <c r="R1145">
        <f>IF(AND(OR(Dashboard!$C$6="All",C1145=Dashboard!$C$6),OR(Dashboard!$F$6="All",D1145=Dashboard!$F$6),OR(Dashboard!$I$6="All",B1145=Dashboard!$I$6)),1,0)</f>
        <v/>
      </c>
    </row>
    <row r="1146">
      <c r="A1146" t="inlineStr">
        <is>
          <t>SC81145</t>
        </is>
      </c>
      <c r="B1146" t="inlineStr">
        <is>
          <t>Feb</t>
        </is>
      </c>
      <c r="C1146" t="inlineStr">
        <is>
          <t>Pune</t>
        </is>
      </c>
      <c r="D1146" t="inlineStr">
        <is>
          <t>25-34</t>
        </is>
      </c>
      <c r="E1146" s="35" t="n">
        <v>16</v>
      </c>
      <c r="F1146" s="36" t="n">
        <v>26.8</v>
      </c>
      <c r="G1146" s="35" t="n">
        <v>0</v>
      </c>
      <c r="H1146" s="35" t="n">
        <v>0</v>
      </c>
      <c r="I1146" s="35" t="n">
        <v>27</v>
      </c>
      <c r="J1146" s="36" t="n">
        <v>10.2</v>
      </c>
      <c r="K1146" s="35" t="n">
        <v>5</v>
      </c>
      <c r="L1146" t="inlineStr">
        <is>
          <t>Yes</t>
        </is>
      </c>
      <c r="M1146" s="35" t="n">
        <v>68</v>
      </c>
      <c r="N1146" t="inlineStr">
        <is>
          <t>No</t>
        </is>
      </c>
      <c r="O1146" s="35" t="n">
        <v>39</v>
      </c>
      <c r="P1146" s="37" t="n">
        <v>3.29</v>
      </c>
      <c r="Q1146" t="inlineStr">
        <is>
          <t>iOS</t>
        </is>
      </c>
      <c r="R1146">
        <f>IF(AND(OR(Dashboard!$C$6="All",C1146=Dashboard!$C$6),OR(Dashboard!$F$6="All",D1146=Dashboard!$F$6),OR(Dashboard!$I$6="All",B1146=Dashboard!$I$6)),1,0)</f>
        <v/>
      </c>
    </row>
    <row r="1147">
      <c r="A1147" t="inlineStr">
        <is>
          <t>SC81146</t>
        </is>
      </c>
      <c r="B1147" t="inlineStr">
        <is>
          <t>Mar</t>
        </is>
      </c>
      <c r="C1147" t="inlineStr">
        <is>
          <t>Nashik</t>
        </is>
      </c>
      <c r="D1147" t="inlineStr">
        <is>
          <t>25-34</t>
        </is>
      </c>
      <c r="E1147" s="35" t="n">
        <v>12</v>
      </c>
      <c r="F1147" s="36" t="n">
        <v>12.2</v>
      </c>
      <c r="G1147" s="35" t="n">
        <v>2</v>
      </c>
      <c r="H1147" s="35" t="n">
        <v>1</v>
      </c>
      <c r="I1147" s="35" t="n">
        <v>13</v>
      </c>
      <c r="J1147" s="36" t="n">
        <v>3</v>
      </c>
      <c r="K1147" s="35" t="n">
        <v>2</v>
      </c>
      <c r="L1147" t="inlineStr">
        <is>
          <t>No</t>
        </is>
      </c>
      <c r="M1147" s="35" t="n">
        <v>42</v>
      </c>
      <c r="N1147" t="inlineStr">
        <is>
          <t>No</t>
        </is>
      </c>
      <c r="O1147" s="35" t="n">
        <v>17</v>
      </c>
      <c r="P1147" s="37" t="n">
        <v>2.89</v>
      </c>
      <c r="Q1147" t="inlineStr">
        <is>
          <t>iOS</t>
        </is>
      </c>
      <c r="R1147">
        <f>IF(AND(OR(Dashboard!$C$6="All",C1147=Dashboard!$C$6),OR(Dashboard!$F$6="All",D1147=Dashboard!$F$6),OR(Dashboard!$I$6="All",B1147=Dashboard!$I$6)),1,0)</f>
        <v/>
      </c>
    </row>
    <row r="1148">
      <c r="A1148" t="inlineStr">
        <is>
          <t>SC81147</t>
        </is>
      </c>
      <c r="B1148" t="inlineStr">
        <is>
          <t>Jan</t>
        </is>
      </c>
      <c r="C1148" t="inlineStr">
        <is>
          <t>Solapur</t>
        </is>
      </c>
      <c r="D1148" t="inlineStr">
        <is>
          <t>21-24</t>
        </is>
      </c>
      <c r="E1148" s="35" t="n">
        <v>17</v>
      </c>
      <c r="F1148" s="36" t="n">
        <v>34.9</v>
      </c>
      <c r="G1148" s="35" t="n">
        <v>29</v>
      </c>
      <c r="H1148" s="35" t="n">
        <v>21</v>
      </c>
      <c r="I1148" s="35" t="n">
        <v>19</v>
      </c>
      <c r="J1148" s="36" t="n">
        <v>8</v>
      </c>
      <c r="K1148" s="35" t="n">
        <v>6</v>
      </c>
      <c r="L1148" t="inlineStr">
        <is>
          <t>No</t>
        </is>
      </c>
      <c r="M1148" s="35" t="n">
        <v>52</v>
      </c>
      <c r="N1148" t="inlineStr">
        <is>
          <t>No</t>
        </is>
      </c>
      <c r="O1148" s="35" t="n">
        <v>49</v>
      </c>
      <c r="P1148" s="37" t="n">
        <v>5.68</v>
      </c>
      <c r="Q1148" t="inlineStr">
        <is>
          <t>Android</t>
        </is>
      </c>
      <c r="R1148">
        <f>IF(AND(OR(Dashboard!$C$6="All",C1148=Dashboard!$C$6),OR(Dashboard!$F$6="All",D1148=Dashboard!$F$6),OR(Dashboard!$I$6="All",B1148=Dashboard!$I$6)),1,0)</f>
        <v/>
      </c>
    </row>
    <row r="1149">
      <c r="A1149" t="inlineStr">
        <is>
          <t>SC81148</t>
        </is>
      </c>
      <c r="B1149" t="inlineStr">
        <is>
          <t>May</t>
        </is>
      </c>
      <c r="C1149" t="inlineStr">
        <is>
          <t>Solapur</t>
        </is>
      </c>
      <c r="D1149" t="inlineStr">
        <is>
          <t>21-24</t>
        </is>
      </c>
      <c r="E1149" s="35" t="n">
        <v>17</v>
      </c>
      <c r="F1149" s="36" t="n">
        <v>43.5</v>
      </c>
      <c r="G1149" s="35" t="n">
        <v>34</v>
      </c>
      <c r="H1149" s="35" t="n">
        <v>22</v>
      </c>
      <c r="I1149" s="35" t="n">
        <v>22</v>
      </c>
      <c r="J1149" s="36" t="n">
        <v>19.2</v>
      </c>
      <c r="K1149" s="35" t="n">
        <v>4</v>
      </c>
      <c r="L1149" t="inlineStr">
        <is>
          <t>Yes</t>
        </is>
      </c>
      <c r="M1149" s="35" t="n">
        <v>16</v>
      </c>
      <c r="N1149" t="inlineStr">
        <is>
          <t>No</t>
        </is>
      </c>
      <c r="O1149" s="35" t="n">
        <v>92</v>
      </c>
      <c r="P1149" s="37" t="n">
        <v>10.58</v>
      </c>
      <c r="Q1149" t="inlineStr">
        <is>
          <t>Android</t>
        </is>
      </c>
      <c r="R1149">
        <f>IF(AND(OR(Dashboard!$C$6="All",C1149=Dashboard!$C$6),OR(Dashboard!$F$6="All",D1149=Dashboard!$F$6),OR(Dashboard!$I$6="All",B1149=Dashboard!$I$6)),1,0)</f>
        <v/>
      </c>
    </row>
    <row r="1150">
      <c r="A1150" t="inlineStr">
        <is>
          <t>SC81149</t>
        </is>
      </c>
      <c r="B1150" t="inlineStr">
        <is>
          <t>Mar</t>
        </is>
      </c>
      <c r="C1150" t="inlineStr">
        <is>
          <t>Solapur</t>
        </is>
      </c>
      <c r="D1150" t="inlineStr">
        <is>
          <t>25-34</t>
        </is>
      </c>
      <c r="E1150" s="35" t="n">
        <v>11</v>
      </c>
      <c r="F1150" s="36" t="n">
        <v>29.8</v>
      </c>
      <c r="G1150" s="35" t="n">
        <v>28</v>
      </c>
      <c r="H1150" s="35" t="n">
        <v>21</v>
      </c>
      <c r="I1150" s="35" t="n">
        <v>18</v>
      </c>
      <c r="J1150" s="36" t="n">
        <v>10.8</v>
      </c>
      <c r="K1150" s="35" t="n">
        <v>5</v>
      </c>
      <c r="L1150" t="inlineStr">
        <is>
          <t>No</t>
        </is>
      </c>
      <c r="M1150" s="35" t="n">
        <v>40</v>
      </c>
      <c r="N1150" t="inlineStr">
        <is>
          <t>No</t>
        </is>
      </c>
      <c r="O1150" s="35" t="n">
        <v>54</v>
      </c>
      <c r="P1150" s="37" t="n">
        <v>9.07</v>
      </c>
      <c r="Q1150" t="inlineStr">
        <is>
          <t>Android</t>
        </is>
      </c>
      <c r="R1150">
        <f>IF(AND(OR(Dashboard!$C$6="All",C1150=Dashboard!$C$6),OR(Dashboard!$F$6="All",D1150=Dashboard!$F$6),OR(Dashboard!$I$6="All",B1150=Dashboard!$I$6)),1,0)</f>
        <v/>
      </c>
    </row>
    <row r="1151">
      <c r="A1151" t="inlineStr">
        <is>
          <t>SC81150</t>
        </is>
      </c>
      <c r="B1151" t="inlineStr">
        <is>
          <t>Jan</t>
        </is>
      </c>
      <c r="C1151" t="inlineStr">
        <is>
          <t>Solapur</t>
        </is>
      </c>
      <c r="D1151" t="inlineStr">
        <is>
          <t>18-20</t>
        </is>
      </c>
      <c r="E1151" s="35" t="n">
        <v>16</v>
      </c>
      <c r="F1151" s="36" t="n">
        <v>34.5</v>
      </c>
      <c r="G1151" s="35" t="n">
        <v>38</v>
      </c>
      <c r="H1151" s="35" t="n">
        <v>27</v>
      </c>
      <c r="I1151" s="35" t="n">
        <v>7</v>
      </c>
      <c r="J1151" s="36" t="n">
        <v>7.9</v>
      </c>
      <c r="K1151" s="35" t="n">
        <v>3</v>
      </c>
      <c r="L1151" t="inlineStr">
        <is>
          <t>No</t>
        </is>
      </c>
      <c r="M1151" s="35" t="n">
        <v>2</v>
      </c>
      <c r="N1151" t="inlineStr">
        <is>
          <t>No</t>
        </is>
      </c>
      <c r="O1151" s="35" t="n">
        <v>69</v>
      </c>
      <c r="P1151" s="37" t="n">
        <v>5.53</v>
      </c>
      <c r="Q1151" t="inlineStr">
        <is>
          <t>Android</t>
        </is>
      </c>
      <c r="R1151">
        <f>IF(AND(OR(Dashboard!$C$6="All",C1151=Dashboard!$C$6),OR(Dashboard!$F$6="All",D1151=Dashboard!$F$6),OR(Dashboard!$I$6="All",B1151=Dashboard!$I$6)),1,0)</f>
        <v/>
      </c>
    </row>
    <row r="1152">
      <c r="A1152" t="inlineStr">
        <is>
          <t>SC81151</t>
        </is>
      </c>
      <c r="B1152" t="inlineStr">
        <is>
          <t>May</t>
        </is>
      </c>
      <c r="C1152" t="inlineStr">
        <is>
          <t>Nashik</t>
        </is>
      </c>
      <c r="D1152" t="inlineStr">
        <is>
          <t>21-24</t>
        </is>
      </c>
      <c r="E1152" s="35" t="n">
        <v>16</v>
      </c>
      <c r="F1152" s="36" t="n">
        <v>39.7</v>
      </c>
      <c r="G1152" s="35" t="n">
        <v>10</v>
      </c>
      <c r="H1152" s="35" t="n">
        <v>8</v>
      </c>
      <c r="I1152" s="35" t="n">
        <v>6</v>
      </c>
      <c r="J1152" s="36" t="n">
        <v>14.3</v>
      </c>
      <c r="K1152" s="35" t="n">
        <v>2</v>
      </c>
      <c r="L1152" t="inlineStr">
        <is>
          <t>No</t>
        </is>
      </c>
      <c r="M1152" s="35" t="n">
        <v>46</v>
      </c>
      <c r="N1152" t="inlineStr">
        <is>
          <t>No</t>
        </is>
      </c>
      <c r="O1152" s="35" t="n">
        <v>52</v>
      </c>
      <c r="P1152" s="37" t="n">
        <v>5.71</v>
      </c>
      <c r="Q1152" t="inlineStr">
        <is>
          <t>Android</t>
        </is>
      </c>
      <c r="R1152">
        <f>IF(AND(OR(Dashboard!$C$6="All",C1152=Dashboard!$C$6),OR(Dashboard!$F$6="All",D1152=Dashboard!$F$6),OR(Dashboard!$I$6="All",B1152=Dashboard!$I$6)),1,0)</f>
        <v/>
      </c>
    </row>
    <row r="1153">
      <c r="A1153" t="inlineStr">
        <is>
          <t>SC81152</t>
        </is>
      </c>
      <c r="B1153" t="inlineStr">
        <is>
          <t>Feb</t>
        </is>
      </c>
      <c r="C1153" t="inlineStr">
        <is>
          <t>Solapur</t>
        </is>
      </c>
      <c r="D1153" t="inlineStr">
        <is>
          <t>18-20</t>
        </is>
      </c>
      <c r="E1153" s="35" t="n">
        <v>12</v>
      </c>
      <c r="F1153" s="36" t="n">
        <v>37.9</v>
      </c>
      <c r="G1153" s="35" t="n">
        <v>31</v>
      </c>
      <c r="H1153" s="35" t="n">
        <v>20</v>
      </c>
      <c r="I1153" s="35" t="n">
        <v>9</v>
      </c>
      <c r="J1153" s="36" t="n">
        <v>11.1</v>
      </c>
      <c r="K1153" s="35" t="n">
        <v>7</v>
      </c>
      <c r="L1153" t="inlineStr">
        <is>
          <t>No</t>
        </is>
      </c>
      <c r="M1153" s="35" t="n">
        <v>11</v>
      </c>
      <c r="N1153" t="inlineStr">
        <is>
          <t>No</t>
        </is>
      </c>
      <c r="O1153" s="35" t="n">
        <v>74</v>
      </c>
      <c r="P1153" s="37" t="n">
        <v>5.99</v>
      </c>
      <c r="Q1153" t="inlineStr">
        <is>
          <t>Android</t>
        </is>
      </c>
      <c r="R1153">
        <f>IF(AND(OR(Dashboard!$C$6="All",C1153=Dashboard!$C$6),OR(Dashboard!$F$6="All",D1153=Dashboard!$F$6),OR(Dashboard!$I$6="All",B1153=Dashboard!$I$6)),1,0)</f>
        <v/>
      </c>
    </row>
    <row r="1154">
      <c r="A1154" t="inlineStr">
        <is>
          <t>SC81153</t>
        </is>
      </c>
      <c r="B1154" t="inlineStr">
        <is>
          <t>Apr</t>
        </is>
      </c>
      <c r="C1154" t="inlineStr">
        <is>
          <t>Pune</t>
        </is>
      </c>
      <c r="D1154" t="inlineStr">
        <is>
          <t>35+</t>
        </is>
      </c>
      <c r="E1154" s="35" t="n">
        <v>10</v>
      </c>
      <c r="F1154" s="36" t="n">
        <v>10.8</v>
      </c>
      <c r="G1154" s="35" t="n">
        <v>21</v>
      </c>
      <c r="H1154" s="35" t="n">
        <v>19</v>
      </c>
      <c r="I1154" s="35" t="n">
        <v>13</v>
      </c>
      <c r="J1154" s="36" t="n">
        <v>4.8</v>
      </c>
      <c r="K1154" s="35" t="n">
        <v>1</v>
      </c>
      <c r="L1154" t="inlineStr">
        <is>
          <t>Yes</t>
        </is>
      </c>
      <c r="M1154" s="35" t="n">
        <v>162</v>
      </c>
      <c r="N1154" t="inlineStr">
        <is>
          <t>No</t>
        </is>
      </c>
      <c r="O1154" s="35" t="n">
        <v>15</v>
      </c>
      <c r="P1154" s="37" t="n">
        <v>2.88</v>
      </c>
      <c r="Q1154" t="inlineStr">
        <is>
          <t>Android</t>
        </is>
      </c>
      <c r="R1154">
        <f>IF(AND(OR(Dashboard!$C$6="All",C1154=Dashboard!$C$6),OR(Dashboard!$F$6="All",D1154=Dashboard!$F$6),OR(Dashboard!$I$6="All",B1154=Dashboard!$I$6)),1,0)</f>
        <v/>
      </c>
    </row>
    <row r="1155">
      <c r="A1155" t="inlineStr">
        <is>
          <t>SC81154</t>
        </is>
      </c>
      <c r="B1155" t="inlineStr">
        <is>
          <t>Apr</t>
        </is>
      </c>
      <c r="C1155" t="inlineStr">
        <is>
          <t>Pune</t>
        </is>
      </c>
      <c r="D1155" t="inlineStr">
        <is>
          <t>25-34</t>
        </is>
      </c>
      <c r="E1155" s="35" t="n">
        <v>20</v>
      </c>
      <c r="F1155" s="36" t="n">
        <v>3</v>
      </c>
      <c r="G1155" s="35" t="n">
        <v>1</v>
      </c>
      <c r="H1155" s="35" t="n">
        <v>0</v>
      </c>
      <c r="I1155" s="35" t="n">
        <v>22</v>
      </c>
      <c r="J1155" s="36" t="n">
        <v>0.7</v>
      </c>
      <c r="K1155" s="35" t="n">
        <v>1</v>
      </c>
      <c r="L1155" t="inlineStr">
        <is>
          <t>No</t>
        </is>
      </c>
      <c r="M1155" s="35" t="n">
        <v>19</v>
      </c>
      <c r="N1155" t="inlineStr">
        <is>
          <t>Yes</t>
        </is>
      </c>
      <c r="O1155" s="35" t="n">
        <v>1</v>
      </c>
      <c r="P1155" s="37" t="n">
        <v>0.09</v>
      </c>
      <c r="Q1155" t="inlineStr">
        <is>
          <t>Android</t>
        </is>
      </c>
      <c r="R1155">
        <f>IF(AND(OR(Dashboard!$C$6="All",C1155=Dashboard!$C$6),OR(Dashboard!$F$6="All",D1155=Dashboard!$F$6),OR(Dashboard!$I$6="All",B1155=Dashboard!$I$6)),1,0)</f>
        <v/>
      </c>
    </row>
    <row r="1156">
      <c r="A1156" t="inlineStr">
        <is>
          <t>SC81155</t>
        </is>
      </c>
      <c r="B1156" t="inlineStr">
        <is>
          <t>Jun</t>
        </is>
      </c>
      <c r="C1156" t="inlineStr">
        <is>
          <t>Nagpur</t>
        </is>
      </c>
      <c r="D1156" t="inlineStr">
        <is>
          <t>18-20</t>
        </is>
      </c>
      <c r="E1156" s="35" t="n">
        <v>16</v>
      </c>
      <c r="F1156" s="36" t="n">
        <v>38.6</v>
      </c>
      <c r="G1156" s="35" t="n">
        <v>50</v>
      </c>
      <c r="H1156" s="35" t="n">
        <v>44</v>
      </c>
      <c r="I1156" s="35" t="n">
        <v>14</v>
      </c>
      <c r="J1156" s="36" t="n">
        <v>15.9</v>
      </c>
      <c r="K1156" s="35" t="n">
        <v>2</v>
      </c>
      <c r="L1156" t="inlineStr">
        <is>
          <t>No</t>
        </is>
      </c>
      <c r="M1156" s="35" t="n">
        <v>93</v>
      </c>
      <c r="N1156" t="inlineStr">
        <is>
          <t>No</t>
        </is>
      </c>
      <c r="O1156" s="35" t="n">
        <v>74</v>
      </c>
      <c r="P1156" s="37" t="n">
        <v>8.5</v>
      </c>
      <c r="Q1156" t="inlineStr">
        <is>
          <t>Android</t>
        </is>
      </c>
      <c r="R1156">
        <f>IF(AND(OR(Dashboard!$C$6="All",C1156=Dashboard!$C$6),OR(Dashboard!$F$6="All",D1156=Dashboard!$F$6),OR(Dashboard!$I$6="All",B1156=Dashboard!$I$6)),1,0)</f>
        <v/>
      </c>
    </row>
    <row r="1157">
      <c r="A1157" t="inlineStr">
        <is>
          <t>SC81156</t>
        </is>
      </c>
      <c r="B1157" t="inlineStr">
        <is>
          <t>Apr</t>
        </is>
      </c>
      <c r="C1157" t="inlineStr">
        <is>
          <t>Nashik</t>
        </is>
      </c>
      <c r="D1157" t="inlineStr">
        <is>
          <t>21-24</t>
        </is>
      </c>
      <c r="E1157" s="35" t="n">
        <v>12</v>
      </c>
      <c r="F1157" s="36" t="n">
        <v>53.4</v>
      </c>
      <c r="G1157" s="35" t="n">
        <v>44</v>
      </c>
      <c r="H1157" s="35" t="n">
        <v>29</v>
      </c>
      <c r="I1157" s="35" t="n">
        <v>8</v>
      </c>
      <c r="J1157" s="36" t="n">
        <v>17.1</v>
      </c>
      <c r="K1157" s="35" t="n">
        <v>2</v>
      </c>
      <c r="L1157" t="inlineStr">
        <is>
          <t>Yes</t>
        </is>
      </c>
      <c r="M1157" s="35" t="n">
        <v>69</v>
      </c>
      <c r="N1157" t="inlineStr">
        <is>
          <t>Yes</t>
        </is>
      </c>
      <c r="O1157" s="35" t="n">
        <v>32</v>
      </c>
      <c r="P1157" s="37" t="n">
        <v>6.17</v>
      </c>
      <c r="Q1157" t="inlineStr">
        <is>
          <t>Android</t>
        </is>
      </c>
      <c r="R1157">
        <f>IF(AND(OR(Dashboard!$C$6="All",C1157=Dashboard!$C$6),OR(Dashboard!$F$6="All",D1157=Dashboard!$F$6),OR(Dashboard!$I$6="All",B1157=Dashboard!$I$6)),1,0)</f>
        <v/>
      </c>
    </row>
    <row r="1158">
      <c r="A1158" t="inlineStr">
        <is>
          <t>SC81157</t>
        </is>
      </c>
      <c r="B1158" t="inlineStr">
        <is>
          <t>May</t>
        </is>
      </c>
      <c r="C1158" t="inlineStr">
        <is>
          <t>Pune</t>
        </is>
      </c>
      <c r="D1158" t="inlineStr">
        <is>
          <t>21-24</t>
        </is>
      </c>
      <c r="E1158" s="35" t="n">
        <v>23</v>
      </c>
      <c r="F1158" s="36" t="n">
        <v>53.7</v>
      </c>
      <c r="G1158" s="35" t="n">
        <v>14</v>
      </c>
      <c r="H1158" s="35" t="n">
        <v>10</v>
      </c>
      <c r="I1158" s="35" t="n">
        <v>20</v>
      </c>
      <c r="J1158" s="36" t="n">
        <v>18.7</v>
      </c>
      <c r="K1158" s="35" t="n">
        <v>7</v>
      </c>
      <c r="L1158" t="inlineStr">
        <is>
          <t>Yes</t>
        </is>
      </c>
      <c r="M1158" s="35" t="n">
        <v>10</v>
      </c>
      <c r="N1158" t="inlineStr">
        <is>
          <t>No</t>
        </is>
      </c>
      <c r="O1158" s="35" t="n">
        <v>65</v>
      </c>
      <c r="P1158" s="37" t="n">
        <v>8.59</v>
      </c>
      <c r="Q1158" t="inlineStr">
        <is>
          <t>Android</t>
        </is>
      </c>
      <c r="R1158">
        <f>IF(AND(OR(Dashboard!$C$6="All",C1158=Dashboard!$C$6),OR(Dashboard!$F$6="All",D1158=Dashboard!$F$6),OR(Dashboard!$I$6="All",B1158=Dashboard!$I$6)),1,0)</f>
        <v/>
      </c>
    </row>
    <row r="1159">
      <c r="A1159" t="inlineStr">
        <is>
          <t>SC81158</t>
        </is>
      </c>
      <c r="B1159" t="inlineStr">
        <is>
          <t>Apr</t>
        </is>
      </c>
      <c r="C1159" t="inlineStr">
        <is>
          <t>Nagpur</t>
        </is>
      </c>
      <c r="D1159" t="inlineStr">
        <is>
          <t>25-34</t>
        </is>
      </c>
      <c r="E1159" s="35" t="n">
        <v>14</v>
      </c>
      <c r="F1159" s="36" t="n">
        <v>18.2</v>
      </c>
      <c r="G1159" s="35" t="n">
        <v>10</v>
      </c>
      <c r="H1159" s="35" t="n">
        <v>8</v>
      </c>
      <c r="I1159" s="35" t="n">
        <v>13</v>
      </c>
      <c r="J1159" s="36" t="n">
        <v>5.3</v>
      </c>
      <c r="K1159" s="35" t="n">
        <v>3</v>
      </c>
      <c r="L1159" t="inlineStr">
        <is>
          <t>No</t>
        </is>
      </c>
      <c r="M1159" s="35" t="n">
        <v>2</v>
      </c>
      <c r="N1159" t="inlineStr">
        <is>
          <t>No</t>
        </is>
      </c>
      <c r="O1159" s="35" t="n">
        <v>38</v>
      </c>
      <c r="P1159" s="37" t="n">
        <v>6.61</v>
      </c>
      <c r="Q1159" t="inlineStr">
        <is>
          <t>Android</t>
        </is>
      </c>
      <c r="R1159">
        <f>IF(AND(OR(Dashboard!$C$6="All",C1159=Dashboard!$C$6),OR(Dashboard!$F$6="All",D1159=Dashboard!$F$6),OR(Dashboard!$I$6="All",B1159=Dashboard!$I$6)),1,0)</f>
        <v/>
      </c>
    </row>
    <row r="1160">
      <c r="A1160" t="inlineStr">
        <is>
          <t>SC81159</t>
        </is>
      </c>
      <c r="B1160" t="inlineStr">
        <is>
          <t>May</t>
        </is>
      </c>
      <c r="C1160" t="inlineStr">
        <is>
          <t>Nashik</t>
        </is>
      </c>
      <c r="D1160" t="inlineStr">
        <is>
          <t>18-20</t>
        </is>
      </c>
      <c r="E1160" s="35" t="n">
        <v>10</v>
      </c>
      <c r="F1160" s="36" t="n">
        <v>30.9</v>
      </c>
      <c r="G1160" s="35" t="n">
        <v>26</v>
      </c>
      <c r="H1160" s="35" t="n">
        <v>18</v>
      </c>
      <c r="I1160" s="35" t="n">
        <v>25</v>
      </c>
      <c r="J1160" s="36" t="n">
        <v>7.4</v>
      </c>
      <c r="K1160" s="35" t="n">
        <v>10</v>
      </c>
      <c r="L1160" t="inlineStr">
        <is>
          <t>Yes</t>
        </is>
      </c>
      <c r="M1160" s="35" t="n">
        <v>5</v>
      </c>
      <c r="N1160" t="inlineStr">
        <is>
          <t>No</t>
        </is>
      </c>
      <c r="O1160" s="35" t="n">
        <v>54</v>
      </c>
      <c r="P1160" s="37" t="n">
        <v>7.57</v>
      </c>
      <c r="Q1160" t="inlineStr">
        <is>
          <t>iOS</t>
        </is>
      </c>
      <c r="R1160">
        <f>IF(AND(OR(Dashboard!$C$6="All",C1160=Dashboard!$C$6),OR(Dashboard!$F$6="All",D1160=Dashboard!$F$6),OR(Dashboard!$I$6="All",B1160=Dashboard!$I$6)),1,0)</f>
        <v/>
      </c>
    </row>
    <row r="1161">
      <c r="A1161" t="inlineStr">
        <is>
          <t>SC81160</t>
        </is>
      </c>
      <c r="B1161" t="inlineStr">
        <is>
          <t>Feb</t>
        </is>
      </c>
      <c r="C1161" t="inlineStr">
        <is>
          <t>Pune</t>
        </is>
      </c>
      <c r="D1161" t="inlineStr">
        <is>
          <t>21-24</t>
        </is>
      </c>
      <c r="E1161" s="35" t="n">
        <v>15</v>
      </c>
      <c r="F1161" s="36" t="n">
        <v>38.3</v>
      </c>
      <c r="G1161" s="35" t="n">
        <v>15</v>
      </c>
      <c r="H1161" s="35" t="n">
        <v>12</v>
      </c>
      <c r="I1161" s="35" t="n">
        <v>13</v>
      </c>
      <c r="J1161" s="36" t="n">
        <v>10.7</v>
      </c>
      <c r="K1161" s="35" t="n">
        <v>5</v>
      </c>
      <c r="L1161" t="inlineStr">
        <is>
          <t>Yes</t>
        </is>
      </c>
      <c r="M1161" s="35" t="n">
        <v>30</v>
      </c>
      <c r="N1161" t="inlineStr">
        <is>
          <t>No</t>
        </is>
      </c>
      <c r="O1161" s="35" t="n">
        <v>50</v>
      </c>
      <c r="P1161" s="37" t="n">
        <v>5.37</v>
      </c>
      <c r="Q1161" t="inlineStr">
        <is>
          <t>Android</t>
        </is>
      </c>
      <c r="R1161">
        <f>IF(AND(OR(Dashboard!$C$6="All",C1161=Dashboard!$C$6),OR(Dashboard!$F$6="All",D1161=Dashboard!$F$6),OR(Dashboard!$I$6="All",B1161=Dashboard!$I$6)),1,0)</f>
        <v/>
      </c>
    </row>
    <row r="1162">
      <c r="A1162" t="inlineStr">
        <is>
          <t>SC81161</t>
        </is>
      </c>
      <c r="B1162" t="inlineStr">
        <is>
          <t>Jun</t>
        </is>
      </c>
      <c r="C1162" t="inlineStr">
        <is>
          <t>Sambhaji Nagar</t>
        </is>
      </c>
      <c r="D1162" t="inlineStr">
        <is>
          <t>21-24</t>
        </is>
      </c>
      <c r="E1162" s="35" t="n">
        <v>20</v>
      </c>
      <c r="F1162" s="36" t="n">
        <v>46</v>
      </c>
      <c r="G1162" s="35" t="n">
        <v>24</v>
      </c>
      <c r="H1162" s="35" t="n">
        <v>18</v>
      </c>
      <c r="I1162" s="35" t="n">
        <v>16</v>
      </c>
      <c r="J1162" s="36" t="n">
        <v>12.7</v>
      </c>
      <c r="K1162" s="35" t="n">
        <v>4</v>
      </c>
      <c r="L1162" t="inlineStr">
        <is>
          <t>No</t>
        </is>
      </c>
      <c r="M1162" s="35" t="n">
        <v>65</v>
      </c>
      <c r="N1162" t="inlineStr">
        <is>
          <t>No</t>
        </is>
      </c>
      <c r="O1162" s="35" t="n">
        <v>84</v>
      </c>
      <c r="P1162" s="37" t="n">
        <v>7.16</v>
      </c>
      <c r="Q1162" t="inlineStr">
        <is>
          <t>Android</t>
        </is>
      </c>
      <c r="R1162">
        <f>IF(AND(OR(Dashboard!$C$6="All",C1162=Dashboard!$C$6),OR(Dashboard!$F$6="All",D1162=Dashboard!$F$6),OR(Dashboard!$I$6="All",B1162=Dashboard!$I$6)),1,0)</f>
        <v/>
      </c>
    </row>
    <row r="1163">
      <c r="A1163" t="inlineStr">
        <is>
          <t>SC81162</t>
        </is>
      </c>
      <c r="B1163" t="inlineStr">
        <is>
          <t>Jun</t>
        </is>
      </c>
      <c r="C1163" t="inlineStr">
        <is>
          <t>Nashik</t>
        </is>
      </c>
      <c r="D1163" t="inlineStr">
        <is>
          <t>18-20</t>
        </is>
      </c>
      <c r="E1163" s="35" t="n">
        <v>25</v>
      </c>
      <c r="F1163" s="36" t="n">
        <v>24.7</v>
      </c>
      <c r="G1163" s="35" t="n">
        <v>31</v>
      </c>
      <c r="H1163" s="35" t="n">
        <v>26</v>
      </c>
      <c r="I1163" s="35" t="n">
        <v>11</v>
      </c>
      <c r="J1163" s="36" t="n">
        <v>6.2</v>
      </c>
      <c r="K1163" s="35" t="n">
        <v>13</v>
      </c>
      <c r="L1163" t="inlineStr">
        <is>
          <t>No</t>
        </is>
      </c>
      <c r="M1163" s="35" t="n">
        <v>75</v>
      </c>
      <c r="N1163" t="inlineStr">
        <is>
          <t>No</t>
        </is>
      </c>
      <c r="O1163" s="35" t="n">
        <v>44</v>
      </c>
      <c r="P1163" s="37" t="n">
        <v>3.7</v>
      </c>
      <c r="Q1163" t="inlineStr">
        <is>
          <t>Android</t>
        </is>
      </c>
      <c r="R1163">
        <f>IF(AND(OR(Dashboard!$C$6="All",C1163=Dashboard!$C$6),OR(Dashboard!$F$6="All",D1163=Dashboard!$F$6),OR(Dashboard!$I$6="All",B1163=Dashboard!$I$6)),1,0)</f>
        <v/>
      </c>
    </row>
    <row r="1164">
      <c r="A1164" t="inlineStr">
        <is>
          <t>SC81163</t>
        </is>
      </c>
      <c r="B1164" t="inlineStr">
        <is>
          <t>Mar</t>
        </is>
      </c>
      <c r="C1164" t="inlineStr">
        <is>
          <t>Kolhapur</t>
        </is>
      </c>
      <c r="D1164" t="inlineStr">
        <is>
          <t>25-34</t>
        </is>
      </c>
      <c r="E1164" s="35" t="n">
        <v>4</v>
      </c>
      <c r="F1164" s="36" t="n">
        <v>20.9</v>
      </c>
      <c r="G1164" s="35" t="n">
        <v>27</v>
      </c>
      <c r="H1164" s="35" t="n">
        <v>22</v>
      </c>
      <c r="I1164" s="35" t="n">
        <v>27</v>
      </c>
      <c r="J1164" s="36" t="n">
        <v>7.3</v>
      </c>
      <c r="K1164" s="35" t="n">
        <v>5</v>
      </c>
      <c r="L1164" t="inlineStr">
        <is>
          <t>No</t>
        </is>
      </c>
      <c r="M1164" s="35" t="n">
        <v>78</v>
      </c>
      <c r="N1164" t="inlineStr">
        <is>
          <t>No</t>
        </is>
      </c>
      <c r="O1164" s="35" t="n">
        <v>40</v>
      </c>
      <c r="P1164" s="37" t="n">
        <v>4.77</v>
      </c>
      <c r="Q1164" t="inlineStr">
        <is>
          <t>Android</t>
        </is>
      </c>
      <c r="R1164">
        <f>IF(AND(OR(Dashboard!$C$6="All",C1164=Dashboard!$C$6),OR(Dashboard!$F$6="All",D1164=Dashboard!$F$6),OR(Dashboard!$I$6="All",B1164=Dashboard!$I$6)),1,0)</f>
        <v/>
      </c>
    </row>
    <row r="1165">
      <c r="A1165" t="inlineStr">
        <is>
          <t>SC81164</t>
        </is>
      </c>
      <c r="B1165" t="inlineStr">
        <is>
          <t>Mar</t>
        </is>
      </c>
      <c r="C1165" t="inlineStr">
        <is>
          <t>Sambhaji Nagar</t>
        </is>
      </c>
      <c r="D1165" t="inlineStr">
        <is>
          <t>21-24</t>
        </is>
      </c>
      <c r="E1165" s="35" t="n">
        <v>20</v>
      </c>
      <c r="F1165" s="36" t="n">
        <v>12.5</v>
      </c>
      <c r="G1165" s="35" t="n">
        <v>29</v>
      </c>
      <c r="H1165" s="35" t="n">
        <v>24</v>
      </c>
      <c r="I1165" s="35" t="n">
        <v>12</v>
      </c>
      <c r="J1165" s="36" t="n">
        <v>4.6</v>
      </c>
      <c r="K1165" s="35" t="n">
        <v>0</v>
      </c>
      <c r="L1165" t="inlineStr">
        <is>
          <t>No</t>
        </is>
      </c>
      <c r="M1165" s="35" t="n">
        <v>25</v>
      </c>
      <c r="N1165" t="inlineStr">
        <is>
          <t>No</t>
        </is>
      </c>
      <c r="O1165" s="35" t="n">
        <v>18</v>
      </c>
      <c r="P1165" s="37" t="n">
        <v>2.3</v>
      </c>
      <c r="Q1165" t="inlineStr">
        <is>
          <t>Android</t>
        </is>
      </c>
      <c r="R1165">
        <f>IF(AND(OR(Dashboard!$C$6="All",C1165=Dashboard!$C$6),OR(Dashboard!$F$6="All",D1165=Dashboard!$F$6),OR(Dashboard!$I$6="All",B1165=Dashboard!$I$6)),1,0)</f>
        <v/>
      </c>
    </row>
    <row r="1166">
      <c r="A1166" t="inlineStr">
        <is>
          <t>SC81165</t>
        </is>
      </c>
      <c r="B1166" t="inlineStr">
        <is>
          <t>Feb</t>
        </is>
      </c>
      <c r="C1166" t="inlineStr">
        <is>
          <t>Nashik</t>
        </is>
      </c>
      <c r="D1166" t="inlineStr">
        <is>
          <t>21-24</t>
        </is>
      </c>
      <c r="E1166" s="35" t="n">
        <v>8</v>
      </c>
      <c r="F1166" s="36" t="n">
        <v>33.2</v>
      </c>
      <c r="G1166" s="35" t="n">
        <v>48</v>
      </c>
      <c r="H1166" s="35" t="n">
        <v>32</v>
      </c>
      <c r="I1166" s="35" t="n">
        <v>16</v>
      </c>
      <c r="J1166" s="36" t="n">
        <v>7.5</v>
      </c>
      <c r="K1166" s="35" t="n">
        <v>5</v>
      </c>
      <c r="L1166" t="inlineStr">
        <is>
          <t>No</t>
        </is>
      </c>
      <c r="M1166" s="35" t="n">
        <v>24</v>
      </c>
      <c r="N1166" t="inlineStr">
        <is>
          <t>No</t>
        </is>
      </c>
      <c r="O1166" s="35" t="n">
        <v>46</v>
      </c>
      <c r="P1166" s="37" t="n">
        <v>7.4</v>
      </c>
      <c r="Q1166" t="inlineStr">
        <is>
          <t>Android</t>
        </is>
      </c>
      <c r="R1166">
        <f>IF(AND(OR(Dashboard!$C$6="All",C1166=Dashboard!$C$6),OR(Dashboard!$F$6="All",D1166=Dashboard!$F$6),OR(Dashboard!$I$6="All",B1166=Dashboard!$I$6)),1,0)</f>
        <v/>
      </c>
    </row>
    <row r="1167">
      <c r="A1167" t="inlineStr">
        <is>
          <t>SC81166</t>
        </is>
      </c>
      <c r="B1167" t="inlineStr">
        <is>
          <t>Mar</t>
        </is>
      </c>
      <c r="C1167" t="inlineStr">
        <is>
          <t>Sambhaji Nagar</t>
        </is>
      </c>
      <c r="D1167" t="inlineStr">
        <is>
          <t>18-20</t>
        </is>
      </c>
      <c r="E1167" s="35" t="n">
        <v>17</v>
      </c>
      <c r="F1167" s="36" t="n">
        <v>34.4</v>
      </c>
      <c r="G1167" s="35" t="n">
        <v>28</v>
      </c>
      <c r="H1167" s="35" t="n">
        <v>25</v>
      </c>
      <c r="I1167" s="35" t="n">
        <v>26</v>
      </c>
      <c r="J1167" s="36" t="n">
        <v>8.9</v>
      </c>
      <c r="K1167" s="35" t="n">
        <v>4</v>
      </c>
      <c r="L1167" t="inlineStr">
        <is>
          <t>No</t>
        </is>
      </c>
      <c r="M1167" s="35" t="n">
        <v>5</v>
      </c>
      <c r="N1167" t="inlineStr">
        <is>
          <t>No</t>
        </is>
      </c>
      <c r="O1167" s="35" t="n">
        <v>62</v>
      </c>
      <c r="P1167" s="37" t="n">
        <v>7.83</v>
      </c>
      <c r="Q1167" t="inlineStr">
        <is>
          <t>Android</t>
        </is>
      </c>
      <c r="R1167">
        <f>IF(AND(OR(Dashboard!$C$6="All",C1167=Dashboard!$C$6),OR(Dashboard!$F$6="All",D1167=Dashboard!$F$6),OR(Dashboard!$I$6="All",B1167=Dashboard!$I$6)),1,0)</f>
        <v/>
      </c>
    </row>
    <row r="1168">
      <c r="A1168" t="inlineStr">
        <is>
          <t>SC81167</t>
        </is>
      </c>
      <c r="B1168" t="inlineStr">
        <is>
          <t>Mar</t>
        </is>
      </c>
      <c r="C1168" t="inlineStr">
        <is>
          <t>Sambhaji Nagar</t>
        </is>
      </c>
      <c r="D1168" t="inlineStr">
        <is>
          <t>18-20</t>
        </is>
      </c>
      <c r="E1168" s="35" t="n">
        <v>15</v>
      </c>
      <c r="F1168" s="36" t="n">
        <v>28.8</v>
      </c>
      <c r="G1168" s="35" t="n">
        <v>38</v>
      </c>
      <c r="H1168" s="35" t="n">
        <v>35</v>
      </c>
      <c r="I1168" s="35" t="n">
        <v>14</v>
      </c>
      <c r="J1168" s="36" t="n">
        <v>12.2</v>
      </c>
      <c r="K1168" s="35" t="n">
        <v>5</v>
      </c>
      <c r="L1168" t="inlineStr">
        <is>
          <t>No</t>
        </is>
      </c>
      <c r="M1168" s="35" t="n">
        <v>16</v>
      </c>
      <c r="N1168" t="inlineStr">
        <is>
          <t>Yes</t>
        </is>
      </c>
      <c r="O1168" s="35" t="n">
        <v>17</v>
      </c>
      <c r="P1168" s="37" t="n">
        <v>3.2</v>
      </c>
      <c r="Q1168" t="inlineStr">
        <is>
          <t>Android</t>
        </is>
      </c>
      <c r="R1168">
        <f>IF(AND(OR(Dashboard!$C$6="All",C1168=Dashboard!$C$6),OR(Dashboard!$F$6="All",D1168=Dashboard!$F$6),OR(Dashboard!$I$6="All",B1168=Dashboard!$I$6)),1,0)</f>
        <v/>
      </c>
    </row>
    <row r="1169">
      <c r="A1169" t="inlineStr">
        <is>
          <t>SC81168</t>
        </is>
      </c>
      <c r="B1169" t="inlineStr">
        <is>
          <t>Mar</t>
        </is>
      </c>
      <c r="C1169" t="inlineStr">
        <is>
          <t>Kolhapur</t>
        </is>
      </c>
      <c r="D1169" t="inlineStr">
        <is>
          <t>21-24</t>
        </is>
      </c>
      <c r="E1169" s="35" t="n">
        <v>13</v>
      </c>
      <c r="F1169" s="36" t="n">
        <v>44.4</v>
      </c>
      <c r="G1169" s="35" t="n">
        <v>37</v>
      </c>
      <c r="H1169" s="35" t="n">
        <v>27</v>
      </c>
      <c r="I1169" s="35" t="n">
        <v>15</v>
      </c>
      <c r="J1169" s="36" t="n">
        <v>16.2</v>
      </c>
      <c r="K1169" s="35" t="n">
        <v>6</v>
      </c>
      <c r="L1169" t="inlineStr">
        <is>
          <t>Yes</t>
        </is>
      </c>
      <c r="M1169" s="35" t="n">
        <v>8</v>
      </c>
      <c r="N1169" t="inlineStr">
        <is>
          <t>No</t>
        </is>
      </c>
      <c r="O1169" s="35" t="n">
        <v>66</v>
      </c>
      <c r="P1169" s="37" t="n">
        <v>11.42</v>
      </c>
      <c r="Q1169" t="inlineStr">
        <is>
          <t>Android</t>
        </is>
      </c>
      <c r="R1169">
        <f>IF(AND(OR(Dashboard!$C$6="All",C1169=Dashboard!$C$6),OR(Dashboard!$F$6="All",D1169=Dashboard!$F$6),OR(Dashboard!$I$6="All",B1169=Dashboard!$I$6)),1,0)</f>
        <v/>
      </c>
    </row>
    <row r="1170">
      <c r="A1170" t="inlineStr">
        <is>
          <t>SC81169</t>
        </is>
      </c>
      <c r="B1170" t="inlineStr">
        <is>
          <t>Apr</t>
        </is>
      </c>
      <c r="C1170" t="inlineStr">
        <is>
          <t>Pune</t>
        </is>
      </c>
      <c r="D1170" t="inlineStr">
        <is>
          <t>18-20</t>
        </is>
      </c>
      <c r="E1170" s="35" t="n">
        <v>17</v>
      </c>
      <c r="F1170" s="36" t="n">
        <v>26.3</v>
      </c>
      <c r="G1170" s="35" t="n">
        <v>12</v>
      </c>
      <c r="H1170" s="35" t="n">
        <v>8</v>
      </c>
      <c r="I1170" s="35" t="n">
        <v>14</v>
      </c>
      <c r="J1170" s="36" t="n">
        <v>8</v>
      </c>
      <c r="K1170" s="35" t="n">
        <v>5</v>
      </c>
      <c r="L1170" t="inlineStr">
        <is>
          <t>No</t>
        </is>
      </c>
      <c r="M1170" s="35" t="n">
        <v>56</v>
      </c>
      <c r="N1170" t="inlineStr">
        <is>
          <t>Yes</t>
        </is>
      </c>
      <c r="O1170" s="35" t="n">
        <v>15</v>
      </c>
      <c r="P1170" s="37" t="n">
        <v>1.45</v>
      </c>
      <c r="Q1170" t="inlineStr">
        <is>
          <t>iOS</t>
        </is>
      </c>
      <c r="R1170">
        <f>IF(AND(OR(Dashboard!$C$6="All",C1170=Dashboard!$C$6),OR(Dashboard!$F$6="All",D1170=Dashboard!$F$6),OR(Dashboard!$I$6="All",B1170=Dashboard!$I$6)),1,0)</f>
        <v/>
      </c>
    </row>
    <row r="1171">
      <c r="A1171" t="inlineStr">
        <is>
          <t>SC81170</t>
        </is>
      </c>
      <c r="B1171" t="inlineStr">
        <is>
          <t>Jan</t>
        </is>
      </c>
      <c r="C1171" t="inlineStr">
        <is>
          <t>Nagpur</t>
        </is>
      </c>
      <c r="D1171" t="inlineStr">
        <is>
          <t>25-34</t>
        </is>
      </c>
      <c r="E1171" s="35" t="n">
        <v>10</v>
      </c>
      <c r="F1171" s="36" t="n">
        <v>22.5</v>
      </c>
      <c r="G1171" s="35" t="n">
        <v>2</v>
      </c>
      <c r="H1171" s="35" t="n">
        <v>1</v>
      </c>
      <c r="I1171" s="35" t="n">
        <v>23</v>
      </c>
      <c r="J1171" s="36" t="n">
        <v>6.4</v>
      </c>
      <c r="K1171" s="35" t="n">
        <v>0</v>
      </c>
      <c r="L1171" t="inlineStr">
        <is>
          <t>No</t>
        </is>
      </c>
      <c r="M1171" s="35" t="n">
        <v>15</v>
      </c>
      <c r="N1171" t="inlineStr">
        <is>
          <t>No</t>
        </is>
      </c>
      <c r="O1171" s="35" t="n">
        <v>32</v>
      </c>
      <c r="P1171" s="37" t="n">
        <v>5.22</v>
      </c>
      <c r="Q1171" t="inlineStr">
        <is>
          <t>Android</t>
        </is>
      </c>
      <c r="R1171">
        <f>IF(AND(OR(Dashboard!$C$6="All",C1171=Dashboard!$C$6),OR(Dashboard!$F$6="All",D1171=Dashboard!$F$6),OR(Dashboard!$I$6="All",B1171=Dashboard!$I$6)),1,0)</f>
        <v/>
      </c>
    </row>
    <row r="1172">
      <c r="A1172" t="inlineStr">
        <is>
          <t>SC81171</t>
        </is>
      </c>
      <c r="B1172" t="inlineStr">
        <is>
          <t>Feb</t>
        </is>
      </c>
      <c r="C1172" t="inlineStr">
        <is>
          <t>Pune</t>
        </is>
      </c>
      <c r="D1172" t="inlineStr">
        <is>
          <t>25-34</t>
        </is>
      </c>
      <c r="E1172" s="35" t="n">
        <v>9</v>
      </c>
      <c r="F1172" s="36" t="n">
        <v>16.1</v>
      </c>
      <c r="G1172" s="35" t="n">
        <v>0</v>
      </c>
      <c r="H1172" s="35" t="n">
        <v>0</v>
      </c>
      <c r="I1172" s="35" t="n">
        <v>11</v>
      </c>
      <c r="J1172" s="36" t="n">
        <v>5.1</v>
      </c>
      <c r="K1172" s="35" t="n">
        <v>0</v>
      </c>
      <c r="L1172" t="inlineStr">
        <is>
          <t>No</t>
        </is>
      </c>
      <c r="M1172" s="35" t="n">
        <v>32</v>
      </c>
      <c r="N1172" t="inlineStr">
        <is>
          <t>No</t>
        </is>
      </c>
      <c r="O1172" s="35" t="n">
        <v>28</v>
      </c>
      <c r="P1172" s="37" t="n">
        <v>2.54</v>
      </c>
      <c r="Q1172" t="inlineStr">
        <is>
          <t>Android</t>
        </is>
      </c>
      <c r="R1172">
        <f>IF(AND(OR(Dashboard!$C$6="All",C1172=Dashboard!$C$6),OR(Dashboard!$F$6="All",D1172=Dashboard!$F$6),OR(Dashboard!$I$6="All",B1172=Dashboard!$I$6)),1,0)</f>
        <v/>
      </c>
    </row>
    <row r="1173">
      <c r="A1173" t="inlineStr">
        <is>
          <t>SC81172</t>
        </is>
      </c>
      <c r="B1173" t="inlineStr">
        <is>
          <t>Feb</t>
        </is>
      </c>
      <c r="C1173" t="inlineStr">
        <is>
          <t>Kolhapur</t>
        </is>
      </c>
      <c r="D1173" t="inlineStr">
        <is>
          <t>18-20</t>
        </is>
      </c>
      <c r="E1173" s="35" t="n">
        <v>19</v>
      </c>
      <c r="F1173" s="36" t="n">
        <v>40.7</v>
      </c>
      <c r="G1173" s="35" t="n">
        <v>16</v>
      </c>
      <c r="H1173" s="35" t="n">
        <v>14</v>
      </c>
      <c r="I1173" s="35" t="n">
        <v>13</v>
      </c>
      <c r="J1173" s="36" t="n">
        <v>13.2</v>
      </c>
      <c r="K1173" s="35" t="n">
        <v>5</v>
      </c>
      <c r="L1173" t="inlineStr">
        <is>
          <t>No</t>
        </is>
      </c>
      <c r="M1173" s="35" t="n">
        <v>42</v>
      </c>
      <c r="N1173" t="inlineStr">
        <is>
          <t>No</t>
        </is>
      </c>
      <c r="O1173" s="35" t="n">
        <v>86</v>
      </c>
      <c r="P1173" s="37" t="n">
        <v>16.96</v>
      </c>
      <c r="Q1173" t="inlineStr">
        <is>
          <t>Android</t>
        </is>
      </c>
      <c r="R1173">
        <f>IF(AND(OR(Dashboard!$C$6="All",C1173=Dashboard!$C$6),OR(Dashboard!$F$6="All",D1173=Dashboard!$F$6),OR(Dashboard!$I$6="All",B1173=Dashboard!$I$6)),1,0)</f>
        <v/>
      </c>
    </row>
    <row r="1174">
      <c r="A1174" t="inlineStr">
        <is>
          <t>SC81173</t>
        </is>
      </c>
      <c r="B1174" t="inlineStr">
        <is>
          <t>Feb</t>
        </is>
      </c>
      <c r="C1174" t="inlineStr">
        <is>
          <t>Pune</t>
        </is>
      </c>
      <c r="D1174" t="inlineStr">
        <is>
          <t>18-20</t>
        </is>
      </c>
      <c r="E1174" s="35" t="n">
        <v>15</v>
      </c>
      <c r="F1174" s="36" t="n">
        <v>35.3</v>
      </c>
      <c r="G1174" s="35" t="n">
        <v>25</v>
      </c>
      <c r="H1174" s="35" t="n">
        <v>20</v>
      </c>
      <c r="I1174" s="35" t="n">
        <v>20</v>
      </c>
      <c r="J1174" s="36" t="n">
        <v>6.9</v>
      </c>
      <c r="K1174" s="35" t="n">
        <v>6</v>
      </c>
      <c r="L1174" t="inlineStr">
        <is>
          <t>Yes</t>
        </is>
      </c>
      <c r="M1174" s="35" t="n">
        <v>29</v>
      </c>
      <c r="N1174" t="inlineStr">
        <is>
          <t>No</t>
        </is>
      </c>
      <c r="O1174" s="35" t="n">
        <v>60</v>
      </c>
      <c r="P1174" s="37" t="n">
        <v>8.15</v>
      </c>
      <c r="Q1174" t="inlineStr">
        <is>
          <t>Android</t>
        </is>
      </c>
      <c r="R1174">
        <f>IF(AND(OR(Dashboard!$C$6="All",C1174=Dashboard!$C$6),OR(Dashboard!$F$6="All",D1174=Dashboard!$F$6),OR(Dashboard!$I$6="All",B1174=Dashboard!$I$6)),1,0)</f>
        <v/>
      </c>
    </row>
    <row r="1175">
      <c r="A1175" t="inlineStr">
        <is>
          <t>SC81174</t>
        </is>
      </c>
      <c r="B1175" t="inlineStr">
        <is>
          <t>Jan</t>
        </is>
      </c>
      <c r="C1175" t="inlineStr">
        <is>
          <t>Nashik</t>
        </is>
      </c>
      <c r="D1175" t="inlineStr">
        <is>
          <t>25-34</t>
        </is>
      </c>
      <c r="E1175" s="35" t="n">
        <v>11</v>
      </c>
      <c r="F1175" s="36" t="n">
        <v>8.800000000000001</v>
      </c>
      <c r="G1175" s="35" t="n">
        <v>13</v>
      </c>
      <c r="H1175" s="35" t="n">
        <v>11</v>
      </c>
      <c r="I1175" s="35" t="n">
        <v>17</v>
      </c>
      <c r="J1175" s="36" t="n">
        <v>3.4</v>
      </c>
      <c r="K1175" s="35" t="n">
        <v>4</v>
      </c>
      <c r="L1175" t="inlineStr">
        <is>
          <t>No</t>
        </is>
      </c>
      <c r="M1175" s="35" t="n">
        <v>19</v>
      </c>
      <c r="N1175" t="inlineStr">
        <is>
          <t>No</t>
        </is>
      </c>
      <c r="O1175" s="35" t="n">
        <v>13</v>
      </c>
      <c r="P1175" s="37" t="n">
        <v>1.96</v>
      </c>
      <c r="Q1175" t="inlineStr">
        <is>
          <t>Android</t>
        </is>
      </c>
      <c r="R1175">
        <f>IF(AND(OR(Dashboard!$C$6="All",C1175=Dashboard!$C$6),OR(Dashboard!$F$6="All",D1175=Dashboard!$F$6),OR(Dashboard!$I$6="All",B1175=Dashboard!$I$6)),1,0)</f>
        <v/>
      </c>
    </row>
    <row r="1176">
      <c r="A1176" t="inlineStr">
        <is>
          <t>SC81175</t>
        </is>
      </c>
      <c r="B1176" t="inlineStr">
        <is>
          <t>Jan</t>
        </is>
      </c>
      <c r="C1176" t="inlineStr">
        <is>
          <t>Kolhapur</t>
        </is>
      </c>
      <c r="D1176" t="inlineStr">
        <is>
          <t>21-24</t>
        </is>
      </c>
      <c r="E1176" s="35" t="n">
        <v>27</v>
      </c>
      <c r="F1176" s="36" t="n">
        <v>34.8</v>
      </c>
      <c r="G1176" s="35" t="n">
        <v>14</v>
      </c>
      <c r="H1176" s="35" t="n">
        <v>12</v>
      </c>
      <c r="I1176" s="35" t="n">
        <v>18</v>
      </c>
      <c r="J1176" s="36" t="n">
        <v>6.5</v>
      </c>
      <c r="K1176" s="35" t="n">
        <v>5</v>
      </c>
      <c r="L1176" t="inlineStr">
        <is>
          <t>Yes</t>
        </is>
      </c>
      <c r="M1176" s="35" t="n">
        <v>31</v>
      </c>
      <c r="N1176" t="inlineStr">
        <is>
          <t>No</t>
        </is>
      </c>
      <c r="O1176" s="35" t="n">
        <v>47</v>
      </c>
      <c r="P1176" s="37" t="n">
        <v>4.33</v>
      </c>
      <c r="Q1176" t="inlineStr">
        <is>
          <t>Android</t>
        </is>
      </c>
      <c r="R1176">
        <f>IF(AND(OR(Dashboard!$C$6="All",C1176=Dashboard!$C$6),OR(Dashboard!$F$6="All",D1176=Dashboard!$F$6),OR(Dashboard!$I$6="All",B1176=Dashboard!$I$6)),1,0)</f>
        <v/>
      </c>
    </row>
    <row r="1177">
      <c r="A1177" t="inlineStr">
        <is>
          <t>SC81176</t>
        </is>
      </c>
      <c r="B1177" t="inlineStr">
        <is>
          <t>Jun</t>
        </is>
      </c>
      <c r="C1177" t="inlineStr">
        <is>
          <t>Kolhapur</t>
        </is>
      </c>
      <c r="D1177" t="inlineStr">
        <is>
          <t>21-24</t>
        </is>
      </c>
      <c r="E1177" s="35" t="n">
        <v>14</v>
      </c>
      <c r="F1177" s="36" t="n">
        <v>29.1</v>
      </c>
      <c r="G1177" s="35" t="n">
        <v>18</v>
      </c>
      <c r="H1177" s="35" t="n">
        <v>12</v>
      </c>
      <c r="I1177" s="35" t="n">
        <v>7</v>
      </c>
      <c r="J1177" s="36" t="n">
        <v>7.5</v>
      </c>
      <c r="K1177" s="35" t="n">
        <v>2</v>
      </c>
      <c r="L1177" t="inlineStr">
        <is>
          <t>Yes</t>
        </is>
      </c>
      <c r="M1177" s="35" t="n">
        <v>0</v>
      </c>
      <c r="N1177" t="inlineStr">
        <is>
          <t>No</t>
        </is>
      </c>
      <c r="O1177" s="35" t="n">
        <v>62</v>
      </c>
      <c r="P1177" s="37" t="n">
        <v>5.15</v>
      </c>
      <c r="Q1177" t="inlineStr">
        <is>
          <t>Android</t>
        </is>
      </c>
      <c r="R1177">
        <f>IF(AND(OR(Dashboard!$C$6="All",C1177=Dashboard!$C$6),OR(Dashboard!$F$6="All",D1177=Dashboard!$F$6),OR(Dashboard!$I$6="All",B1177=Dashboard!$I$6)),1,0)</f>
        <v/>
      </c>
    </row>
    <row r="1178">
      <c r="A1178" t="inlineStr">
        <is>
          <t>SC81177</t>
        </is>
      </c>
      <c r="B1178" t="inlineStr">
        <is>
          <t>Apr</t>
        </is>
      </c>
      <c r="C1178" t="inlineStr">
        <is>
          <t>Pune</t>
        </is>
      </c>
      <c r="D1178" t="inlineStr">
        <is>
          <t>25-34</t>
        </is>
      </c>
      <c r="E1178" s="35" t="n">
        <v>13</v>
      </c>
      <c r="F1178" s="36" t="n">
        <v>35.7</v>
      </c>
      <c r="G1178" s="35" t="n">
        <v>14</v>
      </c>
      <c r="H1178" s="35" t="n">
        <v>10</v>
      </c>
      <c r="I1178" s="35" t="n">
        <v>11</v>
      </c>
      <c r="J1178" s="36" t="n">
        <v>14</v>
      </c>
      <c r="K1178" s="35" t="n">
        <v>3</v>
      </c>
      <c r="L1178" t="inlineStr">
        <is>
          <t>No</t>
        </is>
      </c>
      <c r="M1178" s="35" t="n">
        <v>24</v>
      </c>
      <c r="N1178" t="inlineStr">
        <is>
          <t>No</t>
        </is>
      </c>
      <c r="O1178" s="35" t="n">
        <v>72</v>
      </c>
      <c r="P1178" s="37" t="n">
        <v>13.79</v>
      </c>
      <c r="Q1178" t="inlineStr">
        <is>
          <t>iOS</t>
        </is>
      </c>
      <c r="R1178">
        <f>IF(AND(OR(Dashboard!$C$6="All",C1178=Dashboard!$C$6),OR(Dashboard!$F$6="All",D1178=Dashboard!$F$6),OR(Dashboard!$I$6="All",B1178=Dashboard!$I$6)),1,0)</f>
        <v/>
      </c>
    </row>
    <row r="1179">
      <c r="A1179" t="inlineStr">
        <is>
          <t>SC81178</t>
        </is>
      </c>
      <c r="B1179" t="inlineStr">
        <is>
          <t>Jan</t>
        </is>
      </c>
      <c r="C1179" t="inlineStr">
        <is>
          <t>Nagpur</t>
        </is>
      </c>
      <c r="D1179" t="inlineStr">
        <is>
          <t>21-24</t>
        </is>
      </c>
      <c r="E1179" s="35" t="n">
        <v>22</v>
      </c>
      <c r="F1179" s="36" t="n">
        <v>29.6</v>
      </c>
      <c r="G1179" s="35" t="n">
        <v>25</v>
      </c>
      <c r="H1179" s="35" t="n">
        <v>23</v>
      </c>
      <c r="I1179" s="35" t="n">
        <v>30</v>
      </c>
      <c r="J1179" s="36" t="n">
        <v>8.6</v>
      </c>
      <c r="K1179" s="35" t="n">
        <v>0</v>
      </c>
      <c r="L1179" t="inlineStr">
        <is>
          <t>No</t>
        </is>
      </c>
      <c r="M1179" s="35" t="n">
        <v>13</v>
      </c>
      <c r="N1179" t="inlineStr">
        <is>
          <t>No</t>
        </is>
      </c>
      <c r="O1179" s="35" t="n">
        <v>63</v>
      </c>
      <c r="P1179" s="37" t="n">
        <v>6.98</v>
      </c>
      <c r="Q1179" t="inlineStr">
        <is>
          <t>Android</t>
        </is>
      </c>
      <c r="R1179">
        <f>IF(AND(OR(Dashboard!$C$6="All",C1179=Dashboard!$C$6),OR(Dashboard!$F$6="All",D1179=Dashboard!$F$6),OR(Dashboard!$I$6="All",B1179=Dashboard!$I$6)),1,0)</f>
        <v/>
      </c>
    </row>
    <row r="1180">
      <c r="A1180" t="inlineStr">
        <is>
          <t>SC81179</t>
        </is>
      </c>
      <c r="B1180" t="inlineStr">
        <is>
          <t>Feb</t>
        </is>
      </c>
      <c r="C1180" t="inlineStr">
        <is>
          <t>Sambhaji Nagar</t>
        </is>
      </c>
      <c r="D1180" t="inlineStr">
        <is>
          <t>21-24</t>
        </is>
      </c>
      <c r="E1180" s="35" t="n">
        <v>11</v>
      </c>
      <c r="F1180" s="36" t="n">
        <v>45.4</v>
      </c>
      <c r="G1180" s="35" t="n">
        <v>40</v>
      </c>
      <c r="H1180" s="35" t="n">
        <v>27</v>
      </c>
      <c r="I1180" s="35" t="n">
        <v>0</v>
      </c>
      <c r="J1180" s="36" t="n">
        <v>11.2</v>
      </c>
      <c r="K1180" s="35" t="n">
        <v>3</v>
      </c>
      <c r="L1180" t="inlineStr">
        <is>
          <t>No</t>
        </is>
      </c>
      <c r="M1180" s="35" t="n">
        <v>2</v>
      </c>
      <c r="N1180" t="inlineStr">
        <is>
          <t>No</t>
        </is>
      </c>
      <c r="O1180" s="35" t="n">
        <v>85</v>
      </c>
      <c r="P1180" s="37" t="n">
        <v>12.88</v>
      </c>
      <c r="Q1180" t="inlineStr">
        <is>
          <t>Android</t>
        </is>
      </c>
      <c r="R1180">
        <f>IF(AND(OR(Dashboard!$C$6="All",C1180=Dashboard!$C$6),OR(Dashboard!$F$6="All",D1180=Dashboard!$F$6),OR(Dashboard!$I$6="All",B1180=Dashboard!$I$6)),1,0)</f>
        <v/>
      </c>
    </row>
    <row r="1181">
      <c r="A1181" t="inlineStr">
        <is>
          <t>SC81180</t>
        </is>
      </c>
      <c r="B1181" t="inlineStr">
        <is>
          <t>Jan</t>
        </is>
      </c>
      <c r="C1181" t="inlineStr">
        <is>
          <t>Pune</t>
        </is>
      </c>
      <c r="D1181" t="inlineStr">
        <is>
          <t>25-34</t>
        </is>
      </c>
      <c r="E1181" s="35" t="n">
        <v>6</v>
      </c>
      <c r="F1181" s="36" t="n">
        <v>27.4</v>
      </c>
      <c r="G1181" s="35" t="n">
        <v>1</v>
      </c>
      <c r="H1181" s="35" t="n">
        <v>0</v>
      </c>
      <c r="I1181" s="35" t="n">
        <v>18</v>
      </c>
      <c r="J1181" s="36" t="n">
        <v>8.4</v>
      </c>
      <c r="K1181" s="35" t="n">
        <v>3</v>
      </c>
      <c r="L1181" t="inlineStr">
        <is>
          <t>No</t>
        </is>
      </c>
      <c r="M1181" s="35" t="n">
        <v>5</v>
      </c>
      <c r="N1181" t="inlineStr">
        <is>
          <t>No</t>
        </is>
      </c>
      <c r="O1181" s="35" t="n">
        <v>54</v>
      </c>
      <c r="P1181" s="37" t="n">
        <v>4.65</v>
      </c>
      <c r="Q1181" t="inlineStr">
        <is>
          <t>Android</t>
        </is>
      </c>
      <c r="R1181">
        <f>IF(AND(OR(Dashboard!$C$6="All",C1181=Dashboard!$C$6),OR(Dashboard!$F$6="All",D1181=Dashboard!$F$6),OR(Dashboard!$I$6="All",B1181=Dashboard!$I$6)),1,0)</f>
        <v/>
      </c>
    </row>
    <row r="1182">
      <c r="A1182" t="inlineStr">
        <is>
          <t>SC81181</t>
        </is>
      </c>
      <c r="B1182" t="inlineStr">
        <is>
          <t>Jun</t>
        </is>
      </c>
      <c r="C1182" t="inlineStr">
        <is>
          <t>Sambhaji Nagar</t>
        </is>
      </c>
      <c r="D1182" t="inlineStr">
        <is>
          <t>21-24</t>
        </is>
      </c>
      <c r="E1182" s="35" t="n">
        <v>10</v>
      </c>
      <c r="F1182" s="36" t="n">
        <v>25.9</v>
      </c>
      <c r="G1182" s="35" t="n">
        <v>33</v>
      </c>
      <c r="H1182" s="35" t="n">
        <v>27</v>
      </c>
      <c r="I1182" s="35" t="n">
        <v>12</v>
      </c>
      <c r="J1182" s="36" t="n">
        <v>11.4</v>
      </c>
      <c r="K1182" s="35" t="n">
        <v>6</v>
      </c>
      <c r="L1182" t="inlineStr">
        <is>
          <t>No</t>
        </is>
      </c>
      <c r="M1182" s="35" t="n">
        <v>6</v>
      </c>
      <c r="N1182" t="inlineStr">
        <is>
          <t>No</t>
        </is>
      </c>
      <c r="O1182" s="35" t="n">
        <v>49</v>
      </c>
      <c r="P1182" s="37" t="n">
        <v>5.18</v>
      </c>
      <c r="Q1182" t="inlineStr">
        <is>
          <t>Android</t>
        </is>
      </c>
      <c r="R1182">
        <f>IF(AND(OR(Dashboard!$C$6="All",C1182=Dashboard!$C$6),OR(Dashboard!$F$6="All",D1182=Dashboard!$F$6),OR(Dashboard!$I$6="All",B1182=Dashboard!$I$6)),1,0)</f>
        <v/>
      </c>
    </row>
    <row r="1183">
      <c r="A1183" t="inlineStr">
        <is>
          <t>SC81182</t>
        </is>
      </c>
      <c r="B1183" t="inlineStr">
        <is>
          <t>Jan</t>
        </is>
      </c>
      <c r="C1183" t="inlineStr">
        <is>
          <t>Pune</t>
        </is>
      </c>
      <c r="D1183" t="inlineStr">
        <is>
          <t>21-24</t>
        </is>
      </c>
      <c r="E1183" s="35" t="n">
        <v>24</v>
      </c>
      <c r="F1183" s="36" t="n">
        <v>41</v>
      </c>
      <c r="G1183" s="35" t="n">
        <v>14</v>
      </c>
      <c r="H1183" s="35" t="n">
        <v>12</v>
      </c>
      <c r="I1183" s="35" t="n">
        <v>7</v>
      </c>
      <c r="J1183" s="36" t="n">
        <v>12.7</v>
      </c>
      <c r="K1183" s="35" t="n">
        <v>6</v>
      </c>
      <c r="L1183" t="inlineStr">
        <is>
          <t>No</t>
        </is>
      </c>
      <c r="M1183" s="35" t="n">
        <v>0</v>
      </c>
      <c r="N1183" t="inlineStr">
        <is>
          <t>No</t>
        </is>
      </c>
      <c r="O1183" s="35" t="n">
        <v>66</v>
      </c>
      <c r="P1183" s="37" t="n">
        <v>11.3</v>
      </c>
      <c r="Q1183" t="inlineStr">
        <is>
          <t>Android</t>
        </is>
      </c>
      <c r="R1183">
        <f>IF(AND(OR(Dashboard!$C$6="All",C1183=Dashboard!$C$6),OR(Dashboard!$F$6="All",D1183=Dashboard!$F$6),OR(Dashboard!$I$6="All",B1183=Dashboard!$I$6)),1,0)</f>
        <v/>
      </c>
    </row>
    <row r="1184">
      <c r="A1184" t="inlineStr">
        <is>
          <t>SC81183</t>
        </is>
      </c>
      <c r="B1184" t="inlineStr">
        <is>
          <t>Apr</t>
        </is>
      </c>
      <c r="C1184" t="inlineStr">
        <is>
          <t>Sambhaji Nagar</t>
        </is>
      </c>
      <c r="D1184" t="inlineStr">
        <is>
          <t>21-24</t>
        </is>
      </c>
      <c r="E1184" s="35" t="n">
        <v>21</v>
      </c>
      <c r="F1184" s="36" t="n">
        <v>33.2</v>
      </c>
      <c r="G1184" s="35" t="n">
        <v>28</v>
      </c>
      <c r="H1184" s="35" t="n">
        <v>23</v>
      </c>
      <c r="I1184" s="35" t="n">
        <v>9</v>
      </c>
      <c r="J1184" s="36" t="n">
        <v>11.1</v>
      </c>
      <c r="K1184" s="35" t="n">
        <v>4</v>
      </c>
      <c r="L1184" t="inlineStr">
        <is>
          <t>Yes</t>
        </is>
      </c>
      <c r="M1184" s="35" t="n">
        <v>40</v>
      </c>
      <c r="N1184" t="inlineStr">
        <is>
          <t>No</t>
        </is>
      </c>
      <c r="O1184" s="35" t="n">
        <v>48</v>
      </c>
      <c r="P1184" s="37" t="n">
        <v>7.72</v>
      </c>
      <c r="Q1184" t="inlineStr">
        <is>
          <t>iOS</t>
        </is>
      </c>
      <c r="R1184">
        <f>IF(AND(OR(Dashboard!$C$6="All",C1184=Dashboard!$C$6),OR(Dashboard!$F$6="All",D1184=Dashboard!$F$6),OR(Dashboard!$I$6="All",B1184=Dashboard!$I$6)),1,0)</f>
        <v/>
      </c>
    </row>
    <row r="1185">
      <c r="A1185" t="inlineStr">
        <is>
          <t>SC81184</t>
        </is>
      </c>
      <c r="B1185" t="inlineStr">
        <is>
          <t>Apr</t>
        </is>
      </c>
      <c r="C1185" t="inlineStr">
        <is>
          <t>Nashik</t>
        </is>
      </c>
      <c r="D1185" t="inlineStr">
        <is>
          <t>18-20</t>
        </is>
      </c>
      <c r="E1185" s="35" t="n">
        <v>9</v>
      </c>
      <c r="F1185" s="36" t="n">
        <v>46.7</v>
      </c>
      <c r="G1185" s="35" t="n">
        <v>40</v>
      </c>
      <c r="H1185" s="35" t="n">
        <v>26</v>
      </c>
      <c r="I1185" s="35" t="n">
        <v>24</v>
      </c>
      <c r="J1185" s="36" t="n">
        <v>9.4</v>
      </c>
      <c r="K1185" s="35" t="n">
        <v>5</v>
      </c>
      <c r="L1185" t="inlineStr">
        <is>
          <t>Yes</t>
        </is>
      </c>
      <c r="M1185" s="35" t="n">
        <v>10</v>
      </c>
      <c r="N1185" t="inlineStr">
        <is>
          <t>No</t>
        </is>
      </c>
      <c r="O1185" s="35" t="n">
        <v>76</v>
      </c>
      <c r="P1185" s="37" t="n">
        <v>6.43</v>
      </c>
      <c r="Q1185" t="inlineStr">
        <is>
          <t>Android</t>
        </is>
      </c>
      <c r="R1185">
        <f>IF(AND(OR(Dashboard!$C$6="All",C1185=Dashboard!$C$6),OR(Dashboard!$F$6="All",D1185=Dashboard!$F$6),OR(Dashboard!$I$6="All",B1185=Dashboard!$I$6)),1,0)</f>
        <v/>
      </c>
    </row>
    <row r="1186">
      <c r="A1186" t="inlineStr">
        <is>
          <t>SC81185</t>
        </is>
      </c>
      <c r="B1186" t="inlineStr">
        <is>
          <t>Jan</t>
        </is>
      </c>
      <c r="C1186" t="inlineStr">
        <is>
          <t>Nagpur</t>
        </is>
      </c>
      <c r="D1186" t="inlineStr">
        <is>
          <t>35+</t>
        </is>
      </c>
      <c r="E1186" s="35" t="n">
        <v>9</v>
      </c>
      <c r="F1186" s="36" t="n">
        <v>15.3</v>
      </c>
      <c r="G1186" s="35" t="n">
        <v>24</v>
      </c>
      <c r="H1186" s="35" t="n">
        <v>21</v>
      </c>
      <c r="I1186" s="35" t="n">
        <v>11</v>
      </c>
      <c r="J1186" s="36" t="n">
        <v>2.8</v>
      </c>
      <c r="K1186" s="35" t="n">
        <v>2</v>
      </c>
      <c r="L1186" t="inlineStr">
        <is>
          <t>No</t>
        </is>
      </c>
      <c r="M1186" s="35" t="n">
        <v>26</v>
      </c>
      <c r="N1186" t="inlineStr">
        <is>
          <t>Yes</t>
        </is>
      </c>
      <c r="O1186" s="35" t="n">
        <v>9</v>
      </c>
      <c r="P1186" s="37" t="n">
        <v>1.12</v>
      </c>
      <c r="Q1186" t="inlineStr">
        <is>
          <t>Android</t>
        </is>
      </c>
      <c r="R1186">
        <f>IF(AND(OR(Dashboard!$C$6="All",C1186=Dashboard!$C$6),OR(Dashboard!$F$6="All",D1186=Dashboard!$F$6),OR(Dashboard!$I$6="All",B1186=Dashboard!$I$6)),1,0)</f>
        <v/>
      </c>
    </row>
    <row r="1187">
      <c r="A1187" t="inlineStr">
        <is>
          <t>SC81186</t>
        </is>
      </c>
      <c r="B1187" t="inlineStr">
        <is>
          <t>Jun</t>
        </is>
      </c>
      <c r="C1187" t="inlineStr">
        <is>
          <t>Pune</t>
        </is>
      </c>
      <c r="D1187" t="inlineStr">
        <is>
          <t>21-24</t>
        </is>
      </c>
      <c r="E1187" s="35" t="n">
        <v>13</v>
      </c>
      <c r="F1187" s="36" t="n">
        <v>49.8</v>
      </c>
      <c r="G1187" s="35" t="n">
        <v>41</v>
      </c>
      <c r="H1187" s="35" t="n">
        <v>30</v>
      </c>
      <c r="I1187" s="35" t="n">
        <v>11</v>
      </c>
      <c r="J1187" s="36" t="n">
        <v>9.300000000000001</v>
      </c>
      <c r="K1187" s="35" t="n">
        <v>3</v>
      </c>
      <c r="L1187" t="inlineStr">
        <is>
          <t>No</t>
        </is>
      </c>
      <c r="M1187" s="35" t="n">
        <v>101</v>
      </c>
      <c r="N1187" t="inlineStr">
        <is>
          <t>No</t>
        </is>
      </c>
      <c r="O1187" s="35" t="n">
        <v>87</v>
      </c>
      <c r="P1187" s="37" t="n">
        <v>9.56</v>
      </c>
      <c r="Q1187" t="inlineStr">
        <is>
          <t>Android</t>
        </is>
      </c>
      <c r="R1187">
        <f>IF(AND(OR(Dashboard!$C$6="All",C1187=Dashboard!$C$6),OR(Dashboard!$F$6="All",D1187=Dashboard!$F$6),OR(Dashboard!$I$6="All",B1187=Dashboard!$I$6)),1,0)</f>
        <v/>
      </c>
    </row>
    <row r="1188">
      <c r="A1188" t="inlineStr">
        <is>
          <t>SC81187</t>
        </is>
      </c>
      <c r="B1188" t="inlineStr">
        <is>
          <t>Feb</t>
        </is>
      </c>
      <c r="C1188" t="inlineStr">
        <is>
          <t>Solapur</t>
        </is>
      </c>
      <c r="D1188" t="inlineStr">
        <is>
          <t>18-20</t>
        </is>
      </c>
      <c r="E1188" s="35" t="n">
        <v>5</v>
      </c>
      <c r="F1188" s="36" t="n">
        <v>24.7</v>
      </c>
      <c r="G1188" s="35" t="n">
        <v>26</v>
      </c>
      <c r="H1188" s="35" t="n">
        <v>22</v>
      </c>
      <c r="I1188" s="35" t="n">
        <v>4</v>
      </c>
      <c r="J1188" s="36" t="n">
        <v>5.7</v>
      </c>
      <c r="K1188" s="35" t="n">
        <v>5</v>
      </c>
      <c r="L1188" t="inlineStr">
        <is>
          <t>Yes</t>
        </is>
      </c>
      <c r="M1188" s="35" t="n">
        <v>2</v>
      </c>
      <c r="N1188" t="inlineStr">
        <is>
          <t>No</t>
        </is>
      </c>
      <c r="O1188" s="35" t="n">
        <v>53</v>
      </c>
      <c r="P1188" s="37" t="n">
        <v>5.91</v>
      </c>
      <c r="Q1188" t="inlineStr">
        <is>
          <t>Android</t>
        </is>
      </c>
      <c r="R1188">
        <f>IF(AND(OR(Dashboard!$C$6="All",C1188=Dashboard!$C$6),OR(Dashboard!$F$6="All",D1188=Dashboard!$F$6),OR(Dashboard!$I$6="All",B1188=Dashboard!$I$6)),1,0)</f>
        <v/>
      </c>
    </row>
    <row r="1189">
      <c r="A1189" t="inlineStr">
        <is>
          <t>SC81188</t>
        </is>
      </c>
      <c r="B1189" t="inlineStr">
        <is>
          <t>Jun</t>
        </is>
      </c>
      <c r="C1189" t="inlineStr">
        <is>
          <t>Sambhaji Nagar</t>
        </is>
      </c>
      <c r="D1189" t="inlineStr">
        <is>
          <t>35+</t>
        </is>
      </c>
      <c r="E1189" s="35" t="n">
        <v>9</v>
      </c>
      <c r="F1189" s="36" t="n">
        <v>17.2</v>
      </c>
      <c r="G1189" s="35" t="n">
        <v>10</v>
      </c>
      <c r="H1189" s="35" t="n">
        <v>6</v>
      </c>
      <c r="I1189" s="35" t="n">
        <v>7</v>
      </c>
      <c r="J1189" s="36" t="n">
        <v>3.2</v>
      </c>
      <c r="K1189" s="35" t="n">
        <v>2</v>
      </c>
      <c r="L1189" t="inlineStr">
        <is>
          <t>No</t>
        </is>
      </c>
      <c r="M1189" s="35" t="n">
        <v>7</v>
      </c>
      <c r="N1189" t="inlineStr">
        <is>
          <t>No</t>
        </is>
      </c>
      <c r="O1189" s="35" t="n">
        <v>28</v>
      </c>
      <c r="P1189" s="37" t="n">
        <v>2.8</v>
      </c>
      <c r="Q1189" t="inlineStr">
        <is>
          <t>iOS</t>
        </is>
      </c>
      <c r="R1189">
        <f>IF(AND(OR(Dashboard!$C$6="All",C1189=Dashboard!$C$6),OR(Dashboard!$F$6="All",D1189=Dashboard!$F$6),OR(Dashboard!$I$6="All",B1189=Dashboard!$I$6)),1,0)</f>
        <v/>
      </c>
    </row>
    <row r="1190">
      <c r="A1190" t="inlineStr">
        <is>
          <t>SC81189</t>
        </is>
      </c>
      <c r="B1190" t="inlineStr">
        <is>
          <t>Jun</t>
        </is>
      </c>
      <c r="C1190" t="inlineStr">
        <is>
          <t>Pune</t>
        </is>
      </c>
      <c r="D1190" t="inlineStr">
        <is>
          <t>25-34</t>
        </is>
      </c>
      <c r="E1190" s="35" t="n">
        <v>10</v>
      </c>
      <c r="F1190" s="36" t="n">
        <v>25.5</v>
      </c>
      <c r="G1190" s="35" t="n">
        <v>19</v>
      </c>
      <c r="H1190" s="35" t="n">
        <v>17</v>
      </c>
      <c r="I1190" s="35" t="n">
        <v>17</v>
      </c>
      <c r="J1190" s="36" t="n">
        <v>10.4</v>
      </c>
      <c r="K1190" s="35" t="n">
        <v>0</v>
      </c>
      <c r="L1190" t="inlineStr">
        <is>
          <t>Yes</t>
        </is>
      </c>
      <c r="M1190" s="35" t="n">
        <v>13</v>
      </c>
      <c r="N1190" t="inlineStr">
        <is>
          <t>No</t>
        </is>
      </c>
      <c r="O1190" s="35" t="n">
        <v>45</v>
      </c>
      <c r="P1190" s="37" t="n">
        <v>7.38</v>
      </c>
      <c r="Q1190" t="inlineStr">
        <is>
          <t>Android</t>
        </is>
      </c>
      <c r="R1190">
        <f>IF(AND(OR(Dashboard!$C$6="All",C1190=Dashboard!$C$6),OR(Dashboard!$F$6="All",D1190=Dashboard!$F$6),OR(Dashboard!$I$6="All",B1190=Dashboard!$I$6)),1,0)</f>
        <v/>
      </c>
    </row>
    <row r="1191">
      <c r="A1191" t="inlineStr">
        <is>
          <t>SC81190</t>
        </is>
      </c>
      <c r="B1191" t="inlineStr">
        <is>
          <t>Jan</t>
        </is>
      </c>
      <c r="C1191" t="inlineStr">
        <is>
          <t>Pune</t>
        </is>
      </c>
      <c r="D1191" t="inlineStr">
        <is>
          <t>18-20</t>
        </is>
      </c>
      <c r="E1191" s="35" t="n">
        <v>20</v>
      </c>
      <c r="F1191" s="36" t="n">
        <v>30.8</v>
      </c>
      <c r="G1191" s="35" t="n">
        <v>27</v>
      </c>
      <c r="H1191" s="35" t="n">
        <v>22</v>
      </c>
      <c r="I1191" s="35" t="n">
        <v>34</v>
      </c>
      <c r="J1191" s="36" t="n">
        <v>6.8</v>
      </c>
      <c r="K1191" s="35" t="n">
        <v>2</v>
      </c>
      <c r="L1191" t="inlineStr">
        <is>
          <t>No</t>
        </is>
      </c>
      <c r="M1191" s="35" t="n">
        <v>34</v>
      </c>
      <c r="N1191" t="inlineStr">
        <is>
          <t>No</t>
        </is>
      </c>
      <c r="O1191" s="35" t="n">
        <v>61</v>
      </c>
      <c r="P1191" s="37" t="n">
        <v>12.11</v>
      </c>
      <c r="Q1191" t="inlineStr">
        <is>
          <t>Android</t>
        </is>
      </c>
      <c r="R1191">
        <f>IF(AND(OR(Dashboard!$C$6="All",C1191=Dashboard!$C$6),OR(Dashboard!$F$6="All",D1191=Dashboard!$F$6),OR(Dashboard!$I$6="All",B1191=Dashboard!$I$6)),1,0)</f>
        <v/>
      </c>
    </row>
    <row r="1192">
      <c r="A1192" t="inlineStr">
        <is>
          <t>SC81191</t>
        </is>
      </c>
      <c r="B1192" t="inlineStr">
        <is>
          <t>Jan</t>
        </is>
      </c>
      <c r="C1192" t="inlineStr">
        <is>
          <t>Solapur</t>
        </is>
      </c>
      <c r="D1192" t="inlineStr">
        <is>
          <t>21-24</t>
        </is>
      </c>
      <c r="E1192" s="35" t="n">
        <v>9</v>
      </c>
      <c r="F1192" s="36" t="n">
        <v>38.8</v>
      </c>
      <c r="G1192" s="35" t="n">
        <v>36</v>
      </c>
      <c r="H1192" s="35" t="n">
        <v>27</v>
      </c>
      <c r="I1192" s="35" t="n">
        <v>23</v>
      </c>
      <c r="J1192" s="36" t="n">
        <v>16</v>
      </c>
      <c r="K1192" s="35" t="n">
        <v>8</v>
      </c>
      <c r="L1192" t="inlineStr">
        <is>
          <t>No</t>
        </is>
      </c>
      <c r="M1192" s="35" t="n">
        <v>2</v>
      </c>
      <c r="N1192" t="inlineStr">
        <is>
          <t>No</t>
        </is>
      </c>
      <c r="O1192" s="35" t="n">
        <v>50</v>
      </c>
      <c r="P1192" s="37" t="n">
        <v>4.5</v>
      </c>
      <c r="Q1192" t="inlineStr">
        <is>
          <t>Android</t>
        </is>
      </c>
      <c r="R1192">
        <f>IF(AND(OR(Dashboard!$C$6="All",C1192=Dashboard!$C$6),OR(Dashboard!$F$6="All",D1192=Dashboard!$F$6),OR(Dashboard!$I$6="All",B1192=Dashboard!$I$6)),1,0)</f>
        <v/>
      </c>
    </row>
    <row r="1193">
      <c r="A1193" t="inlineStr">
        <is>
          <t>SC81192</t>
        </is>
      </c>
      <c r="B1193" t="inlineStr">
        <is>
          <t>Jun</t>
        </is>
      </c>
      <c r="C1193" t="inlineStr">
        <is>
          <t>Nagpur</t>
        </is>
      </c>
      <c r="D1193" t="inlineStr">
        <is>
          <t>18-20</t>
        </is>
      </c>
      <c r="E1193" s="35" t="n">
        <v>15</v>
      </c>
      <c r="F1193" s="36" t="n">
        <v>38</v>
      </c>
      <c r="G1193" s="35" t="n">
        <v>35</v>
      </c>
      <c r="H1193" s="35" t="n">
        <v>30</v>
      </c>
      <c r="I1193" s="35" t="n">
        <v>8</v>
      </c>
      <c r="J1193" s="36" t="n">
        <v>6.2</v>
      </c>
      <c r="K1193" s="35" t="n">
        <v>1</v>
      </c>
      <c r="L1193" t="inlineStr">
        <is>
          <t>Yes</t>
        </is>
      </c>
      <c r="M1193" s="35" t="n">
        <v>26</v>
      </c>
      <c r="N1193" t="inlineStr">
        <is>
          <t>No</t>
        </is>
      </c>
      <c r="O1193" s="35" t="n">
        <v>57</v>
      </c>
      <c r="P1193" s="37" t="n">
        <v>6.56</v>
      </c>
      <c r="Q1193" t="inlineStr">
        <is>
          <t>Android</t>
        </is>
      </c>
      <c r="R1193">
        <f>IF(AND(OR(Dashboard!$C$6="All",C1193=Dashboard!$C$6),OR(Dashboard!$F$6="All",D1193=Dashboard!$F$6),OR(Dashboard!$I$6="All",B1193=Dashboard!$I$6)),1,0)</f>
        <v/>
      </c>
    </row>
    <row r="1194">
      <c r="A1194" t="inlineStr">
        <is>
          <t>SC81193</t>
        </is>
      </c>
      <c r="B1194" t="inlineStr">
        <is>
          <t>Jan</t>
        </is>
      </c>
      <c r="C1194" t="inlineStr">
        <is>
          <t>Nashik</t>
        </is>
      </c>
      <c r="D1194" t="inlineStr">
        <is>
          <t>21-24</t>
        </is>
      </c>
      <c r="E1194" s="35" t="n">
        <v>27</v>
      </c>
      <c r="F1194" s="36" t="n">
        <v>36</v>
      </c>
      <c r="G1194" s="35" t="n">
        <v>12</v>
      </c>
      <c r="H1194" s="35" t="n">
        <v>10</v>
      </c>
      <c r="I1194" s="35" t="n">
        <v>5</v>
      </c>
      <c r="J1194" s="36" t="n">
        <v>14</v>
      </c>
      <c r="K1194" s="35" t="n">
        <v>0</v>
      </c>
      <c r="L1194" t="inlineStr">
        <is>
          <t>Yes</t>
        </is>
      </c>
      <c r="M1194" s="35" t="n">
        <v>27</v>
      </c>
      <c r="N1194" t="inlineStr">
        <is>
          <t>No</t>
        </is>
      </c>
      <c r="O1194" s="35" t="n">
        <v>71</v>
      </c>
      <c r="P1194" s="37" t="n">
        <v>6.19</v>
      </c>
      <c r="Q1194" t="inlineStr">
        <is>
          <t>Android</t>
        </is>
      </c>
      <c r="R1194">
        <f>IF(AND(OR(Dashboard!$C$6="All",C1194=Dashboard!$C$6),OR(Dashboard!$F$6="All",D1194=Dashboard!$F$6),OR(Dashboard!$I$6="All",B1194=Dashboard!$I$6)),1,0)</f>
        <v/>
      </c>
    </row>
    <row r="1195">
      <c r="A1195" t="inlineStr">
        <is>
          <t>SC81194</t>
        </is>
      </c>
      <c r="B1195" t="inlineStr">
        <is>
          <t>May</t>
        </is>
      </c>
      <c r="C1195" t="inlineStr">
        <is>
          <t>Solapur</t>
        </is>
      </c>
      <c r="D1195" t="inlineStr">
        <is>
          <t>25-34</t>
        </is>
      </c>
      <c r="E1195" s="35" t="n">
        <v>2</v>
      </c>
      <c r="F1195" s="36" t="n">
        <v>14.9</v>
      </c>
      <c r="G1195" s="35" t="n">
        <v>16</v>
      </c>
      <c r="H1195" s="35" t="n">
        <v>13</v>
      </c>
      <c r="I1195" s="35" t="n">
        <v>15</v>
      </c>
      <c r="J1195" s="36" t="n">
        <v>5</v>
      </c>
      <c r="K1195" s="35" t="n">
        <v>2</v>
      </c>
      <c r="L1195" t="inlineStr">
        <is>
          <t>No</t>
        </is>
      </c>
      <c r="M1195" s="35" t="n">
        <v>6</v>
      </c>
      <c r="N1195" t="inlineStr">
        <is>
          <t>No</t>
        </is>
      </c>
      <c r="O1195" s="35" t="n">
        <v>28</v>
      </c>
      <c r="P1195" s="37" t="n">
        <v>2.62</v>
      </c>
      <c r="Q1195" t="inlineStr">
        <is>
          <t>Android</t>
        </is>
      </c>
      <c r="R1195">
        <f>IF(AND(OR(Dashboard!$C$6="All",C1195=Dashboard!$C$6),OR(Dashboard!$F$6="All",D1195=Dashboard!$F$6),OR(Dashboard!$I$6="All",B1195=Dashboard!$I$6)),1,0)</f>
        <v/>
      </c>
    </row>
    <row r="1196">
      <c r="A1196" t="inlineStr">
        <is>
          <t>SC81195</t>
        </is>
      </c>
      <c r="B1196" t="inlineStr">
        <is>
          <t>Jan</t>
        </is>
      </c>
      <c r="C1196" t="inlineStr">
        <is>
          <t>Pune</t>
        </is>
      </c>
      <c r="D1196" t="inlineStr">
        <is>
          <t>18-20</t>
        </is>
      </c>
      <c r="E1196" s="35" t="n">
        <v>4</v>
      </c>
      <c r="F1196" s="36" t="n">
        <v>51.4</v>
      </c>
      <c r="G1196" s="35" t="n">
        <v>31</v>
      </c>
      <c r="H1196" s="35" t="n">
        <v>22</v>
      </c>
      <c r="I1196" s="35" t="n">
        <v>4</v>
      </c>
      <c r="J1196" s="36" t="n">
        <v>17.7</v>
      </c>
      <c r="K1196" s="35" t="n">
        <v>3</v>
      </c>
      <c r="L1196" t="inlineStr">
        <is>
          <t>No</t>
        </is>
      </c>
      <c r="M1196" s="35" t="n">
        <v>130</v>
      </c>
      <c r="N1196" t="inlineStr">
        <is>
          <t>No</t>
        </is>
      </c>
      <c r="O1196" s="35" t="n">
        <v>98</v>
      </c>
      <c r="P1196" s="37" t="n">
        <v>12.97</v>
      </c>
      <c r="Q1196" t="inlineStr">
        <is>
          <t>Android</t>
        </is>
      </c>
      <c r="R1196">
        <f>IF(AND(OR(Dashboard!$C$6="All",C1196=Dashboard!$C$6),OR(Dashboard!$F$6="All",D1196=Dashboard!$F$6),OR(Dashboard!$I$6="All",B1196=Dashboard!$I$6)),1,0)</f>
        <v/>
      </c>
    </row>
    <row r="1197">
      <c r="A1197" t="inlineStr">
        <is>
          <t>SC81196</t>
        </is>
      </c>
      <c r="B1197" t="inlineStr">
        <is>
          <t>Apr</t>
        </is>
      </c>
      <c r="C1197" t="inlineStr">
        <is>
          <t>Nashik</t>
        </is>
      </c>
      <c r="D1197" t="inlineStr">
        <is>
          <t>18-20</t>
        </is>
      </c>
      <c r="E1197" s="35" t="n">
        <v>15</v>
      </c>
      <c r="F1197" s="36" t="n">
        <v>48.6</v>
      </c>
      <c r="G1197" s="35" t="n">
        <v>21</v>
      </c>
      <c r="H1197" s="35" t="n">
        <v>19</v>
      </c>
      <c r="I1197" s="35" t="n">
        <v>12</v>
      </c>
      <c r="J1197" s="36" t="n">
        <v>11.4</v>
      </c>
      <c r="K1197" s="35" t="n">
        <v>11</v>
      </c>
      <c r="L1197" t="inlineStr">
        <is>
          <t>No</t>
        </is>
      </c>
      <c r="M1197" s="35" t="n">
        <v>79</v>
      </c>
      <c r="N1197" t="inlineStr">
        <is>
          <t>No</t>
        </is>
      </c>
      <c r="O1197" s="35" t="n">
        <v>70</v>
      </c>
      <c r="P1197" s="37" t="n">
        <v>6.58</v>
      </c>
      <c r="Q1197" t="inlineStr">
        <is>
          <t>Android</t>
        </is>
      </c>
      <c r="R1197">
        <f>IF(AND(OR(Dashboard!$C$6="All",C1197=Dashboard!$C$6),OR(Dashboard!$F$6="All",D1197=Dashboard!$F$6),OR(Dashboard!$I$6="All",B1197=Dashboard!$I$6)),1,0)</f>
        <v/>
      </c>
    </row>
    <row r="1198">
      <c r="A1198" t="inlineStr">
        <is>
          <t>SC81197</t>
        </is>
      </c>
      <c r="B1198" t="inlineStr">
        <is>
          <t>Jun</t>
        </is>
      </c>
      <c r="C1198" t="inlineStr">
        <is>
          <t>Solapur</t>
        </is>
      </c>
      <c r="D1198" t="inlineStr">
        <is>
          <t>21-24</t>
        </is>
      </c>
      <c r="E1198" s="35" t="n">
        <v>18</v>
      </c>
      <c r="F1198" s="36" t="n">
        <v>30</v>
      </c>
      <c r="G1198" s="35" t="n">
        <v>28</v>
      </c>
      <c r="H1198" s="35" t="n">
        <v>23</v>
      </c>
      <c r="I1198" s="35" t="n">
        <v>10</v>
      </c>
      <c r="J1198" s="36" t="n">
        <v>8.300000000000001</v>
      </c>
      <c r="K1198" s="35" t="n">
        <v>2</v>
      </c>
      <c r="L1198" t="inlineStr">
        <is>
          <t>No</t>
        </is>
      </c>
      <c r="M1198" s="35" t="n">
        <v>81</v>
      </c>
      <c r="N1198" t="inlineStr">
        <is>
          <t>No</t>
        </is>
      </c>
      <c r="O1198" s="35" t="n">
        <v>63</v>
      </c>
      <c r="P1198" s="37" t="n">
        <v>7.47</v>
      </c>
      <c r="Q1198" t="inlineStr">
        <is>
          <t>Android</t>
        </is>
      </c>
      <c r="R1198">
        <f>IF(AND(OR(Dashboard!$C$6="All",C1198=Dashboard!$C$6),OR(Dashboard!$F$6="All",D1198=Dashboard!$F$6),OR(Dashboard!$I$6="All",B1198=Dashboard!$I$6)),1,0)</f>
        <v/>
      </c>
    </row>
    <row r="1199">
      <c r="A1199" t="inlineStr">
        <is>
          <t>SC81198</t>
        </is>
      </c>
      <c r="B1199" t="inlineStr">
        <is>
          <t>Jan</t>
        </is>
      </c>
      <c r="C1199" t="inlineStr">
        <is>
          <t>Pune</t>
        </is>
      </c>
      <c r="D1199" t="inlineStr">
        <is>
          <t>25-34</t>
        </is>
      </c>
      <c r="E1199" s="35" t="n">
        <v>8</v>
      </c>
      <c r="F1199" s="36" t="n">
        <v>21.1</v>
      </c>
      <c r="G1199" s="35" t="n">
        <v>14</v>
      </c>
      <c r="H1199" s="35" t="n">
        <v>10</v>
      </c>
      <c r="I1199" s="35" t="n">
        <v>25</v>
      </c>
      <c r="J1199" s="36" t="n">
        <v>6.7</v>
      </c>
      <c r="K1199" s="35" t="n">
        <v>0</v>
      </c>
      <c r="L1199" t="inlineStr">
        <is>
          <t>No</t>
        </is>
      </c>
      <c r="M1199" s="35" t="n">
        <v>12</v>
      </c>
      <c r="N1199" t="inlineStr">
        <is>
          <t>No</t>
        </is>
      </c>
      <c r="O1199" s="35" t="n">
        <v>46</v>
      </c>
      <c r="P1199" s="37" t="n">
        <v>6.53</v>
      </c>
      <c r="Q1199" t="inlineStr">
        <is>
          <t>Android</t>
        </is>
      </c>
      <c r="R1199">
        <f>IF(AND(OR(Dashboard!$C$6="All",C1199=Dashboard!$C$6),OR(Dashboard!$F$6="All",D1199=Dashboard!$F$6),OR(Dashboard!$I$6="All",B1199=Dashboard!$I$6)),1,0)</f>
        <v/>
      </c>
    </row>
    <row r="1200">
      <c r="A1200" t="inlineStr">
        <is>
          <t>SC81199</t>
        </is>
      </c>
      <c r="B1200" t="inlineStr">
        <is>
          <t>Jun</t>
        </is>
      </c>
      <c r="C1200" t="inlineStr">
        <is>
          <t>Solapur</t>
        </is>
      </c>
      <c r="D1200" t="inlineStr">
        <is>
          <t>21-24</t>
        </is>
      </c>
      <c r="E1200" s="35" t="n">
        <v>13</v>
      </c>
      <c r="F1200" s="36" t="n">
        <v>41.6</v>
      </c>
      <c r="G1200" s="35" t="n">
        <v>46</v>
      </c>
      <c r="H1200" s="35" t="n">
        <v>36</v>
      </c>
      <c r="I1200" s="35" t="n">
        <v>12</v>
      </c>
      <c r="J1200" s="36" t="n">
        <v>17.9</v>
      </c>
      <c r="K1200" s="35" t="n">
        <v>8</v>
      </c>
      <c r="L1200" t="inlineStr">
        <is>
          <t>Yes</t>
        </is>
      </c>
      <c r="M1200" s="35" t="n">
        <v>7</v>
      </c>
      <c r="N1200" t="inlineStr">
        <is>
          <t>No</t>
        </is>
      </c>
      <c r="O1200" s="35" t="n">
        <v>69</v>
      </c>
      <c r="P1200" s="37" t="n">
        <v>6.11</v>
      </c>
      <c r="Q1200" t="inlineStr">
        <is>
          <t>Android</t>
        </is>
      </c>
      <c r="R1200">
        <f>IF(AND(OR(Dashboard!$C$6="All",C1200=Dashboard!$C$6),OR(Dashboard!$F$6="All",D1200=Dashboard!$F$6),OR(Dashboard!$I$6="All",B1200=Dashboard!$I$6)),1,0)</f>
        <v/>
      </c>
    </row>
    <row r="1201">
      <c r="A1201" t="inlineStr">
        <is>
          <t>SC81200</t>
        </is>
      </c>
      <c r="B1201" t="inlineStr">
        <is>
          <t>May</t>
        </is>
      </c>
      <c r="C1201" t="inlineStr">
        <is>
          <t>Solapur</t>
        </is>
      </c>
      <c r="D1201" t="inlineStr">
        <is>
          <t>35+</t>
        </is>
      </c>
      <c r="E1201" s="35" t="n">
        <v>9</v>
      </c>
      <c r="F1201" s="36" t="n">
        <v>28.1</v>
      </c>
      <c r="G1201" s="35" t="n">
        <v>28</v>
      </c>
      <c r="H1201" s="35" t="n">
        <v>21</v>
      </c>
      <c r="I1201" s="35" t="n">
        <v>10</v>
      </c>
      <c r="J1201" s="36" t="n">
        <v>12.1</v>
      </c>
      <c r="K1201" s="35" t="n">
        <v>3</v>
      </c>
      <c r="L1201" t="inlineStr">
        <is>
          <t>No</t>
        </is>
      </c>
      <c r="M1201" s="35" t="n">
        <v>18</v>
      </c>
      <c r="N1201" t="inlineStr">
        <is>
          <t>Yes</t>
        </is>
      </c>
      <c r="O1201" s="35" t="n">
        <v>16</v>
      </c>
      <c r="P1201" s="37" t="n">
        <v>2.81</v>
      </c>
      <c r="Q1201" t="inlineStr">
        <is>
          <t>iOS</t>
        </is>
      </c>
      <c r="R1201">
        <f>IF(AND(OR(Dashboard!$C$6="All",C1201=Dashboard!$C$6),OR(Dashboard!$F$6="All",D1201=Dashboard!$F$6),OR(Dashboard!$I$6="All",B1201=Dashboard!$I$6)),1,0)</f>
        <v/>
      </c>
    </row>
    <row r="1202">
      <c r="A1202" t="inlineStr">
        <is>
          <t>SC81201</t>
        </is>
      </c>
      <c r="B1202" t="inlineStr">
        <is>
          <t>Jun</t>
        </is>
      </c>
      <c r="C1202" t="inlineStr">
        <is>
          <t>Pune</t>
        </is>
      </c>
      <c r="D1202" t="inlineStr">
        <is>
          <t>21-24</t>
        </is>
      </c>
      <c r="E1202" s="35" t="n">
        <v>19</v>
      </c>
      <c r="F1202" s="36" t="n">
        <v>36.8</v>
      </c>
      <c r="G1202" s="35" t="n">
        <v>42</v>
      </c>
      <c r="H1202" s="35" t="n">
        <v>38</v>
      </c>
      <c r="I1202" s="35" t="n">
        <v>17</v>
      </c>
      <c r="J1202" s="36" t="n">
        <v>9.300000000000001</v>
      </c>
      <c r="K1202" s="35" t="n">
        <v>2</v>
      </c>
      <c r="L1202" t="inlineStr">
        <is>
          <t>No</t>
        </is>
      </c>
      <c r="M1202" s="35" t="n">
        <v>20</v>
      </c>
      <c r="N1202" t="inlineStr">
        <is>
          <t>No</t>
        </is>
      </c>
      <c r="O1202" s="35" t="n">
        <v>71</v>
      </c>
      <c r="P1202" s="37" t="n">
        <v>13.04</v>
      </c>
      <c r="Q1202" t="inlineStr">
        <is>
          <t>Android</t>
        </is>
      </c>
      <c r="R1202">
        <f>IF(AND(OR(Dashboard!$C$6="All",C1202=Dashboard!$C$6),OR(Dashboard!$F$6="All",D1202=Dashboard!$F$6),OR(Dashboard!$I$6="All",B1202=Dashboard!$I$6)),1,0)</f>
        <v/>
      </c>
    </row>
    <row r="1203">
      <c r="A1203" t="inlineStr">
        <is>
          <t>SC81202</t>
        </is>
      </c>
      <c r="B1203" t="inlineStr">
        <is>
          <t>Mar</t>
        </is>
      </c>
      <c r="C1203" t="inlineStr">
        <is>
          <t>Nagpur</t>
        </is>
      </c>
      <c r="D1203" t="inlineStr">
        <is>
          <t>25-34</t>
        </is>
      </c>
      <c r="E1203" s="35" t="n">
        <v>14</v>
      </c>
      <c r="F1203" s="36" t="n">
        <v>25.4</v>
      </c>
      <c r="G1203" s="35" t="n">
        <v>13</v>
      </c>
      <c r="H1203" s="35" t="n">
        <v>11</v>
      </c>
      <c r="I1203" s="35" t="n">
        <v>18</v>
      </c>
      <c r="J1203" s="36" t="n">
        <v>7.4</v>
      </c>
      <c r="K1203" s="35" t="n">
        <v>3</v>
      </c>
      <c r="L1203" t="inlineStr">
        <is>
          <t>No</t>
        </is>
      </c>
      <c r="M1203" s="35" t="n">
        <v>19</v>
      </c>
      <c r="N1203" t="inlineStr">
        <is>
          <t>No</t>
        </is>
      </c>
      <c r="O1203" s="35" t="n">
        <v>53</v>
      </c>
      <c r="P1203" s="37" t="n">
        <v>7.09</v>
      </c>
      <c r="Q1203" t="inlineStr">
        <is>
          <t>Android</t>
        </is>
      </c>
      <c r="R1203">
        <f>IF(AND(OR(Dashboard!$C$6="All",C1203=Dashboard!$C$6),OR(Dashboard!$F$6="All",D1203=Dashboard!$F$6),OR(Dashboard!$I$6="All",B1203=Dashboard!$I$6)),1,0)</f>
        <v/>
      </c>
    </row>
    <row r="1204">
      <c r="A1204" t="inlineStr">
        <is>
          <t>SC81203</t>
        </is>
      </c>
      <c r="B1204" t="inlineStr">
        <is>
          <t>May</t>
        </is>
      </c>
      <c r="C1204" t="inlineStr">
        <is>
          <t>Pune</t>
        </is>
      </c>
      <c r="D1204" t="inlineStr">
        <is>
          <t>35+</t>
        </is>
      </c>
      <c r="E1204" s="35" t="n">
        <v>11</v>
      </c>
      <c r="F1204" s="36" t="n">
        <v>26.8</v>
      </c>
      <c r="G1204" s="35" t="n">
        <v>34</v>
      </c>
      <c r="H1204" s="35" t="n">
        <v>29</v>
      </c>
      <c r="I1204" s="35" t="n">
        <v>10</v>
      </c>
      <c r="J1204" s="36" t="n">
        <v>6.4</v>
      </c>
      <c r="K1204" s="35" t="n">
        <v>3</v>
      </c>
      <c r="L1204" t="inlineStr">
        <is>
          <t>No</t>
        </is>
      </c>
      <c r="M1204" s="35" t="n">
        <v>45</v>
      </c>
      <c r="N1204" t="inlineStr">
        <is>
          <t>Yes</t>
        </is>
      </c>
      <c r="O1204" s="35" t="n">
        <v>16</v>
      </c>
      <c r="P1204" s="37" t="n">
        <v>2.27</v>
      </c>
      <c r="Q1204" t="inlineStr">
        <is>
          <t>Android</t>
        </is>
      </c>
      <c r="R1204">
        <f>IF(AND(OR(Dashboard!$C$6="All",C1204=Dashboard!$C$6),OR(Dashboard!$F$6="All",D1204=Dashboard!$F$6),OR(Dashboard!$I$6="All",B1204=Dashboard!$I$6)),1,0)</f>
        <v/>
      </c>
    </row>
    <row r="1205">
      <c r="A1205" t="inlineStr">
        <is>
          <t>SC81204</t>
        </is>
      </c>
      <c r="B1205" t="inlineStr">
        <is>
          <t>May</t>
        </is>
      </c>
      <c r="C1205" t="inlineStr">
        <is>
          <t>Nagpur</t>
        </is>
      </c>
      <c r="D1205" t="inlineStr">
        <is>
          <t>21-24</t>
        </is>
      </c>
      <c r="E1205" s="35" t="n">
        <v>17</v>
      </c>
      <c r="F1205" s="36" t="n">
        <v>35.7</v>
      </c>
      <c r="G1205" s="35" t="n">
        <v>52</v>
      </c>
      <c r="H1205" s="35" t="n">
        <v>34</v>
      </c>
      <c r="I1205" s="35" t="n">
        <v>24</v>
      </c>
      <c r="J1205" s="36" t="n">
        <v>5.6</v>
      </c>
      <c r="K1205" s="35" t="n">
        <v>4</v>
      </c>
      <c r="L1205" t="inlineStr">
        <is>
          <t>No</t>
        </is>
      </c>
      <c r="M1205" s="35" t="n">
        <v>17</v>
      </c>
      <c r="N1205" t="inlineStr">
        <is>
          <t>No</t>
        </is>
      </c>
      <c r="O1205" s="35" t="n">
        <v>51</v>
      </c>
      <c r="P1205" s="37" t="n">
        <v>4.58</v>
      </c>
      <c r="Q1205" t="inlineStr">
        <is>
          <t>iOS</t>
        </is>
      </c>
      <c r="R1205">
        <f>IF(AND(OR(Dashboard!$C$6="All",C1205=Dashboard!$C$6),OR(Dashboard!$F$6="All",D1205=Dashboard!$F$6),OR(Dashboard!$I$6="All",B1205=Dashboard!$I$6)),1,0)</f>
        <v/>
      </c>
    </row>
    <row r="1206">
      <c r="A1206" t="inlineStr">
        <is>
          <t>SC81205</t>
        </is>
      </c>
      <c r="B1206" t="inlineStr">
        <is>
          <t>Mar</t>
        </is>
      </c>
      <c r="C1206" t="inlineStr">
        <is>
          <t>Pune</t>
        </is>
      </c>
      <c r="D1206" t="inlineStr">
        <is>
          <t>21-24</t>
        </is>
      </c>
      <c r="E1206" s="35" t="n">
        <v>10</v>
      </c>
      <c r="F1206" s="36" t="n">
        <v>31</v>
      </c>
      <c r="G1206" s="35" t="n">
        <v>27</v>
      </c>
      <c r="H1206" s="35" t="n">
        <v>22</v>
      </c>
      <c r="I1206" s="35" t="n">
        <v>9</v>
      </c>
      <c r="J1206" s="36" t="n">
        <v>11.5</v>
      </c>
      <c r="K1206" s="35" t="n">
        <v>7</v>
      </c>
      <c r="L1206" t="inlineStr">
        <is>
          <t>No</t>
        </is>
      </c>
      <c r="M1206" s="35" t="n">
        <v>38</v>
      </c>
      <c r="N1206" t="inlineStr">
        <is>
          <t>No</t>
        </is>
      </c>
      <c r="O1206" s="35" t="n">
        <v>50</v>
      </c>
      <c r="P1206" s="37" t="n">
        <v>8.82</v>
      </c>
      <c r="Q1206" t="inlineStr">
        <is>
          <t>Android</t>
        </is>
      </c>
      <c r="R1206">
        <f>IF(AND(OR(Dashboard!$C$6="All",C1206=Dashboard!$C$6),OR(Dashboard!$F$6="All",D1206=Dashboard!$F$6),OR(Dashboard!$I$6="All",B1206=Dashboard!$I$6)),1,0)</f>
        <v/>
      </c>
    </row>
    <row r="1207">
      <c r="A1207" t="inlineStr">
        <is>
          <t>SC81206</t>
        </is>
      </c>
      <c r="B1207" t="inlineStr">
        <is>
          <t>Jan</t>
        </is>
      </c>
      <c r="C1207" t="inlineStr">
        <is>
          <t>Pune</t>
        </is>
      </c>
      <c r="D1207" t="inlineStr">
        <is>
          <t>18-20</t>
        </is>
      </c>
      <c r="E1207" s="35" t="n">
        <v>24</v>
      </c>
      <c r="F1207" s="36" t="n">
        <v>58.8</v>
      </c>
      <c r="G1207" s="35" t="n">
        <v>15</v>
      </c>
      <c r="H1207" s="35" t="n">
        <v>13</v>
      </c>
      <c r="I1207" s="35" t="n">
        <v>1</v>
      </c>
      <c r="J1207" s="36" t="n">
        <v>19.9</v>
      </c>
      <c r="K1207" s="35" t="n">
        <v>6</v>
      </c>
      <c r="L1207" t="inlineStr">
        <is>
          <t>No</t>
        </is>
      </c>
      <c r="M1207" s="35" t="n">
        <v>56</v>
      </c>
      <c r="N1207" t="inlineStr">
        <is>
          <t>No</t>
        </is>
      </c>
      <c r="O1207" s="35" t="n">
        <v>107</v>
      </c>
      <c r="P1207" s="37" t="n">
        <v>16.26</v>
      </c>
      <c r="Q1207" t="inlineStr">
        <is>
          <t>Android</t>
        </is>
      </c>
      <c r="R1207">
        <f>IF(AND(OR(Dashboard!$C$6="All",C1207=Dashboard!$C$6),OR(Dashboard!$F$6="All",D1207=Dashboard!$F$6),OR(Dashboard!$I$6="All",B1207=Dashboard!$I$6)),1,0)</f>
        <v/>
      </c>
    </row>
    <row r="1208">
      <c r="A1208" t="inlineStr">
        <is>
          <t>SC81207</t>
        </is>
      </c>
      <c r="B1208" t="inlineStr">
        <is>
          <t>Mar</t>
        </is>
      </c>
      <c r="C1208" t="inlineStr">
        <is>
          <t>Pune</t>
        </is>
      </c>
      <c r="D1208" t="inlineStr">
        <is>
          <t>25-34</t>
        </is>
      </c>
      <c r="E1208" s="35" t="n">
        <v>13</v>
      </c>
      <c r="F1208" s="36" t="n">
        <v>14.6</v>
      </c>
      <c r="G1208" s="35" t="n">
        <v>13</v>
      </c>
      <c r="H1208" s="35" t="n">
        <v>10</v>
      </c>
      <c r="I1208" s="35" t="n">
        <v>11</v>
      </c>
      <c r="J1208" s="36" t="n">
        <v>6.6</v>
      </c>
      <c r="K1208" s="35" t="n">
        <v>4</v>
      </c>
      <c r="L1208" t="inlineStr">
        <is>
          <t>No</t>
        </is>
      </c>
      <c r="M1208" s="35" t="n">
        <v>86</v>
      </c>
      <c r="N1208" t="inlineStr">
        <is>
          <t>No</t>
        </is>
      </c>
      <c r="O1208" s="35" t="n">
        <v>28</v>
      </c>
      <c r="P1208" s="37" t="n">
        <v>3.53</v>
      </c>
      <c r="Q1208" t="inlineStr">
        <is>
          <t>Android</t>
        </is>
      </c>
      <c r="R1208">
        <f>IF(AND(OR(Dashboard!$C$6="All",C1208=Dashboard!$C$6),OR(Dashboard!$F$6="All",D1208=Dashboard!$F$6),OR(Dashboard!$I$6="All",B1208=Dashboard!$I$6)),1,0)</f>
        <v/>
      </c>
    </row>
    <row r="1209">
      <c r="A1209" t="inlineStr">
        <is>
          <t>SC81208</t>
        </is>
      </c>
      <c r="B1209" t="inlineStr">
        <is>
          <t>Mar</t>
        </is>
      </c>
      <c r="C1209" t="inlineStr">
        <is>
          <t>Sambhaji Nagar</t>
        </is>
      </c>
      <c r="D1209" t="inlineStr">
        <is>
          <t>25-34</t>
        </is>
      </c>
      <c r="E1209" s="35" t="n">
        <v>6</v>
      </c>
      <c r="F1209" s="36" t="n">
        <v>3</v>
      </c>
      <c r="G1209" s="35" t="n">
        <v>7</v>
      </c>
      <c r="H1209" s="35" t="n">
        <v>5</v>
      </c>
      <c r="I1209" s="35" t="n">
        <v>0</v>
      </c>
      <c r="J1209" s="36" t="n">
        <v>0.7</v>
      </c>
      <c r="K1209" s="35" t="n">
        <v>1</v>
      </c>
      <c r="L1209" t="inlineStr">
        <is>
          <t>Yes</t>
        </is>
      </c>
      <c r="M1209" s="35" t="n">
        <v>117</v>
      </c>
      <c r="N1209" t="inlineStr">
        <is>
          <t>Yes</t>
        </is>
      </c>
      <c r="O1209" s="35" t="n">
        <v>1</v>
      </c>
      <c r="P1209" s="37" t="n">
        <v>0.11</v>
      </c>
      <c r="Q1209" t="inlineStr">
        <is>
          <t>Android</t>
        </is>
      </c>
      <c r="R1209">
        <f>IF(AND(OR(Dashboard!$C$6="All",C1209=Dashboard!$C$6),OR(Dashboard!$F$6="All",D1209=Dashboard!$F$6),OR(Dashboard!$I$6="All",B1209=Dashboard!$I$6)),1,0)</f>
        <v/>
      </c>
    </row>
    <row r="1210">
      <c r="A1210" t="inlineStr">
        <is>
          <t>SC81209</t>
        </is>
      </c>
      <c r="B1210" t="inlineStr">
        <is>
          <t>Apr</t>
        </is>
      </c>
      <c r="C1210" t="inlineStr">
        <is>
          <t>Pune</t>
        </is>
      </c>
      <c r="D1210" t="inlineStr">
        <is>
          <t>35+</t>
        </is>
      </c>
      <c r="E1210" s="35" t="n">
        <v>15</v>
      </c>
      <c r="F1210" s="36" t="n">
        <v>21.9</v>
      </c>
      <c r="G1210" s="35" t="n">
        <v>8</v>
      </c>
      <c r="H1210" s="35" t="n">
        <v>6</v>
      </c>
      <c r="I1210" s="35" t="n">
        <v>23</v>
      </c>
      <c r="J1210" s="36" t="n">
        <v>7.8</v>
      </c>
      <c r="K1210" s="35" t="n">
        <v>0</v>
      </c>
      <c r="L1210" t="inlineStr">
        <is>
          <t>No</t>
        </is>
      </c>
      <c r="M1210" s="35" t="n">
        <v>15</v>
      </c>
      <c r="N1210" t="inlineStr">
        <is>
          <t>No</t>
        </is>
      </c>
      <c r="O1210" s="35" t="n">
        <v>42</v>
      </c>
      <c r="P1210" s="37" t="n">
        <v>4.68</v>
      </c>
      <c r="Q1210" t="inlineStr">
        <is>
          <t>Android</t>
        </is>
      </c>
      <c r="R1210">
        <f>IF(AND(OR(Dashboard!$C$6="All",C1210=Dashboard!$C$6),OR(Dashboard!$F$6="All",D1210=Dashboard!$F$6),OR(Dashboard!$I$6="All",B1210=Dashboard!$I$6)),1,0)</f>
        <v/>
      </c>
    </row>
    <row r="1211">
      <c r="A1211" t="inlineStr">
        <is>
          <t>SC81210</t>
        </is>
      </c>
      <c r="B1211" t="inlineStr">
        <is>
          <t>Mar</t>
        </is>
      </c>
      <c r="C1211" t="inlineStr">
        <is>
          <t>Pune</t>
        </is>
      </c>
      <c r="D1211" t="inlineStr">
        <is>
          <t>21-24</t>
        </is>
      </c>
      <c r="E1211" s="35" t="n">
        <v>15</v>
      </c>
      <c r="F1211" s="36" t="n">
        <v>46.7</v>
      </c>
      <c r="G1211" s="35" t="n">
        <v>25</v>
      </c>
      <c r="H1211" s="35" t="n">
        <v>17</v>
      </c>
      <c r="I1211" s="35" t="n">
        <v>5</v>
      </c>
      <c r="J1211" s="36" t="n">
        <v>9.800000000000001</v>
      </c>
      <c r="K1211" s="35" t="n">
        <v>7</v>
      </c>
      <c r="L1211" t="inlineStr">
        <is>
          <t>Yes</t>
        </is>
      </c>
      <c r="M1211" s="35" t="n">
        <v>30</v>
      </c>
      <c r="N1211" t="inlineStr">
        <is>
          <t>No</t>
        </is>
      </c>
      <c r="O1211" s="35" t="n">
        <v>72</v>
      </c>
      <c r="P1211" s="37" t="n">
        <v>10.89</v>
      </c>
      <c r="Q1211" t="inlineStr">
        <is>
          <t>Android</t>
        </is>
      </c>
      <c r="R1211">
        <f>IF(AND(OR(Dashboard!$C$6="All",C1211=Dashboard!$C$6),OR(Dashboard!$F$6="All",D1211=Dashboard!$F$6),OR(Dashboard!$I$6="All",B1211=Dashboard!$I$6)),1,0)</f>
        <v/>
      </c>
    </row>
    <row r="1212">
      <c r="A1212" t="inlineStr">
        <is>
          <t>SC81211</t>
        </is>
      </c>
      <c r="B1212" t="inlineStr">
        <is>
          <t>May</t>
        </is>
      </c>
      <c r="C1212" t="inlineStr">
        <is>
          <t>Kolhapur</t>
        </is>
      </c>
      <c r="D1212" t="inlineStr">
        <is>
          <t>35+</t>
        </is>
      </c>
      <c r="E1212" s="35" t="n">
        <v>8</v>
      </c>
      <c r="F1212" s="36" t="n">
        <v>29.7</v>
      </c>
      <c r="G1212" s="35" t="n">
        <v>31</v>
      </c>
      <c r="H1212" s="35" t="n">
        <v>26</v>
      </c>
      <c r="I1212" s="35" t="n">
        <v>22</v>
      </c>
      <c r="J1212" s="36" t="n">
        <v>4.9</v>
      </c>
      <c r="K1212" s="35" t="n">
        <v>2</v>
      </c>
      <c r="L1212" t="inlineStr">
        <is>
          <t>No</t>
        </is>
      </c>
      <c r="M1212" s="35" t="n">
        <v>34</v>
      </c>
      <c r="N1212" t="inlineStr">
        <is>
          <t>No</t>
        </is>
      </c>
      <c r="O1212" s="35" t="n">
        <v>49</v>
      </c>
      <c r="P1212" s="37" t="n">
        <v>8.58</v>
      </c>
      <c r="Q1212" t="inlineStr">
        <is>
          <t>Android</t>
        </is>
      </c>
      <c r="R1212">
        <f>IF(AND(OR(Dashboard!$C$6="All",C1212=Dashboard!$C$6),OR(Dashboard!$F$6="All",D1212=Dashboard!$F$6),OR(Dashboard!$I$6="All",B1212=Dashboard!$I$6)),1,0)</f>
        <v/>
      </c>
    </row>
    <row r="1213">
      <c r="A1213" t="inlineStr">
        <is>
          <t>SC81212</t>
        </is>
      </c>
      <c r="B1213" t="inlineStr">
        <is>
          <t>May</t>
        </is>
      </c>
      <c r="C1213" t="inlineStr">
        <is>
          <t>Sambhaji Nagar</t>
        </is>
      </c>
      <c r="D1213" t="inlineStr">
        <is>
          <t>25-34</t>
        </is>
      </c>
      <c r="E1213" s="35" t="n">
        <v>14</v>
      </c>
      <c r="F1213" s="36" t="n">
        <v>5.8</v>
      </c>
      <c r="G1213" s="35" t="n">
        <v>7</v>
      </c>
      <c r="H1213" s="35" t="n">
        <v>6</v>
      </c>
      <c r="I1213" s="35" t="n">
        <v>9</v>
      </c>
      <c r="J1213" s="36" t="n">
        <v>1</v>
      </c>
      <c r="K1213" s="35" t="n">
        <v>2</v>
      </c>
      <c r="L1213" t="inlineStr">
        <is>
          <t>No</t>
        </is>
      </c>
      <c r="M1213" s="35" t="n">
        <v>54</v>
      </c>
      <c r="N1213" t="inlineStr">
        <is>
          <t>No</t>
        </is>
      </c>
      <c r="O1213" s="35" t="n">
        <v>9</v>
      </c>
      <c r="P1213" s="37" t="n">
        <v>1.66</v>
      </c>
      <c r="Q1213" t="inlineStr">
        <is>
          <t>iOS</t>
        </is>
      </c>
      <c r="R1213">
        <f>IF(AND(OR(Dashboard!$C$6="All",C1213=Dashboard!$C$6),OR(Dashboard!$F$6="All",D1213=Dashboard!$F$6),OR(Dashboard!$I$6="All",B1213=Dashboard!$I$6)),1,0)</f>
        <v/>
      </c>
    </row>
    <row r="1214">
      <c r="A1214" t="inlineStr">
        <is>
          <t>SC81213</t>
        </is>
      </c>
      <c r="B1214" t="inlineStr">
        <is>
          <t>Apr</t>
        </is>
      </c>
      <c r="C1214" t="inlineStr">
        <is>
          <t>Kolhapur</t>
        </is>
      </c>
      <c r="D1214" t="inlineStr">
        <is>
          <t>21-24</t>
        </is>
      </c>
      <c r="E1214" s="35" t="n">
        <v>19</v>
      </c>
      <c r="F1214" s="36" t="n">
        <v>42.5</v>
      </c>
      <c r="G1214" s="35" t="n">
        <v>30</v>
      </c>
      <c r="H1214" s="35" t="n">
        <v>24</v>
      </c>
      <c r="I1214" s="35" t="n">
        <v>14</v>
      </c>
      <c r="J1214" s="36" t="n">
        <v>15.2</v>
      </c>
      <c r="K1214" s="35" t="n">
        <v>6</v>
      </c>
      <c r="L1214" t="inlineStr">
        <is>
          <t>No</t>
        </is>
      </c>
      <c r="M1214" s="35" t="n">
        <v>10</v>
      </c>
      <c r="N1214" t="inlineStr">
        <is>
          <t>No</t>
        </is>
      </c>
      <c r="O1214" s="35" t="n">
        <v>87</v>
      </c>
      <c r="P1214" s="37" t="n">
        <v>10.92</v>
      </c>
      <c r="Q1214" t="inlineStr">
        <is>
          <t>iOS</t>
        </is>
      </c>
      <c r="R1214">
        <f>IF(AND(OR(Dashboard!$C$6="All",C1214=Dashboard!$C$6),OR(Dashboard!$F$6="All",D1214=Dashboard!$F$6),OR(Dashboard!$I$6="All",B1214=Dashboard!$I$6)),1,0)</f>
        <v/>
      </c>
    </row>
    <row r="1215">
      <c r="A1215" t="inlineStr">
        <is>
          <t>SC81214</t>
        </is>
      </c>
      <c r="B1215" t="inlineStr">
        <is>
          <t>Jan</t>
        </is>
      </c>
      <c r="C1215" t="inlineStr">
        <is>
          <t>Nagpur</t>
        </is>
      </c>
      <c r="D1215" t="inlineStr">
        <is>
          <t>35+</t>
        </is>
      </c>
      <c r="E1215" s="35" t="n">
        <v>10</v>
      </c>
      <c r="F1215" s="36" t="n">
        <v>19.9</v>
      </c>
      <c r="G1215" s="35" t="n">
        <v>24</v>
      </c>
      <c r="H1215" s="35" t="n">
        <v>16</v>
      </c>
      <c r="I1215" s="35" t="n">
        <v>11</v>
      </c>
      <c r="J1215" s="36" t="n">
        <v>4.7</v>
      </c>
      <c r="K1215" s="35" t="n">
        <v>0</v>
      </c>
      <c r="L1215" t="inlineStr">
        <is>
          <t>No</t>
        </is>
      </c>
      <c r="M1215" s="35" t="n">
        <v>1</v>
      </c>
      <c r="N1215" t="inlineStr">
        <is>
          <t>No</t>
        </is>
      </c>
      <c r="O1215" s="35" t="n">
        <v>30</v>
      </c>
      <c r="P1215" s="37" t="n">
        <v>5.08</v>
      </c>
      <c r="Q1215" t="inlineStr">
        <is>
          <t>Android</t>
        </is>
      </c>
      <c r="R1215">
        <f>IF(AND(OR(Dashboard!$C$6="All",C1215=Dashboard!$C$6),OR(Dashboard!$F$6="All",D1215=Dashboard!$F$6),OR(Dashboard!$I$6="All",B1215=Dashboard!$I$6)),1,0)</f>
        <v/>
      </c>
    </row>
    <row r="1216">
      <c r="A1216" t="inlineStr">
        <is>
          <t>SC81215</t>
        </is>
      </c>
      <c r="B1216" t="inlineStr">
        <is>
          <t>May</t>
        </is>
      </c>
      <c r="C1216" t="inlineStr">
        <is>
          <t>Sambhaji Nagar</t>
        </is>
      </c>
      <c r="D1216" t="inlineStr">
        <is>
          <t>18-20</t>
        </is>
      </c>
      <c r="E1216" s="35" t="n">
        <v>13</v>
      </c>
      <c r="F1216" s="36" t="n">
        <v>41.7</v>
      </c>
      <c r="G1216" s="35" t="n">
        <v>13</v>
      </c>
      <c r="H1216" s="35" t="n">
        <v>11</v>
      </c>
      <c r="I1216" s="35" t="n">
        <v>17</v>
      </c>
      <c r="J1216" s="36" t="n">
        <v>8.5</v>
      </c>
      <c r="K1216" s="35" t="n">
        <v>6</v>
      </c>
      <c r="L1216" t="inlineStr">
        <is>
          <t>Yes</t>
        </is>
      </c>
      <c r="M1216" s="35" t="n">
        <v>30</v>
      </c>
      <c r="N1216" t="inlineStr">
        <is>
          <t>No</t>
        </is>
      </c>
      <c r="O1216" s="35" t="n">
        <v>68</v>
      </c>
      <c r="P1216" s="37" t="n">
        <v>8</v>
      </c>
      <c r="Q1216" t="inlineStr">
        <is>
          <t>Android</t>
        </is>
      </c>
      <c r="R1216">
        <f>IF(AND(OR(Dashboard!$C$6="All",C1216=Dashboard!$C$6),OR(Dashboard!$F$6="All",D1216=Dashboard!$F$6),OR(Dashboard!$I$6="All",B1216=Dashboard!$I$6)),1,0)</f>
        <v/>
      </c>
    </row>
    <row r="1217">
      <c r="A1217" t="inlineStr">
        <is>
          <t>SC81216</t>
        </is>
      </c>
      <c r="B1217" t="inlineStr">
        <is>
          <t>Feb</t>
        </is>
      </c>
      <c r="C1217" t="inlineStr">
        <is>
          <t>Nagpur</t>
        </is>
      </c>
      <c r="D1217" t="inlineStr">
        <is>
          <t>21-24</t>
        </is>
      </c>
      <c r="E1217" s="35" t="n">
        <v>22</v>
      </c>
      <c r="F1217" s="36" t="n">
        <v>42.9</v>
      </c>
      <c r="G1217" s="35" t="n">
        <v>15</v>
      </c>
      <c r="H1217" s="35" t="n">
        <v>12</v>
      </c>
      <c r="I1217" s="35" t="n">
        <v>5</v>
      </c>
      <c r="J1217" s="36" t="n">
        <v>16.8</v>
      </c>
      <c r="K1217" s="35" t="n">
        <v>9</v>
      </c>
      <c r="L1217" t="inlineStr">
        <is>
          <t>No</t>
        </is>
      </c>
      <c r="M1217" s="35" t="n">
        <v>94</v>
      </c>
      <c r="N1217" t="inlineStr">
        <is>
          <t>No</t>
        </is>
      </c>
      <c r="O1217" s="35" t="n">
        <v>93</v>
      </c>
      <c r="P1217" s="37" t="n">
        <v>12.46</v>
      </c>
      <c r="Q1217" t="inlineStr">
        <is>
          <t>Android</t>
        </is>
      </c>
      <c r="R1217">
        <f>IF(AND(OR(Dashboard!$C$6="All",C1217=Dashboard!$C$6),OR(Dashboard!$F$6="All",D1217=Dashboard!$F$6),OR(Dashboard!$I$6="All",B1217=Dashboard!$I$6)),1,0)</f>
        <v/>
      </c>
    </row>
    <row r="1218">
      <c r="A1218" t="inlineStr">
        <is>
          <t>SC81217</t>
        </is>
      </c>
      <c r="B1218" t="inlineStr">
        <is>
          <t>Jan</t>
        </is>
      </c>
      <c r="C1218" t="inlineStr">
        <is>
          <t>Nashik</t>
        </is>
      </c>
      <c r="D1218" t="inlineStr">
        <is>
          <t>18-20</t>
        </is>
      </c>
      <c r="E1218" s="35" t="n">
        <v>22</v>
      </c>
      <c r="F1218" s="36" t="n">
        <v>34.6</v>
      </c>
      <c r="G1218" s="35" t="n">
        <v>30</v>
      </c>
      <c r="H1218" s="35" t="n">
        <v>25</v>
      </c>
      <c r="I1218" s="35" t="n">
        <v>6</v>
      </c>
      <c r="J1218" s="36" t="n">
        <v>9.199999999999999</v>
      </c>
      <c r="K1218" s="35" t="n">
        <v>1</v>
      </c>
      <c r="L1218" t="inlineStr">
        <is>
          <t>Yes</t>
        </is>
      </c>
      <c r="M1218" s="35" t="n">
        <v>141</v>
      </c>
      <c r="N1218" t="inlineStr">
        <is>
          <t>No</t>
        </is>
      </c>
      <c r="O1218" s="35" t="n">
        <v>56</v>
      </c>
      <c r="P1218" s="37" t="n">
        <v>4.88</v>
      </c>
      <c r="Q1218" t="inlineStr">
        <is>
          <t>Android</t>
        </is>
      </c>
      <c r="R1218">
        <f>IF(AND(OR(Dashboard!$C$6="All",C1218=Dashboard!$C$6),OR(Dashboard!$F$6="All",D1218=Dashboard!$F$6),OR(Dashboard!$I$6="All",B1218=Dashboard!$I$6)),1,0)</f>
        <v/>
      </c>
    </row>
    <row r="1219">
      <c r="A1219" t="inlineStr">
        <is>
          <t>SC81218</t>
        </is>
      </c>
      <c r="B1219" t="inlineStr">
        <is>
          <t>Jan</t>
        </is>
      </c>
      <c r="C1219" t="inlineStr">
        <is>
          <t>Sambhaji Nagar</t>
        </is>
      </c>
      <c r="D1219" t="inlineStr">
        <is>
          <t>18-20</t>
        </is>
      </c>
      <c r="E1219" s="35" t="n">
        <v>24</v>
      </c>
      <c r="F1219" s="36" t="n">
        <v>31.3</v>
      </c>
      <c r="G1219" s="35" t="n">
        <v>42</v>
      </c>
      <c r="H1219" s="35" t="n">
        <v>35</v>
      </c>
      <c r="I1219" s="35" t="n">
        <v>21</v>
      </c>
      <c r="J1219" s="36" t="n">
        <v>8.4</v>
      </c>
      <c r="K1219" s="35" t="n">
        <v>9</v>
      </c>
      <c r="L1219" t="inlineStr">
        <is>
          <t>No</t>
        </is>
      </c>
      <c r="M1219" s="35" t="n">
        <v>17</v>
      </c>
      <c r="N1219" t="inlineStr">
        <is>
          <t>No</t>
        </is>
      </c>
      <c r="O1219" s="35" t="n">
        <v>54</v>
      </c>
      <c r="P1219" s="37" t="n">
        <v>10.77</v>
      </c>
      <c r="Q1219" t="inlineStr">
        <is>
          <t>Android</t>
        </is>
      </c>
      <c r="R1219">
        <f>IF(AND(OR(Dashboard!$C$6="All",C1219=Dashboard!$C$6),OR(Dashboard!$F$6="All",D1219=Dashboard!$F$6),OR(Dashboard!$I$6="All",B1219=Dashboard!$I$6)),1,0)</f>
        <v/>
      </c>
    </row>
    <row r="1220">
      <c r="A1220" t="inlineStr">
        <is>
          <t>SC81219</t>
        </is>
      </c>
      <c r="B1220" t="inlineStr">
        <is>
          <t>Mar</t>
        </is>
      </c>
      <c r="C1220" t="inlineStr">
        <is>
          <t>Nashik</t>
        </is>
      </c>
      <c r="D1220" t="inlineStr">
        <is>
          <t>25-34</t>
        </is>
      </c>
      <c r="E1220" s="35" t="n">
        <v>7</v>
      </c>
      <c r="F1220" s="36" t="n">
        <v>28</v>
      </c>
      <c r="G1220" s="35" t="n">
        <v>14</v>
      </c>
      <c r="H1220" s="35" t="n">
        <v>10</v>
      </c>
      <c r="I1220" s="35" t="n">
        <v>14</v>
      </c>
      <c r="J1220" s="36" t="n">
        <v>7.5</v>
      </c>
      <c r="K1220" s="35" t="n">
        <v>1</v>
      </c>
      <c r="L1220" t="inlineStr">
        <is>
          <t>No</t>
        </is>
      </c>
      <c r="M1220" s="35" t="n">
        <v>20</v>
      </c>
      <c r="N1220" t="inlineStr">
        <is>
          <t>No</t>
        </is>
      </c>
      <c r="O1220" s="35" t="n">
        <v>38</v>
      </c>
      <c r="P1220" s="37" t="n">
        <v>6.1</v>
      </c>
      <c r="Q1220" t="inlineStr">
        <is>
          <t>iOS</t>
        </is>
      </c>
      <c r="R1220">
        <f>IF(AND(OR(Dashboard!$C$6="All",C1220=Dashboard!$C$6),OR(Dashboard!$F$6="All",D1220=Dashboard!$F$6),OR(Dashboard!$I$6="All",B1220=Dashboard!$I$6)),1,0)</f>
        <v/>
      </c>
    </row>
    <row r="1221">
      <c r="A1221" t="inlineStr">
        <is>
          <t>SC81220</t>
        </is>
      </c>
      <c r="B1221" t="inlineStr">
        <is>
          <t>Jun</t>
        </is>
      </c>
      <c r="C1221" t="inlineStr">
        <is>
          <t>Pune</t>
        </is>
      </c>
      <c r="D1221" t="inlineStr">
        <is>
          <t>25-34</t>
        </is>
      </c>
      <c r="E1221" s="35" t="n">
        <v>1</v>
      </c>
      <c r="F1221" s="36" t="n">
        <v>3</v>
      </c>
      <c r="G1221" s="35" t="n">
        <v>20</v>
      </c>
      <c r="H1221" s="35" t="n">
        <v>13</v>
      </c>
      <c r="I1221" s="35" t="n">
        <v>15</v>
      </c>
      <c r="J1221" s="36" t="n">
        <v>0.7</v>
      </c>
      <c r="K1221" s="35" t="n">
        <v>2</v>
      </c>
      <c r="L1221" t="inlineStr">
        <is>
          <t>Yes</t>
        </is>
      </c>
      <c r="M1221" s="35" t="n">
        <v>80</v>
      </c>
      <c r="N1221" t="inlineStr">
        <is>
          <t>No</t>
        </is>
      </c>
      <c r="O1221" s="35" t="n">
        <v>5</v>
      </c>
      <c r="P1221" s="37" t="n">
        <v>0.92</v>
      </c>
      <c r="Q1221" t="inlineStr">
        <is>
          <t>Android</t>
        </is>
      </c>
      <c r="R1221">
        <f>IF(AND(OR(Dashboard!$C$6="All",C1221=Dashboard!$C$6),OR(Dashboard!$F$6="All",D1221=Dashboard!$F$6),OR(Dashboard!$I$6="All",B1221=Dashboard!$I$6)),1,0)</f>
        <v/>
      </c>
    </row>
    <row r="1222">
      <c r="A1222" t="inlineStr">
        <is>
          <t>SC81221</t>
        </is>
      </c>
      <c r="B1222" t="inlineStr">
        <is>
          <t>Feb</t>
        </is>
      </c>
      <c r="C1222" t="inlineStr">
        <is>
          <t>Sambhaji Nagar</t>
        </is>
      </c>
      <c r="D1222" t="inlineStr">
        <is>
          <t>25-34</t>
        </is>
      </c>
      <c r="E1222" s="35" t="n">
        <v>6</v>
      </c>
      <c r="F1222" s="36" t="n">
        <v>19.1</v>
      </c>
      <c r="G1222" s="35" t="n">
        <v>14</v>
      </c>
      <c r="H1222" s="35" t="n">
        <v>10</v>
      </c>
      <c r="I1222" s="35" t="n">
        <v>6</v>
      </c>
      <c r="J1222" s="36" t="n">
        <v>3.7</v>
      </c>
      <c r="K1222" s="35" t="n">
        <v>0</v>
      </c>
      <c r="L1222" t="inlineStr">
        <is>
          <t>No</t>
        </is>
      </c>
      <c r="M1222" s="35" t="n">
        <v>3</v>
      </c>
      <c r="N1222" t="inlineStr">
        <is>
          <t>No</t>
        </is>
      </c>
      <c r="O1222" s="35" t="n">
        <v>36</v>
      </c>
      <c r="P1222" s="37" t="n">
        <v>3.86</v>
      </c>
      <c r="Q1222" t="inlineStr">
        <is>
          <t>Android</t>
        </is>
      </c>
      <c r="R1222">
        <f>IF(AND(OR(Dashboard!$C$6="All",C1222=Dashboard!$C$6),OR(Dashboard!$F$6="All",D1222=Dashboard!$F$6),OR(Dashboard!$I$6="All",B1222=Dashboard!$I$6)),1,0)</f>
        <v/>
      </c>
    </row>
    <row r="1223">
      <c r="A1223" t="inlineStr">
        <is>
          <t>SC81222</t>
        </is>
      </c>
      <c r="B1223" t="inlineStr">
        <is>
          <t>Mar</t>
        </is>
      </c>
      <c r="C1223" t="inlineStr">
        <is>
          <t>Nashik</t>
        </is>
      </c>
      <c r="D1223" t="inlineStr">
        <is>
          <t>18-20</t>
        </is>
      </c>
      <c r="E1223" s="35" t="n">
        <v>12</v>
      </c>
      <c r="F1223" s="36" t="n">
        <v>39.9</v>
      </c>
      <c r="G1223" s="35" t="n">
        <v>26</v>
      </c>
      <c r="H1223" s="35" t="n">
        <v>20</v>
      </c>
      <c r="I1223" s="35" t="n">
        <v>16</v>
      </c>
      <c r="J1223" s="36" t="n">
        <v>14.6</v>
      </c>
      <c r="K1223" s="35" t="n">
        <v>7</v>
      </c>
      <c r="L1223" t="inlineStr">
        <is>
          <t>Yes</t>
        </is>
      </c>
      <c r="M1223" s="35" t="n">
        <v>39</v>
      </c>
      <c r="N1223" t="inlineStr">
        <is>
          <t>No</t>
        </is>
      </c>
      <c r="O1223" s="35" t="n">
        <v>84</v>
      </c>
      <c r="P1223" s="37" t="n">
        <v>11.76</v>
      </c>
      <c r="Q1223" t="inlineStr">
        <is>
          <t>Android</t>
        </is>
      </c>
      <c r="R1223">
        <f>IF(AND(OR(Dashboard!$C$6="All",C1223=Dashboard!$C$6),OR(Dashboard!$F$6="All",D1223=Dashboard!$F$6),OR(Dashboard!$I$6="All",B1223=Dashboard!$I$6)),1,0)</f>
        <v/>
      </c>
    </row>
    <row r="1224">
      <c r="A1224" t="inlineStr">
        <is>
          <t>SC81223</t>
        </is>
      </c>
      <c r="B1224" t="inlineStr">
        <is>
          <t>Apr</t>
        </is>
      </c>
      <c r="C1224" t="inlineStr">
        <is>
          <t>Nashik</t>
        </is>
      </c>
      <c r="D1224" t="inlineStr">
        <is>
          <t>25-34</t>
        </is>
      </c>
      <c r="E1224" s="35" t="n">
        <v>13</v>
      </c>
      <c r="F1224" s="36" t="n">
        <v>15</v>
      </c>
      <c r="G1224" s="35" t="n">
        <v>29</v>
      </c>
      <c r="H1224" s="35" t="n">
        <v>23</v>
      </c>
      <c r="I1224" s="35" t="n">
        <v>19</v>
      </c>
      <c r="J1224" s="36" t="n">
        <v>5.3</v>
      </c>
      <c r="K1224" s="35" t="n">
        <v>0</v>
      </c>
      <c r="L1224" t="inlineStr">
        <is>
          <t>No</t>
        </is>
      </c>
      <c r="M1224" s="35" t="n">
        <v>29</v>
      </c>
      <c r="N1224" t="inlineStr">
        <is>
          <t>No</t>
        </is>
      </c>
      <c r="O1224" s="35" t="n">
        <v>26</v>
      </c>
      <c r="P1224" s="37" t="n">
        <v>4.86</v>
      </c>
      <c r="Q1224" t="inlineStr">
        <is>
          <t>Android</t>
        </is>
      </c>
      <c r="R1224">
        <f>IF(AND(OR(Dashboard!$C$6="All",C1224=Dashboard!$C$6),OR(Dashboard!$F$6="All",D1224=Dashboard!$F$6),OR(Dashboard!$I$6="All",B1224=Dashboard!$I$6)),1,0)</f>
        <v/>
      </c>
    </row>
    <row r="1225">
      <c r="A1225" t="inlineStr">
        <is>
          <t>SC81224</t>
        </is>
      </c>
      <c r="B1225" t="inlineStr">
        <is>
          <t>Apr</t>
        </is>
      </c>
      <c r="C1225" t="inlineStr">
        <is>
          <t>Solapur</t>
        </is>
      </c>
      <c r="D1225" t="inlineStr">
        <is>
          <t>25-34</t>
        </is>
      </c>
      <c r="E1225" s="35" t="n">
        <v>1</v>
      </c>
      <c r="F1225" s="36" t="n">
        <v>13.8</v>
      </c>
      <c r="G1225" s="35" t="n">
        <v>28</v>
      </c>
      <c r="H1225" s="35" t="n">
        <v>20</v>
      </c>
      <c r="I1225" s="35" t="n">
        <v>27</v>
      </c>
      <c r="J1225" s="36" t="n">
        <v>3.4</v>
      </c>
      <c r="K1225" s="35" t="n">
        <v>5</v>
      </c>
      <c r="L1225" t="inlineStr">
        <is>
          <t>No</t>
        </is>
      </c>
      <c r="M1225" s="35" t="n">
        <v>18</v>
      </c>
      <c r="N1225" t="inlineStr">
        <is>
          <t>No</t>
        </is>
      </c>
      <c r="O1225" s="35" t="n">
        <v>18</v>
      </c>
      <c r="P1225" s="37" t="n">
        <v>2.14</v>
      </c>
      <c r="Q1225" t="inlineStr">
        <is>
          <t>Android</t>
        </is>
      </c>
      <c r="R1225">
        <f>IF(AND(OR(Dashboard!$C$6="All",C1225=Dashboard!$C$6),OR(Dashboard!$F$6="All",D1225=Dashboard!$F$6),OR(Dashboard!$I$6="All",B1225=Dashboard!$I$6)),1,0)</f>
        <v/>
      </c>
    </row>
    <row r="1226">
      <c r="A1226" t="inlineStr">
        <is>
          <t>SC81225</t>
        </is>
      </c>
      <c r="B1226" t="inlineStr">
        <is>
          <t>Mar</t>
        </is>
      </c>
      <c r="C1226" t="inlineStr">
        <is>
          <t>Nashik</t>
        </is>
      </c>
      <c r="D1226" t="inlineStr">
        <is>
          <t>21-24</t>
        </is>
      </c>
      <c r="E1226" s="35" t="n">
        <v>21</v>
      </c>
      <c r="F1226" s="36" t="n">
        <v>32.6</v>
      </c>
      <c r="G1226" s="35" t="n">
        <v>43</v>
      </c>
      <c r="H1226" s="35" t="n">
        <v>33</v>
      </c>
      <c r="I1226" s="35" t="n">
        <v>11</v>
      </c>
      <c r="J1226" s="36" t="n">
        <v>6.7</v>
      </c>
      <c r="K1226" s="35" t="n">
        <v>1</v>
      </c>
      <c r="L1226" t="inlineStr">
        <is>
          <t>No</t>
        </is>
      </c>
      <c r="M1226" s="35" t="n">
        <v>22</v>
      </c>
      <c r="N1226" t="inlineStr">
        <is>
          <t>No</t>
        </is>
      </c>
      <c r="O1226" s="35" t="n">
        <v>55</v>
      </c>
      <c r="P1226" s="37" t="n">
        <v>5.87</v>
      </c>
      <c r="Q1226" t="inlineStr">
        <is>
          <t>Android</t>
        </is>
      </c>
      <c r="R1226">
        <f>IF(AND(OR(Dashboard!$C$6="All",C1226=Dashboard!$C$6),OR(Dashboard!$F$6="All",D1226=Dashboard!$F$6),OR(Dashboard!$I$6="All",B1226=Dashboard!$I$6)),1,0)</f>
        <v/>
      </c>
    </row>
    <row r="1227">
      <c r="A1227" t="inlineStr">
        <is>
          <t>SC81226</t>
        </is>
      </c>
      <c r="B1227" t="inlineStr">
        <is>
          <t>Feb</t>
        </is>
      </c>
      <c r="C1227" t="inlineStr">
        <is>
          <t>Kolhapur</t>
        </is>
      </c>
      <c r="D1227" t="inlineStr">
        <is>
          <t>18-20</t>
        </is>
      </c>
      <c r="E1227" s="35" t="n">
        <v>26</v>
      </c>
      <c r="F1227" s="36" t="n">
        <v>22.8</v>
      </c>
      <c r="G1227" s="35" t="n">
        <v>45</v>
      </c>
      <c r="H1227" s="35" t="n">
        <v>42</v>
      </c>
      <c r="I1227" s="35" t="n">
        <v>15</v>
      </c>
      <c r="J1227" s="36" t="n">
        <v>4.4</v>
      </c>
      <c r="K1227" s="35" t="n">
        <v>11</v>
      </c>
      <c r="L1227" t="inlineStr">
        <is>
          <t>No</t>
        </is>
      </c>
      <c r="M1227" s="35" t="n">
        <v>17</v>
      </c>
      <c r="N1227" t="inlineStr">
        <is>
          <t>No</t>
        </is>
      </c>
      <c r="O1227" s="35" t="n">
        <v>37</v>
      </c>
      <c r="P1227" s="37" t="n">
        <v>5.22</v>
      </c>
      <c r="Q1227" t="inlineStr">
        <is>
          <t>Android</t>
        </is>
      </c>
      <c r="R1227">
        <f>IF(AND(OR(Dashboard!$C$6="All",C1227=Dashboard!$C$6),OR(Dashboard!$F$6="All",D1227=Dashboard!$F$6),OR(Dashboard!$I$6="All",B1227=Dashboard!$I$6)),1,0)</f>
        <v/>
      </c>
    </row>
    <row r="1228">
      <c r="A1228" t="inlineStr">
        <is>
          <t>SC81227</t>
        </is>
      </c>
      <c r="B1228" t="inlineStr">
        <is>
          <t>Feb</t>
        </is>
      </c>
      <c r="C1228" t="inlineStr">
        <is>
          <t>Nagpur</t>
        </is>
      </c>
      <c r="D1228" t="inlineStr">
        <is>
          <t>18-20</t>
        </is>
      </c>
      <c r="E1228" s="35" t="n">
        <v>16</v>
      </c>
      <c r="F1228" s="36" t="n">
        <v>42.6</v>
      </c>
      <c r="G1228" s="35" t="n">
        <v>18</v>
      </c>
      <c r="H1228" s="35" t="n">
        <v>14</v>
      </c>
      <c r="I1228" s="35" t="n">
        <v>18</v>
      </c>
      <c r="J1228" s="36" t="n">
        <v>7.5</v>
      </c>
      <c r="K1228" s="35" t="n">
        <v>7</v>
      </c>
      <c r="L1228" t="inlineStr">
        <is>
          <t>Yes</t>
        </is>
      </c>
      <c r="M1228" s="35" t="n">
        <v>14</v>
      </c>
      <c r="N1228" t="inlineStr">
        <is>
          <t>No</t>
        </is>
      </c>
      <c r="O1228" s="35" t="n">
        <v>65</v>
      </c>
      <c r="P1228" s="37" t="n">
        <v>8.73</v>
      </c>
      <c r="Q1228" t="inlineStr">
        <is>
          <t>Android</t>
        </is>
      </c>
      <c r="R1228">
        <f>IF(AND(OR(Dashboard!$C$6="All",C1228=Dashboard!$C$6),OR(Dashboard!$F$6="All",D1228=Dashboard!$F$6),OR(Dashboard!$I$6="All",B1228=Dashboard!$I$6)),1,0)</f>
        <v/>
      </c>
    </row>
    <row r="1229">
      <c r="A1229" t="inlineStr">
        <is>
          <t>SC81228</t>
        </is>
      </c>
      <c r="B1229" t="inlineStr">
        <is>
          <t>Mar</t>
        </is>
      </c>
      <c r="C1229" t="inlineStr">
        <is>
          <t>Nashik</t>
        </is>
      </c>
      <c r="D1229" t="inlineStr">
        <is>
          <t>25-34</t>
        </is>
      </c>
      <c r="E1229" s="35" t="n">
        <v>8</v>
      </c>
      <c r="F1229" s="36" t="n">
        <v>24.7</v>
      </c>
      <c r="G1229" s="35" t="n">
        <v>22</v>
      </c>
      <c r="H1229" s="35" t="n">
        <v>15</v>
      </c>
      <c r="I1229" s="35" t="n">
        <v>12</v>
      </c>
      <c r="J1229" s="36" t="n">
        <v>8.9</v>
      </c>
      <c r="K1229" s="35" t="n">
        <v>5</v>
      </c>
      <c r="L1229" t="inlineStr">
        <is>
          <t>No</t>
        </is>
      </c>
      <c r="M1229" s="35" t="n">
        <v>7</v>
      </c>
      <c r="N1229" t="inlineStr">
        <is>
          <t>No</t>
        </is>
      </c>
      <c r="O1229" s="35" t="n">
        <v>38</v>
      </c>
      <c r="P1229" s="37" t="n">
        <v>4.62</v>
      </c>
      <c r="Q1229" t="inlineStr">
        <is>
          <t>Android</t>
        </is>
      </c>
      <c r="R1229">
        <f>IF(AND(OR(Dashboard!$C$6="All",C1229=Dashboard!$C$6),OR(Dashboard!$F$6="All",D1229=Dashboard!$F$6),OR(Dashboard!$I$6="All",B1229=Dashboard!$I$6)),1,0)</f>
        <v/>
      </c>
    </row>
    <row r="1230">
      <c r="A1230" t="inlineStr">
        <is>
          <t>SC81229</t>
        </is>
      </c>
      <c r="B1230" t="inlineStr">
        <is>
          <t>Feb</t>
        </is>
      </c>
      <c r="C1230" t="inlineStr">
        <is>
          <t>Nashik</t>
        </is>
      </c>
      <c r="D1230" t="inlineStr">
        <is>
          <t>25-34</t>
        </is>
      </c>
      <c r="E1230" s="35" t="n">
        <v>14</v>
      </c>
      <c r="F1230" s="36" t="n">
        <v>7.7</v>
      </c>
      <c r="G1230" s="35" t="n">
        <v>39</v>
      </c>
      <c r="H1230" s="35" t="n">
        <v>28</v>
      </c>
      <c r="I1230" s="35" t="n">
        <v>12</v>
      </c>
      <c r="J1230" s="36" t="n">
        <v>2.8</v>
      </c>
      <c r="K1230" s="35" t="n">
        <v>5</v>
      </c>
      <c r="L1230" t="inlineStr">
        <is>
          <t>No</t>
        </is>
      </c>
      <c r="M1230" s="35" t="n">
        <v>31</v>
      </c>
      <c r="N1230" t="inlineStr">
        <is>
          <t>No</t>
        </is>
      </c>
      <c r="O1230" s="35" t="n">
        <v>9</v>
      </c>
      <c r="P1230" s="37" t="n">
        <v>1.4</v>
      </c>
      <c r="Q1230" t="inlineStr">
        <is>
          <t>Android</t>
        </is>
      </c>
      <c r="R1230">
        <f>IF(AND(OR(Dashboard!$C$6="All",C1230=Dashboard!$C$6),OR(Dashboard!$F$6="All",D1230=Dashboard!$F$6),OR(Dashboard!$I$6="All",B1230=Dashboard!$I$6)),1,0)</f>
        <v/>
      </c>
    </row>
    <row r="1231">
      <c r="A1231" t="inlineStr">
        <is>
          <t>SC81230</t>
        </is>
      </c>
      <c r="B1231" t="inlineStr">
        <is>
          <t>May</t>
        </is>
      </c>
      <c r="C1231" t="inlineStr">
        <is>
          <t>Nashik</t>
        </is>
      </c>
      <c r="D1231" t="inlineStr">
        <is>
          <t>25-34</t>
        </is>
      </c>
      <c r="E1231" s="35" t="n">
        <v>10</v>
      </c>
      <c r="F1231" s="36" t="n">
        <v>32.9</v>
      </c>
      <c r="G1231" s="35" t="n">
        <v>24</v>
      </c>
      <c r="H1231" s="35" t="n">
        <v>20</v>
      </c>
      <c r="I1231" s="35" t="n">
        <v>23</v>
      </c>
      <c r="J1231" s="36" t="n">
        <v>6.6</v>
      </c>
      <c r="K1231" s="35" t="n">
        <v>0</v>
      </c>
      <c r="L1231" t="inlineStr">
        <is>
          <t>No</t>
        </is>
      </c>
      <c r="M1231" s="35" t="n">
        <v>11</v>
      </c>
      <c r="N1231" t="inlineStr">
        <is>
          <t>No</t>
        </is>
      </c>
      <c r="O1231" s="35" t="n">
        <v>52</v>
      </c>
      <c r="P1231" s="37" t="n">
        <v>8.49</v>
      </c>
      <c r="Q1231" t="inlineStr">
        <is>
          <t>Android</t>
        </is>
      </c>
      <c r="R1231">
        <f>IF(AND(OR(Dashboard!$C$6="All",C1231=Dashboard!$C$6),OR(Dashboard!$F$6="All",D1231=Dashboard!$F$6),OR(Dashboard!$I$6="All",B1231=Dashboard!$I$6)),1,0)</f>
        <v/>
      </c>
    </row>
    <row r="1232">
      <c r="A1232" t="inlineStr">
        <is>
          <t>SC81231</t>
        </is>
      </c>
      <c r="B1232" t="inlineStr">
        <is>
          <t>Mar</t>
        </is>
      </c>
      <c r="C1232" t="inlineStr">
        <is>
          <t>Kolhapur</t>
        </is>
      </c>
      <c r="D1232" t="inlineStr">
        <is>
          <t>21-24</t>
        </is>
      </c>
      <c r="E1232" s="35" t="n">
        <v>20</v>
      </c>
      <c r="F1232" s="36" t="n">
        <v>33.8</v>
      </c>
      <c r="G1232" s="35" t="n">
        <v>12</v>
      </c>
      <c r="H1232" s="35" t="n">
        <v>9</v>
      </c>
      <c r="I1232" s="35" t="n">
        <v>21</v>
      </c>
      <c r="J1232" s="36" t="n">
        <v>10.2</v>
      </c>
      <c r="K1232" s="35" t="n">
        <v>9</v>
      </c>
      <c r="L1232" t="inlineStr">
        <is>
          <t>Yes</t>
        </is>
      </c>
      <c r="M1232" s="35" t="n">
        <v>43</v>
      </c>
      <c r="N1232" t="inlineStr">
        <is>
          <t>No</t>
        </is>
      </c>
      <c r="O1232" s="35" t="n">
        <v>74</v>
      </c>
      <c r="P1232" s="37" t="n">
        <v>12.64</v>
      </c>
      <c r="Q1232" t="inlineStr">
        <is>
          <t>Android</t>
        </is>
      </c>
      <c r="R1232">
        <f>IF(AND(OR(Dashboard!$C$6="All",C1232=Dashboard!$C$6),OR(Dashboard!$F$6="All",D1232=Dashboard!$F$6),OR(Dashboard!$I$6="All",B1232=Dashboard!$I$6)),1,0)</f>
        <v/>
      </c>
    </row>
    <row r="1233">
      <c r="A1233" t="inlineStr">
        <is>
          <t>SC81232</t>
        </is>
      </c>
      <c r="B1233" t="inlineStr">
        <is>
          <t>Jan</t>
        </is>
      </c>
      <c r="C1233" t="inlineStr">
        <is>
          <t>Sambhaji Nagar</t>
        </is>
      </c>
      <c r="D1233" t="inlineStr">
        <is>
          <t>18-20</t>
        </is>
      </c>
      <c r="E1233" s="35" t="n">
        <v>11</v>
      </c>
      <c r="F1233" s="36" t="n">
        <v>30.3</v>
      </c>
      <c r="G1233" s="35" t="n">
        <v>42</v>
      </c>
      <c r="H1233" s="35" t="n">
        <v>34</v>
      </c>
      <c r="I1233" s="35" t="n">
        <v>13</v>
      </c>
      <c r="J1233" s="36" t="n">
        <v>7.7</v>
      </c>
      <c r="K1233" s="35" t="n">
        <v>6</v>
      </c>
      <c r="L1233" t="inlineStr">
        <is>
          <t>No</t>
        </is>
      </c>
      <c r="M1233" s="35" t="n">
        <v>9</v>
      </c>
      <c r="N1233" t="inlineStr">
        <is>
          <t>No</t>
        </is>
      </c>
      <c r="O1233" s="35" t="n">
        <v>38</v>
      </c>
      <c r="P1233" s="37" t="n">
        <v>4.27</v>
      </c>
      <c r="Q1233" t="inlineStr">
        <is>
          <t>iOS</t>
        </is>
      </c>
      <c r="R1233">
        <f>IF(AND(OR(Dashboard!$C$6="All",C1233=Dashboard!$C$6),OR(Dashboard!$F$6="All",D1233=Dashboard!$F$6),OR(Dashboard!$I$6="All",B1233=Dashboard!$I$6)),1,0)</f>
        <v/>
      </c>
    </row>
    <row r="1234">
      <c r="A1234" t="inlineStr">
        <is>
          <t>SC81233</t>
        </is>
      </c>
      <c r="B1234" t="inlineStr">
        <is>
          <t>Mar</t>
        </is>
      </c>
      <c r="C1234" t="inlineStr">
        <is>
          <t>Nagpur</t>
        </is>
      </c>
      <c r="D1234" t="inlineStr">
        <is>
          <t>18-20</t>
        </is>
      </c>
      <c r="E1234" s="35" t="n">
        <v>23</v>
      </c>
      <c r="F1234" s="36" t="n">
        <v>30.7</v>
      </c>
      <c r="G1234" s="35" t="n">
        <v>25</v>
      </c>
      <c r="H1234" s="35" t="n">
        <v>17</v>
      </c>
      <c r="I1234" s="35" t="n">
        <v>0</v>
      </c>
      <c r="J1234" s="36" t="n">
        <v>8.1</v>
      </c>
      <c r="K1234" s="35" t="n">
        <v>6</v>
      </c>
      <c r="L1234" t="inlineStr">
        <is>
          <t>Yes</t>
        </is>
      </c>
      <c r="M1234" s="35" t="n">
        <v>27</v>
      </c>
      <c r="N1234" t="inlineStr">
        <is>
          <t>No</t>
        </is>
      </c>
      <c r="O1234" s="35" t="n">
        <v>41</v>
      </c>
      <c r="P1234" s="37" t="n">
        <v>4.19</v>
      </c>
      <c r="Q1234" t="inlineStr">
        <is>
          <t>Android</t>
        </is>
      </c>
      <c r="R1234">
        <f>IF(AND(OR(Dashboard!$C$6="All",C1234=Dashboard!$C$6),OR(Dashboard!$F$6="All",D1234=Dashboard!$F$6),OR(Dashboard!$I$6="All",B1234=Dashboard!$I$6)),1,0)</f>
        <v/>
      </c>
    </row>
    <row r="1235">
      <c r="A1235" t="inlineStr">
        <is>
          <t>SC81234</t>
        </is>
      </c>
      <c r="B1235" t="inlineStr">
        <is>
          <t>Jan</t>
        </is>
      </c>
      <c r="C1235" t="inlineStr">
        <is>
          <t>Solapur</t>
        </is>
      </c>
      <c r="D1235" t="inlineStr">
        <is>
          <t>25-34</t>
        </is>
      </c>
      <c r="E1235" s="35" t="n">
        <v>9</v>
      </c>
      <c r="F1235" s="36" t="n">
        <v>26.1</v>
      </c>
      <c r="G1235" s="35" t="n">
        <v>8</v>
      </c>
      <c r="H1235" s="35" t="n">
        <v>5</v>
      </c>
      <c r="I1235" s="35" t="n">
        <v>18</v>
      </c>
      <c r="J1235" s="36" t="n">
        <v>10.2</v>
      </c>
      <c r="K1235" s="35" t="n">
        <v>8</v>
      </c>
      <c r="L1235" t="inlineStr">
        <is>
          <t>No</t>
        </is>
      </c>
      <c r="M1235" s="35" t="n">
        <v>0</v>
      </c>
      <c r="N1235" t="inlineStr">
        <is>
          <t>No</t>
        </is>
      </c>
      <c r="O1235" s="35" t="n">
        <v>46</v>
      </c>
      <c r="P1235" s="37" t="n">
        <v>8.130000000000001</v>
      </c>
      <c r="Q1235" t="inlineStr">
        <is>
          <t>Android</t>
        </is>
      </c>
      <c r="R1235">
        <f>IF(AND(OR(Dashboard!$C$6="All",C1235=Dashboard!$C$6),OR(Dashboard!$F$6="All",D1235=Dashboard!$F$6),OR(Dashboard!$I$6="All",B1235=Dashboard!$I$6)),1,0)</f>
        <v/>
      </c>
    </row>
    <row r="1236">
      <c r="A1236" t="inlineStr">
        <is>
          <t>SC81235</t>
        </is>
      </c>
      <c r="B1236" t="inlineStr">
        <is>
          <t>Jun</t>
        </is>
      </c>
      <c r="C1236" t="inlineStr">
        <is>
          <t>Sambhaji Nagar</t>
        </is>
      </c>
      <c r="D1236" t="inlineStr">
        <is>
          <t>18-20</t>
        </is>
      </c>
      <c r="E1236" s="35" t="n">
        <v>13</v>
      </c>
      <c r="F1236" s="36" t="n">
        <v>28.1</v>
      </c>
      <c r="G1236" s="35" t="n">
        <v>27</v>
      </c>
      <c r="H1236" s="35" t="n">
        <v>21</v>
      </c>
      <c r="I1236" s="35" t="n">
        <v>15</v>
      </c>
      <c r="J1236" s="36" t="n">
        <v>10.2</v>
      </c>
      <c r="K1236" s="35" t="n">
        <v>9</v>
      </c>
      <c r="L1236" t="inlineStr">
        <is>
          <t>Yes</t>
        </is>
      </c>
      <c r="M1236" s="35" t="n">
        <v>29</v>
      </c>
      <c r="N1236" t="inlineStr">
        <is>
          <t>No</t>
        </is>
      </c>
      <c r="O1236" s="35" t="n">
        <v>50</v>
      </c>
      <c r="P1236" s="37" t="n">
        <v>9.25</v>
      </c>
      <c r="Q1236" t="inlineStr">
        <is>
          <t>Android</t>
        </is>
      </c>
      <c r="R1236">
        <f>IF(AND(OR(Dashboard!$C$6="All",C1236=Dashboard!$C$6),OR(Dashboard!$F$6="All",D1236=Dashboard!$F$6),OR(Dashboard!$I$6="All",B1236=Dashboard!$I$6)),1,0)</f>
        <v/>
      </c>
    </row>
    <row r="1237">
      <c r="A1237" t="inlineStr">
        <is>
          <t>SC81236</t>
        </is>
      </c>
      <c r="B1237" t="inlineStr">
        <is>
          <t>Mar</t>
        </is>
      </c>
      <c r="C1237" t="inlineStr">
        <is>
          <t>Nashik</t>
        </is>
      </c>
      <c r="D1237" t="inlineStr">
        <is>
          <t>18-20</t>
        </is>
      </c>
      <c r="E1237" s="35" t="n">
        <v>9</v>
      </c>
      <c r="F1237" s="36" t="n">
        <v>51</v>
      </c>
      <c r="G1237" s="35" t="n">
        <v>31</v>
      </c>
      <c r="H1237" s="35" t="n">
        <v>21</v>
      </c>
      <c r="I1237" s="35" t="n">
        <v>22</v>
      </c>
      <c r="J1237" s="36" t="n">
        <v>20.6</v>
      </c>
      <c r="K1237" s="35" t="n">
        <v>4</v>
      </c>
      <c r="L1237" t="inlineStr">
        <is>
          <t>No</t>
        </is>
      </c>
      <c r="M1237" s="35" t="n">
        <v>16</v>
      </c>
      <c r="N1237" t="inlineStr">
        <is>
          <t>No</t>
        </is>
      </c>
      <c r="O1237" s="35" t="n">
        <v>93</v>
      </c>
      <c r="P1237" s="37" t="n">
        <v>16.55</v>
      </c>
      <c r="Q1237" t="inlineStr">
        <is>
          <t>Android</t>
        </is>
      </c>
      <c r="R1237">
        <f>IF(AND(OR(Dashboard!$C$6="All",C1237=Dashboard!$C$6),OR(Dashboard!$F$6="All",D1237=Dashboard!$F$6),OR(Dashboard!$I$6="All",B1237=Dashboard!$I$6)),1,0)</f>
        <v/>
      </c>
    </row>
    <row r="1238">
      <c r="A1238" t="inlineStr">
        <is>
          <t>SC81237</t>
        </is>
      </c>
      <c r="B1238" t="inlineStr">
        <is>
          <t>Jan</t>
        </is>
      </c>
      <c r="C1238" t="inlineStr">
        <is>
          <t>Nashik</t>
        </is>
      </c>
      <c r="D1238" t="inlineStr">
        <is>
          <t>21-24</t>
        </is>
      </c>
      <c r="E1238" s="35" t="n">
        <v>16</v>
      </c>
      <c r="F1238" s="36" t="n">
        <v>48.7</v>
      </c>
      <c r="G1238" s="35" t="n">
        <v>26</v>
      </c>
      <c r="H1238" s="35" t="n">
        <v>18</v>
      </c>
      <c r="I1238" s="35" t="n">
        <v>27</v>
      </c>
      <c r="J1238" s="36" t="n">
        <v>21.8</v>
      </c>
      <c r="K1238" s="35" t="n">
        <v>13</v>
      </c>
      <c r="L1238" t="inlineStr">
        <is>
          <t>Yes</t>
        </is>
      </c>
      <c r="M1238" s="35" t="n">
        <v>1</v>
      </c>
      <c r="N1238" t="inlineStr">
        <is>
          <t>No</t>
        </is>
      </c>
      <c r="O1238" s="35" t="n">
        <v>66</v>
      </c>
      <c r="P1238" s="37" t="n">
        <v>10.34</v>
      </c>
      <c r="Q1238" t="inlineStr">
        <is>
          <t>Android</t>
        </is>
      </c>
      <c r="R1238">
        <f>IF(AND(OR(Dashboard!$C$6="All",C1238=Dashboard!$C$6),OR(Dashboard!$F$6="All",D1238=Dashboard!$F$6),OR(Dashboard!$I$6="All",B1238=Dashboard!$I$6)),1,0)</f>
        <v/>
      </c>
    </row>
    <row r="1239">
      <c r="A1239" t="inlineStr">
        <is>
          <t>SC81238</t>
        </is>
      </c>
      <c r="B1239" t="inlineStr">
        <is>
          <t>Apr</t>
        </is>
      </c>
      <c r="C1239" t="inlineStr">
        <is>
          <t>Pune</t>
        </is>
      </c>
      <c r="D1239" t="inlineStr">
        <is>
          <t>21-24</t>
        </is>
      </c>
      <c r="E1239" s="35" t="n">
        <v>16</v>
      </c>
      <c r="F1239" s="36" t="n">
        <v>24.2</v>
      </c>
      <c r="G1239" s="35" t="n">
        <v>21</v>
      </c>
      <c r="H1239" s="35" t="n">
        <v>16</v>
      </c>
      <c r="I1239" s="35" t="n">
        <v>21</v>
      </c>
      <c r="J1239" s="36" t="n">
        <v>5.8</v>
      </c>
      <c r="K1239" s="35" t="n">
        <v>11</v>
      </c>
      <c r="L1239" t="inlineStr">
        <is>
          <t>No</t>
        </is>
      </c>
      <c r="M1239" s="35" t="n">
        <v>0</v>
      </c>
      <c r="N1239" t="inlineStr">
        <is>
          <t>No</t>
        </is>
      </c>
      <c r="O1239" s="35" t="n">
        <v>41</v>
      </c>
      <c r="P1239" s="37" t="n">
        <v>6.02</v>
      </c>
      <c r="Q1239" t="inlineStr">
        <is>
          <t>Android</t>
        </is>
      </c>
      <c r="R1239">
        <f>IF(AND(OR(Dashboard!$C$6="All",C1239=Dashboard!$C$6),OR(Dashboard!$F$6="All",D1239=Dashboard!$F$6),OR(Dashboard!$I$6="All",B1239=Dashboard!$I$6)),1,0)</f>
        <v/>
      </c>
    </row>
    <row r="1240">
      <c r="A1240" t="inlineStr">
        <is>
          <t>SC81239</t>
        </is>
      </c>
      <c r="B1240" t="inlineStr">
        <is>
          <t>May</t>
        </is>
      </c>
      <c r="C1240" t="inlineStr">
        <is>
          <t>Nagpur</t>
        </is>
      </c>
      <c r="D1240" t="inlineStr">
        <is>
          <t>18-20</t>
        </is>
      </c>
      <c r="E1240" s="35" t="n">
        <v>12</v>
      </c>
      <c r="F1240" s="36" t="n">
        <v>42.1</v>
      </c>
      <c r="G1240" s="35" t="n">
        <v>37</v>
      </c>
      <c r="H1240" s="35" t="n">
        <v>30</v>
      </c>
      <c r="I1240" s="35" t="n">
        <v>0</v>
      </c>
      <c r="J1240" s="36" t="n">
        <v>13.3</v>
      </c>
      <c r="K1240" s="35" t="n">
        <v>5</v>
      </c>
      <c r="L1240" t="inlineStr">
        <is>
          <t>Yes</t>
        </is>
      </c>
      <c r="M1240" s="35" t="n">
        <v>71</v>
      </c>
      <c r="N1240" t="inlineStr">
        <is>
          <t>No</t>
        </is>
      </c>
      <c r="O1240" s="35" t="n">
        <v>72</v>
      </c>
      <c r="P1240" s="37" t="n">
        <v>12.45</v>
      </c>
      <c r="Q1240" t="inlineStr">
        <is>
          <t>Android</t>
        </is>
      </c>
      <c r="R1240">
        <f>IF(AND(OR(Dashboard!$C$6="All",C1240=Dashboard!$C$6),OR(Dashboard!$F$6="All",D1240=Dashboard!$F$6),OR(Dashboard!$I$6="All",B1240=Dashboard!$I$6)),1,0)</f>
        <v/>
      </c>
    </row>
    <row r="1241">
      <c r="A1241" t="inlineStr">
        <is>
          <t>SC81240</t>
        </is>
      </c>
      <c r="B1241" t="inlineStr">
        <is>
          <t>Feb</t>
        </is>
      </c>
      <c r="C1241" t="inlineStr">
        <is>
          <t>Pune</t>
        </is>
      </c>
      <c r="D1241" t="inlineStr">
        <is>
          <t>25-34</t>
        </is>
      </c>
      <c r="E1241" s="35" t="n">
        <v>10</v>
      </c>
      <c r="F1241" s="36" t="n">
        <v>22.4</v>
      </c>
      <c r="G1241" s="35" t="n">
        <v>16</v>
      </c>
      <c r="H1241" s="35" t="n">
        <v>11</v>
      </c>
      <c r="I1241" s="35" t="n">
        <v>20</v>
      </c>
      <c r="J1241" s="36" t="n">
        <v>9.199999999999999</v>
      </c>
      <c r="K1241" s="35" t="n">
        <v>2</v>
      </c>
      <c r="L1241" t="inlineStr">
        <is>
          <t>No</t>
        </is>
      </c>
      <c r="M1241" s="35" t="n">
        <v>42</v>
      </c>
      <c r="N1241" t="inlineStr">
        <is>
          <t>No</t>
        </is>
      </c>
      <c r="O1241" s="35" t="n">
        <v>41</v>
      </c>
      <c r="P1241" s="37" t="n">
        <v>5.05</v>
      </c>
      <c r="Q1241" t="inlineStr">
        <is>
          <t>Android</t>
        </is>
      </c>
      <c r="R1241">
        <f>IF(AND(OR(Dashboard!$C$6="All",C1241=Dashboard!$C$6),OR(Dashboard!$F$6="All",D1241=Dashboard!$F$6),OR(Dashboard!$I$6="All",B1241=Dashboard!$I$6)),1,0)</f>
        <v/>
      </c>
    </row>
    <row r="1242">
      <c r="A1242" t="inlineStr">
        <is>
          <t>SC81241</t>
        </is>
      </c>
      <c r="B1242" t="inlineStr">
        <is>
          <t>May</t>
        </is>
      </c>
      <c r="C1242" t="inlineStr">
        <is>
          <t>Kolhapur</t>
        </is>
      </c>
      <c r="D1242" t="inlineStr">
        <is>
          <t>25-34</t>
        </is>
      </c>
      <c r="E1242" s="35" t="n">
        <v>14</v>
      </c>
      <c r="F1242" s="36" t="n">
        <v>18.7</v>
      </c>
      <c r="G1242" s="35" t="n">
        <v>18</v>
      </c>
      <c r="H1242" s="35" t="n">
        <v>16</v>
      </c>
      <c r="I1242" s="35" t="n">
        <v>10</v>
      </c>
      <c r="J1242" s="36" t="n">
        <v>7</v>
      </c>
      <c r="K1242" s="35" t="n">
        <v>1</v>
      </c>
      <c r="L1242" t="inlineStr">
        <is>
          <t>No</t>
        </is>
      </c>
      <c r="M1242" s="35" t="n">
        <v>26</v>
      </c>
      <c r="N1242" t="inlineStr">
        <is>
          <t>No</t>
        </is>
      </c>
      <c r="O1242" s="35" t="n">
        <v>23</v>
      </c>
      <c r="P1242" s="37" t="n">
        <v>3.79</v>
      </c>
      <c r="Q1242" t="inlineStr">
        <is>
          <t>Android</t>
        </is>
      </c>
      <c r="R1242">
        <f>IF(AND(OR(Dashboard!$C$6="All",C1242=Dashboard!$C$6),OR(Dashboard!$F$6="All",D1242=Dashboard!$F$6),OR(Dashboard!$I$6="All",B1242=Dashboard!$I$6)),1,0)</f>
        <v/>
      </c>
    </row>
    <row r="1243">
      <c r="A1243" t="inlineStr">
        <is>
          <t>SC81242</t>
        </is>
      </c>
      <c r="B1243" t="inlineStr">
        <is>
          <t>Jun</t>
        </is>
      </c>
      <c r="C1243" t="inlineStr">
        <is>
          <t>Pune</t>
        </is>
      </c>
      <c r="D1243" t="inlineStr">
        <is>
          <t>21-24</t>
        </is>
      </c>
      <c r="E1243" s="35" t="n">
        <v>11</v>
      </c>
      <c r="F1243" s="36" t="n">
        <v>53</v>
      </c>
      <c r="G1243" s="35" t="n">
        <v>34</v>
      </c>
      <c r="H1243" s="35" t="n">
        <v>24</v>
      </c>
      <c r="I1243" s="35" t="n">
        <v>11</v>
      </c>
      <c r="J1243" s="36" t="n">
        <v>13.3</v>
      </c>
      <c r="K1243" s="35" t="n">
        <v>1</v>
      </c>
      <c r="L1243" t="inlineStr">
        <is>
          <t>Yes</t>
        </is>
      </c>
      <c r="M1243" s="35" t="n">
        <v>62</v>
      </c>
      <c r="N1243" t="inlineStr">
        <is>
          <t>No</t>
        </is>
      </c>
      <c r="O1243" s="35" t="n">
        <v>112</v>
      </c>
      <c r="P1243" s="37" t="n">
        <v>13.27</v>
      </c>
      <c r="Q1243" t="inlineStr">
        <is>
          <t>Android</t>
        </is>
      </c>
      <c r="R1243">
        <f>IF(AND(OR(Dashboard!$C$6="All",C1243=Dashboard!$C$6),OR(Dashboard!$F$6="All",D1243=Dashboard!$F$6),OR(Dashboard!$I$6="All",B1243=Dashboard!$I$6)),1,0)</f>
        <v/>
      </c>
    </row>
    <row r="1244">
      <c r="A1244" t="inlineStr">
        <is>
          <t>SC81243</t>
        </is>
      </c>
      <c r="B1244" t="inlineStr">
        <is>
          <t>Mar</t>
        </is>
      </c>
      <c r="C1244" t="inlineStr">
        <is>
          <t>Solapur</t>
        </is>
      </c>
      <c r="D1244" t="inlineStr">
        <is>
          <t>25-34</t>
        </is>
      </c>
      <c r="E1244" s="35" t="n">
        <v>5</v>
      </c>
      <c r="F1244" s="36" t="n">
        <v>29.1</v>
      </c>
      <c r="G1244" s="35" t="n">
        <v>7</v>
      </c>
      <c r="H1244" s="35" t="n">
        <v>6</v>
      </c>
      <c r="I1244" s="35" t="n">
        <v>20</v>
      </c>
      <c r="J1244" s="36" t="n">
        <v>6</v>
      </c>
      <c r="K1244" s="35" t="n">
        <v>0</v>
      </c>
      <c r="L1244" t="inlineStr">
        <is>
          <t>Yes</t>
        </is>
      </c>
      <c r="M1244" s="35" t="n">
        <v>31</v>
      </c>
      <c r="N1244" t="inlineStr">
        <is>
          <t>No</t>
        </is>
      </c>
      <c r="O1244" s="35" t="n">
        <v>39</v>
      </c>
      <c r="P1244" s="37" t="n">
        <v>5.87</v>
      </c>
      <c r="Q1244" t="inlineStr">
        <is>
          <t>Android</t>
        </is>
      </c>
      <c r="R1244">
        <f>IF(AND(OR(Dashboard!$C$6="All",C1244=Dashboard!$C$6),OR(Dashboard!$F$6="All",D1244=Dashboard!$F$6),OR(Dashboard!$I$6="All",B1244=Dashboard!$I$6)),1,0)</f>
        <v/>
      </c>
    </row>
    <row r="1245">
      <c r="A1245" t="inlineStr">
        <is>
          <t>SC81244</t>
        </is>
      </c>
      <c r="B1245" t="inlineStr">
        <is>
          <t>May</t>
        </is>
      </c>
      <c r="C1245" t="inlineStr">
        <is>
          <t>Nagpur</t>
        </is>
      </c>
      <c r="D1245" t="inlineStr">
        <is>
          <t>18-20</t>
        </is>
      </c>
      <c r="E1245" s="35" t="n">
        <v>24</v>
      </c>
      <c r="F1245" s="36" t="n">
        <v>45</v>
      </c>
      <c r="G1245" s="35" t="n">
        <v>11</v>
      </c>
      <c r="H1245" s="35" t="n">
        <v>8</v>
      </c>
      <c r="I1245" s="35" t="n">
        <v>27</v>
      </c>
      <c r="J1245" s="36" t="n">
        <v>15.2</v>
      </c>
      <c r="K1245" s="35" t="n">
        <v>8</v>
      </c>
      <c r="L1245" t="inlineStr">
        <is>
          <t>No</t>
        </is>
      </c>
      <c r="M1245" s="35" t="n">
        <v>2</v>
      </c>
      <c r="N1245" t="inlineStr">
        <is>
          <t>No</t>
        </is>
      </c>
      <c r="O1245" s="35" t="n">
        <v>91</v>
      </c>
      <c r="P1245" s="37" t="n">
        <v>13.54</v>
      </c>
      <c r="Q1245" t="inlineStr">
        <is>
          <t>Android</t>
        </is>
      </c>
      <c r="R1245">
        <f>IF(AND(OR(Dashboard!$C$6="All",C1245=Dashboard!$C$6),OR(Dashboard!$F$6="All",D1245=Dashboard!$F$6),OR(Dashboard!$I$6="All",B1245=Dashboard!$I$6)),1,0)</f>
        <v/>
      </c>
    </row>
    <row r="1246">
      <c r="A1246" t="inlineStr">
        <is>
          <t>SC81245</t>
        </is>
      </c>
      <c r="B1246" t="inlineStr">
        <is>
          <t>May</t>
        </is>
      </c>
      <c r="C1246" t="inlineStr">
        <is>
          <t>Pune</t>
        </is>
      </c>
      <c r="D1246" t="inlineStr">
        <is>
          <t>35+</t>
        </is>
      </c>
      <c r="E1246" s="35" t="n">
        <v>10</v>
      </c>
      <c r="F1246" s="36" t="n">
        <v>28.7</v>
      </c>
      <c r="G1246" s="35" t="n">
        <v>0</v>
      </c>
      <c r="H1246" s="35" t="n">
        <v>0</v>
      </c>
      <c r="I1246" s="35" t="n">
        <v>14</v>
      </c>
      <c r="J1246" s="36" t="n">
        <v>10.9</v>
      </c>
      <c r="K1246" s="35" t="n">
        <v>2</v>
      </c>
      <c r="L1246" t="inlineStr">
        <is>
          <t>No</t>
        </is>
      </c>
      <c r="M1246" s="35" t="n">
        <v>6</v>
      </c>
      <c r="N1246" t="inlineStr">
        <is>
          <t>No</t>
        </is>
      </c>
      <c r="O1246" s="35" t="n">
        <v>50</v>
      </c>
      <c r="P1246" s="37" t="n">
        <v>8.59</v>
      </c>
      <c r="Q1246" t="inlineStr">
        <is>
          <t>Android</t>
        </is>
      </c>
      <c r="R1246">
        <f>IF(AND(OR(Dashboard!$C$6="All",C1246=Dashboard!$C$6),OR(Dashboard!$F$6="All",D1246=Dashboard!$F$6),OR(Dashboard!$I$6="All",B1246=Dashboard!$I$6)),1,0)</f>
        <v/>
      </c>
    </row>
    <row r="1247">
      <c r="A1247" t="inlineStr">
        <is>
          <t>SC81246</t>
        </is>
      </c>
      <c r="B1247" t="inlineStr">
        <is>
          <t>May</t>
        </is>
      </c>
      <c r="C1247" t="inlineStr">
        <is>
          <t>Kolhapur</t>
        </is>
      </c>
      <c r="D1247" t="inlineStr">
        <is>
          <t>18-20</t>
        </is>
      </c>
      <c r="E1247" s="35" t="n">
        <v>14</v>
      </c>
      <c r="F1247" s="36" t="n">
        <v>45.9</v>
      </c>
      <c r="G1247" s="35" t="n">
        <v>47</v>
      </c>
      <c r="H1247" s="35" t="n">
        <v>42</v>
      </c>
      <c r="I1247" s="35" t="n">
        <v>11</v>
      </c>
      <c r="J1247" s="36" t="n">
        <v>10.7</v>
      </c>
      <c r="K1247" s="35" t="n">
        <v>8</v>
      </c>
      <c r="L1247" t="inlineStr">
        <is>
          <t>No</t>
        </is>
      </c>
      <c r="M1247" s="35" t="n">
        <v>1</v>
      </c>
      <c r="N1247" t="inlineStr">
        <is>
          <t>No</t>
        </is>
      </c>
      <c r="O1247" s="35" t="n">
        <v>99</v>
      </c>
      <c r="P1247" s="37" t="n">
        <v>18.75</v>
      </c>
      <c r="Q1247" t="inlineStr">
        <is>
          <t>Android</t>
        </is>
      </c>
      <c r="R1247">
        <f>IF(AND(OR(Dashboard!$C$6="All",C1247=Dashboard!$C$6),OR(Dashboard!$F$6="All",D1247=Dashboard!$F$6),OR(Dashboard!$I$6="All",B1247=Dashboard!$I$6)),1,0)</f>
        <v/>
      </c>
    </row>
    <row r="1248">
      <c r="A1248" t="inlineStr">
        <is>
          <t>SC81247</t>
        </is>
      </c>
      <c r="B1248" t="inlineStr">
        <is>
          <t>Feb</t>
        </is>
      </c>
      <c r="C1248" t="inlineStr">
        <is>
          <t>Nagpur</t>
        </is>
      </c>
      <c r="D1248" t="inlineStr">
        <is>
          <t>25-34</t>
        </is>
      </c>
      <c r="E1248" s="35" t="n">
        <v>16</v>
      </c>
      <c r="F1248" s="36" t="n">
        <v>18.2</v>
      </c>
      <c r="G1248" s="35" t="n">
        <v>25</v>
      </c>
      <c r="H1248" s="35" t="n">
        <v>19</v>
      </c>
      <c r="I1248" s="35" t="n">
        <v>17</v>
      </c>
      <c r="J1248" s="36" t="n">
        <v>3.5</v>
      </c>
      <c r="K1248" s="35" t="n">
        <v>0</v>
      </c>
      <c r="L1248" t="inlineStr">
        <is>
          <t>No</t>
        </is>
      </c>
      <c r="M1248" s="35" t="n">
        <v>116</v>
      </c>
      <c r="N1248" t="inlineStr">
        <is>
          <t>No</t>
        </is>
      </c>
      <c r="O1248" s="35" t="n">
        <v>22</v>
      </c>
      <c r="P1248" s="37" t="n">
        <v>3.81</v>
      </c>
      <c r="Q1248" t="inlineStr">
        <is>
          <t>Android</t>
        </is>
      </c>
      <c r="R1248">
        <f>IF(AND(OR(Dashboard!$C$6="All",C1248=Dashboard!$C$6),OR(Dashboard!$F$6="All",D1248=Dashboard!$F$6),OR(Dashboard!$I$6="All",B1248=Dashboard!$I$6)),1,0)</f>
        <v/>
      </c>
    </row>
    <row r="1249">
      <c r="A1249" t="inlineStr">
        <is>
          <t>SC81248</t>
        </is>
      </c>
      <c r="B1249" t="inlineStr">
        <is>
          <t>Feb</t>
        </is>
      </c>
      <c r="C1249" t="inlineStr">
        <is>
          <t>Kolhapur</t>
        </is>
      </c>
      <c r="D1249" t="inlineStr">
        <is>
          <t>18-20</t>
        </is>
      </c>
      <c r="E1249" s="35" t="n">
        <v>15</v>
      </c>
      <c r="F1249" s="36" t="n">
        <v>30.9</v>
      </c>
      <c r="G1249" s="35" t="n">
        <v>32</v>
      </c>
      <c r="H1249" s="35" t="n">
        <v>23</v>
      </c>
      <c r="I1249" s="35" t="n">
        <v>13</v>
      </c>
      <c r="J1249" s="36" t="n">
        <v>5.5</v>
      </c>
      <c r="K1249" s="35" t="n">
        <v>3</v>
      </c>
      <c r="L1249" t="inlineStr">
        <is>
          <t>Yes</t>
        </is>
      </c>
      <c r="M1249" s="35" t="n">
        <v>55</v>
      </c>
      <c r="N1249" t="inlineStr">
        <is>
          <t>No</t>
        </is>
      </c>
      <c r="O1249" s="35" t="n">
        <v>44</v>
      </c>
      <c r="P1249" s="37" t="n">
        <v>7.34</v>
      </c>
      <c r="Q1249" t="inlineStr">
        <is>
          <t>Android</t>
        </is>
      </c>
      <c r="R1249">
        <f>IF(AND(OR(Dashboard!$C$6="All",C1249=Dashboard!$C$6),OR(Dashboard!$F$6="All",D1249=Dashboard!$F$6),OR(Dashboard!$I$6="All",B1249=Dashboard!$I$6)),1,0)</f>
        <v/>
      </c>
    </row>
    <row r="1250">
      <c r="A1250" t="inlineStr">
        <is>
          <t>SC81249</t>
        </is>
      </c>
      <c r="B1250" t="inlineStr">
        <is>
          <t>Jun</t>
        </is>
      </c>
      <c r="C1250" t="inlineStr">
        <is>
          <t>Kolhapur</t>
        </is>
      </c>
      <c r="D1250" t="inlineStr">
        <is>
          <t>21-24</t>
        </is>
      </c>
      <c r="E1250" s="35" t="n">
        <v>24</v>
      </c>
      <c r="F1250" s="36" t="n">
        <v>22.5</v>
      </c>
      <c r="G1250" s="35" t="n">
        <v>32</v>
      </c>
      <c r="H1250" s="35" t="n">
        <v>21</v>
      </c>
      <c r="I1250" s="35" t="n">
        <v>14</v>
      </c>
      <c r="J1250" s="36" t="n">
        <v>8.9</v>
      </c>
      <c r="K1250" s="35" t="n">
        <v>5</v>
      </c>
      <c r="L1250" t="inlineStr">
        <is>
          <t>Yes</t>
        </is>
      </c>
      <c r="M1250" s="35" t="n">
        <v>47</v>
      </c>
      <c r="N1250" t="inlineStr">
        <is>
          <t>No</t>
        </is>
      </c>
      <c r="O1250" s="35" t="n">
        <v>48</v>
      </c>
      <c r="P1250" s="37" t="n">
        <v>4.02</v>
      </c>
      <c r="Q1250" t="inlineStr">
        <is>
          <t>Android</t>
        </is>
      </c>
      <c r="R1250">
        <f>IF(AND(OR(Dashboard!$C$6="All",C1250=Dashboard!$C$6),OR(Dashboard!$F$6="All",D1250=Dashboard!$F$6),OR(Dashboard!$I$6="All",B1250=Dashboard!$I$6)),1,0)</f>
        <v/>
      </c>
    </row>
    <row r="1251">
      <c r="A1251" t="inlineStr">
        <is>
          <t>SC81250</t>
        </is>
      </c>
      <c r="B1251" t="inlineStr">
        <is>
          <t>Jun</t>
        </is>
      </c>
      <c r="C1251" t="inlineStr">
        <is>
          <t>Sambhaji Nagar</t>
        </is>
      </c>
      <c r="D1251" t="inlineStr">
        <is>
          <t>21-24</t>
        </is>
      </c>
      <c r="E1251" s="35" t="n">
        <v>11</v>
      </c>
      <c r="F1251" s="36" t="n">
        <v>30.3</v>
      </c>
      <c r="G1251" s="35" t="n">
        <v>24</v>
      </c>
      <c r="H1251" s="35" t="n">
        <v>17</v>
      </c>
      <c r="I1251" s="35" t="n">
        <v>20</v>
      </c>
      <c r="J1251" s="36" t="n">
        <v>8.800000000000001</v>
      </c>
      <c r="K1251" s="35" t="n">
        <v>4</v>
      </c>
      <c r="L1251" t="inlineStr">
        <is>
          <t>No</t>
        </is>
      </c>
      <c r="M1251" s="35" t="n">
        <v>9</v>
      </c>
      <c r="N1251" t="inlineStr">
        <is>
          <t>No</t>
        </is>
      </c>
      <c r="O1251" s="35" t="n">
        <v>51</v>
      </c>
      <c r="P1251" s="37" t="n">
        <v>9.02</v>
      </c>
      <c r="Q1251" t="inlineStr">
        <is>
          <t>Android</t>
        </is>
      </c>
      <c r="R1251">
        <f>IF(AND(OR(Dashboard!$C$6="All",C1251=Dashboard!$C$6),OR(Dashboard!$F$6="All",D1251=Dashboard!$F$6),OR(Dashboard!$I$6="All",B1251=Dashboard!$I$6)),1,0)</f>
        <v/>
      </c>
    </row>
    <row r="1252">
      <c r="A1252" t="inlineStr">
        <is>
          <t>SC81251</t>
        </is>
      </c>
      <c r="B1252" t="inlineStr">
        <is>
          <t>May</t>
        </is>
      </c>
      <c r="C1252" t="inlineStr">
        <is>
          <t>Kolhapur</t>
        </is>
      </c>
      <c r="D1252" t="inlineStr">
        <is>
          <t>18-20</t>
        </is>
      </c>
      <c r="E1252" s="35" t="n">
        <v>29</v>
      </c>
      <c r="F1252" s="36" t="n">
        <v>21.4</v>
      </c>
      <c r="G1252" s="35" t="n">
        <v>29</v>
      </c>
      <c r="H1252" s="35" t="n">
        <v>24</v>
      </c>
      <c r="I1252" s="35" t="n">
        <v>25</v>
      </c>
      <c r="J1252" s="36" t="n">
        <v>3.8</v>
      </c>
      <c r="K1252" s="35" t="n">
        <v>4</v>
      </c>
      <c r="L1252" t="inlineStr">
        <is>
          <t>Yes</t>
        </is>
      </c>
      <c r="M1252" s="35" t="n">
        <v>24</v>
      </c>
      <c r="N1252" t="inlineStr">
        <is>
          <t>No</t>
        </is>
      </c>
      <c r="O1252" s="35" t="n">
        <v>45</v>
      </c>
      <c r="P1252" s="37" t="n">
        <v>7.73</v>
      </c>
      <c r="Q1252" t="inlineStr">
        <is>
          <t>Android</t>
        </is>
      </c>
      <c r="R1252">
        <f>IF(AND(OR(Dashboard!$C$6="All",C1252=Dashboard!$C$6),OR(Dashboard!$F$6="All",D1252=Dashboard!$F$6),OR(Dashboard!$I$6="All",B1252=Dashboard!$I$6)),1,0)</f>
        <v/>
      </c>
    </row>
    <row r="1253">
      <c r="A1253" t="inlineStr">
        <is>
          <t>SC81252</t>
        </is>
      </c>
      <c r="B1253" t="inlineStr">
        <is>
          <t>Jan</t>
        </is>
      </c>
      <c r="C1253" t="inlineStr">
        <is>
          <t>Kolhapur</t>
        </is>
      </c>
      <c r="D1253" t="inlineStr">
        <is>
          <t>25-34</t>
        </is>
      </c>
      <c r="E1253" s="35" t="n">
        <v>11</v>
      </c>
      <c r="F1253" s="36" t="n">
        <v>17.8</v>
      </c>
      <c r="G1253" s="35" t="n">
        <v>17</v>
      </c>
      <c r="H1253" s="35" t="n">
        <v>13</v>
      </c>
      <c r="I1253" s="35" t="n">
        <v>9</v>
      </c>
      <c r="J1253" s="36" t="n">
        <v>7.9</v>
      </c>
      <c r="K1253" s="35" t="n">
        <v>4</v>
      </c>
      <c r="L1253" t="inlineStr">
        <is>
          <t>No</t>
        </is>
      </c>
      <c r="M1253" s="35" t="n">
        <v>19</v>
      </c>
      <c r="N1253" t="inlineStr">
        <is>
          <t>No</t>
        </is>
      </c>
      <c r="O1253" s="35" t="n">
        <v>38</v>
      </c>
      <c r="P1253" s="37" t="n">
        <v>7.08</v>
      </c>
      <c r="Q1253" t="inlineStr">
        <is>
          <t>iOS</t>
        </is>
      </c>
      <c r="R1253">
        <f>IF(AND(OR(Dashboard!$C$6="All",C1253=Dashboard!$C$6),OR(Dashboard!$F$6="All",D1253=Dashboard!$F$6),OR(Dashboard!$I$6="All",B1253=Dashboard!$I$6)),1,0)</f>
        <v/>
      </c>
    </row>
    <row r="1254">
      <c r="A1254" t="inlineStr">
        <is>
          <t>SC81253</t>
        </is>
      </c>
      <c r="B1254" t="inlineStr">
        <is>
          <t>Apr</t>
        </is>
      </c>
      <c r="C1254" t="inlineStr">
        <is>
          <t>Pune</t>
        </is>
      </c>
      <c r="D1254" t="inlineStr">
        <is>
          <t>21-24</t>
        </is>
      </c>
      <c r="E1254" s="35" t="n">
        <v>18</v>
      </c>
      <c r="F1254" s="36" t="n">
        <v>26.6</v>
      </c>
      <c r="G1254" s="35" t="n">
        <v>44</v>
      </c>
      <c r="H1254" s="35" t="n">
        <v>36</v>
      </c>
      <c r="I1254" s="35" t="n">
        <v>18</v>
      </c>
      <c r="J1254" s="36" t="n">
        <v>8.6</v>
      </c>
      <c r="K1254" s="35" t="n">
        <v>3</v>
      </c>
      <c r="L1254" t="inlineStr">
        <is>
          <t>No</t>
        </is>
      </c>
      <c r="M1254" s="35" t="n">
        <v>29</v>
      </c>
      <c r="N1254" t="inlineStr">
        <is>
          <t>No</t>
        </is>
      </c>
      <c r="O1254" s="35" t="n">
        <v>36</v>
      </c>
      <c r="P1254" s="37" t="n">
        <v>4.4</v>
      </c>
      <c r="Q1254" t="inlineStr">
        <is>
          <t>Android</t>
        </is>
      </c>
      <c r="R1254">
        <f>IF(AND(OR(Dashboard!$C$6="All",C1254=Dashboard!$C$6),OR(Dashboard!$F$6="All",D1254=Dashboard!$F$6),OR(Dashboard!$I$6="All",B1254=Dashboard!$I$6)),1,0)</f>
        <v/>
      </c>
    </row>
    <row r="1255">
      <c r="A1255" t="inlineStr">
        <is>
          <t>SC81254</t>
        </is>
      </c>
      <c r="B1255" t="inlineStr">
        <is>
          <t>Jun</t>
        </is>
      </c>
      <c r="C1255" t="inlineStr">
        <is>
          <t>Solapur</t>
        </is>
      </c>
      <c r="D1255" t="inlineStr">
        <is>
          <t>25-34</t>
        </is>
      </c>
      <c r="E1255" s="35" t="n">
        <v>12</v>
      </c>
      <c r="F1255" s="36" t="n">
        <v>7.4</v>
      </c>
      <c r="G1255" s="35" t="n">
        <v>22</v>
      </c>
      <c r="H1255" s="35" t="n">
        <v>14</v>
      </c>
      <c r="I1255" s="35" t="n">
        <v>11</v>
      </c>
      <c r="J1255" s="36" t="n">
        <v>3.2</v>
      </c>
      <c r="K1255" s="35" t="n">
        <v>5</v>
      </c>
      <c r="L1255" t="inlineStr">
        <is>
          <t>No</t>
        </is>
      </c>
      <c r="M1255" s="35" t="n">
        <v>24</v>
      </c>
      <c r="N1255" t="inlineStr">
        <is>
          <t>No</t>
        </is>
      </c>
      <c r="O1255" s="35" t="n">
        <v>15</v>
      </c>
      <c r="P1255" s="37" t="n">
        <v>2.68</v>
      </c>
      <c r="Q1255" t="inlineStr">
        <is>
          <t>iOS</t>
        </is>
      </c>
      <c r="R1255">
        <f>IF(AND(OR(Dashboard!$C$6="All",C1255=Dashboard!$C$6),OR(Dashboard!$F$6="All",D1255=Dashboard!$F$6),OR(Dashboard!$I$6="All",B1255=Dashboard!$I$6)),1,0)</f>
        <v/>
      </c>
    </row>
    <row r="1256">
      <c r="A1256" t="inlineStr">
        <is>
          <t>SC81255</t>
        </is>
      </c>
      <c r="B1256" t="inlineStr">
        <is>
          <t>May</t>
        </is>
      </c>
      <c r="C1256" t="inlineStr">
        <is>
          <t>Kolhapur</t>
        </is>
      </c>
      <c r="D1256" t="inlineStr">
        <is>
          <t>21-24</t>
        </is>
      </c>
      <c r="E1256" s="35" t="n">
        <v>17</v>
      </c>
      <c r="F1256" s="36" t="n">
        <v>51.5</v>
      </c>
      <c r="G1256" s="35" t="n">
        <v>46</v>
      </c>
      <c r="H1256" s="35" t="n">
        <v>37</v>
      </c>
      <c r="I1256" s="35" t="n">
        <v>14</v>
      </c>
      <c r="J1256" s="36" t="n">
        <v>8.5</v>
      </c>
      <c r="K1256" s="35" t="n">
        <v>6</v>
      </c>
      <c r="L1256" t="inlineStr">
        <is>
          <t>No</t>
        </is>
      </c>
      <c r="M1256" s="35" t="n">
        <v>15</v>
      </c>
      <c r="N1256" t="inlineStr">
        <is>
          <t>No</t>
        </is>
      </c>
      <c r="O1256" s="35" t="n">
        <v>63</v>
      </c>
      <c r="P1256" s="37" t="n">
        <v>7.65</v>
      </c>
      <c r="Q1256" t="inlineStr">
        <is>
          <t>Android</t>
        </is>
      </c>
      <c r="R1256">
        <f>IF(AND(OR(Dashboard!$C$6="All",C1256=Dashboard!$C$6),OR(Dashboard!$F$6="All",D1256=Dashboard!$F$6),OR(Dashboard!$I$6="All",B1256=Dashboard!$I$6)),1,0)</f>
        <v/>
      </c>
    </row>
    <row r="1257">
      <c r="A1257" t="inlineStr">
        <is>
          <t>SC81256</t>
        </is>
      </c>
      <c r="B1257" t="inlineStr">
        <is>
          <t>May</t>
        </is>
      </c>
      <c r="C1257" t="inlineStr">
        <is>
          <t>Nashik</t>
        </is>
      </c>
      <c r="D1257" t="inlineStr">
        <is>
          <t>21-24</t>
        </is>
      </c>
      <c r="E1257" s="35" t="n">
        <v>15</v>
      </c>
      <c r="F1257" s="36" t="n">
        <v>26.1</v>
      </c>
      <c r="G1257" s="35" t="n">
        <v>34</v>
      </c>
      <c r="H1257" s="35" t="n">
        <v>27</v>
      </c>
      <c r="I1257" s="35" t="n">
        <v>22</v>
      </c>
      <c r="J1257" s="36" t="n">
        <v>5.6</v>
      </c>
      <c r="K1257" s="35" t="n">
        <v>6</v>
      </c>
      <c r="L1257" t="inlineStr">
        <is>
          <t>No</t>
        </is>
      </c>
      <c r="M1257" s="35" t="n">
        <v>21</v>
      </c>
      <c r="N1257" t="inlineStr">
        <is>
          <t>Yes</t>
        </is>
      </c>
      <c r="O1257" s="35" t="n">
        <v>15</v>
      </c>
      <c r="P1257" s="37" t="n">
        <v>2.19</v>
      </c>
      <c r="Q1257" t="inlineStr">
        <is>
          <t>Android</t>
        </is>
      </c>
      <c r="R1257">
        <f>IF(AND(OR(Dashboard!$C$6="All",C1257=Dashboard!$C$6),OR(Dashboard!$F$6="All",D1257=Dashboard!$F$6),OR(Dashboard!$I$6="All",B1257=Dashboard!$I$6)),1,0)</f>
        <v/>
      </c>
    </row>
    <row r="1258">
      <c r="A1258" t="inlineStr">
        <is>
          <t>SC81257</t>
        </is>
      </c>
      <c r="B1258" t="inlineStr">
        <is>
          <t>Mar</t>
        </is>
      </c>
      <c r="C1258" t="inlineStr">
        <is>
          <t>Sambhaji Nagar</t>
        </is>
      </c>
      <c r="D1258" t="inlineStr">
        <is>
          <t>18-20</t>
        </is>
      </c>
      <c r="E1258" s="35" t="n">
        <v>19</v>
      </c>
      <c r="F1258" s="36" t="n">
        <v>50.3</v>
      </c>
      <c r="G1258" s="35" t="n">
        <v>42</v>
      </c>
      <c r="H1258" s="35" t="n">
        <v>33</v>
      </c>
      <c r="I1258" s="35" t="n">
        <v>19</v>
      </c>
      <c r="J1258" s="36" t="n">
        <v>10.2</v>
      </c>
      <c r="K1258" s="35" t="n">
        <v>2</v>
      </c>
      <c r="L1258" t="inlineStr">
        <is>
          <t>No</t>
        </is>
      </c>
      <c r="M1258" s="35" t="n">
        <v>35</v>
      </c>
      <c r="N1258" t="inlineStr">
        <is>
          <t>No</t>
        </is>
      </c>
      <c r="O1258" s="35" t="n">
        <v>94</v>
      </c>
      <c r="P1258" s="37" t="n">
        <v>9.99</v>
      </c>
      <c r="Q1258" t="inlineStr">
        <is>
          <t>iOS</t>
        </is>
      </c>
      <c r="R1258">
        <f>IF(AND(OR(Dashboard!$C$6="All",C1258=Dashboard!$C$6),OR(Dashboard!$F$6="All",D1258=Dashboard!$F$6),OR(Dashboard!$I$6="All",B1258=Dashboard!$I$6)),1,0)</f>
        <v/>
      </c>
    </row>
    <row r="1259">
      <c r="A1259" t="inlineStr">
        <is>
          <t>SC81258</t>
        </is>
      </c>
      <c r="B1259" t="inlineStr">
        <is>
          <t>Jan</t>
        </is>
      </c>
      <c r="C1259" t="inlineStr">
        <is>
          <t>Nagpur</t>
        </is>
      </c>
      <c r="D1259" t="inlineStr">
        <is>
          <t>18-20</t>
        </is>
      </c>
      <c r="E1259" s="35" t="n">
        <v>20</v>
      </c>
      <c r="F1259" s="36" t="n">
        <v>30.9</v>
      </c>
      <c r="G1259" s="35" t="n">
        <v>32</v>
      </c>
      <c r="H1259" s="35" t="n">
        <v>21</v>
      </c>
      <c r="I1259" s="35" t="n">
        <v>1</v>
      </c>
      <c r="J1259" s="36" t="n">
        <v>9.199999999999999</v>
      </c>
      <c r="K1259" s="35" t="n">
        <v>3</v>
      </c>
      <c r="L1259" t="inlineStr">
        <is>
          <t>No</t>
        </is>
      </c>
      <c r="M1259" s="35" t="n">
        <v>11</v>
      </c>
      <c r="N1259" t="inlineStr">
        <is>
          <t>No</t>
        </is>
      </c>
      <c r="O1259" s="35" t="n">
        <v>38</v>
      </c>
      <c r="P1259" s="37" t="n">
        <v>6.87</v>
      </c>
      <c r="Q1259" t="inlineStr">
        <is>
          <t>Android</t>
        </is>
      </c>
      <c r="R1259">
        <f>IF(AND(OR(Dashboard!$C$6="All",C1259=Dashboard!$C$6),OR(Dashboard!$F$6="All",D1259=Dashboard!$F$6),OR(Dashboard!$I$6="All",B1259=Dashboard!$I$6)),1,0)</f>
        <v/>
      </c>
    </row>
    <row r="1260">
      <c r="A1260" t="inlineStr">
        <is>
          <t>SC81259</t>
        </is>
      </c>
      <c r="B1260" t="inlineStr">
        <is>
          <t>Feb</t>
        </is>
      </c>
      <c r="C1260" t="inlineStr">
        <is>
          <t>Pune</t>
        </is>
      </c>
      <c r="D1260" t="inlineStr">
        <is>
          <t>21-24</t>
        </is>
      </c>
      <c r="E1260" s="35" t="n">
        <v>15</v>
      </c>
      <c r="F1260" s="36" t="n">
        <v>40.8</v>
      </c>
      <c r="G1260" s="35" t="n">
        <v>32</v>
      </c>
      <c r="H1260" s="35" t="n">
        <v>24</v>
      </c>
      <c r="I1260" s="35" t="n">
        <v>23</v>
      </c>
      <c r="J1260" s="36" t="n">
        <v>7.4</v>
      </c>
      <c r="K1260" s="35" t="n">
        <v>1</v>
      </c>
      <c r="L1260" t="inlineStr">
        <is>
          <t>No</t>
        </is>
      </c>
      <c r="M1260" s="35" t="n">
        <v>35</v>
      </c>
      <c r="N1260" t="inlineStr">
        <is>
          <t>No</t>
        </is>
      </c>
      <c r="O1260" s="35" t="n">
        <v>50</v>
      </c>
      <c r="P1260" s="37" t="n">
        <v>9.91</v>
      </c>
      <c r="Q1260" t="inlineStr">
        <is>
          <t>iOS</t>
        </is>
      </c>
      <c r="R1260">
        <f>IF(AND(OR(Dashboard!$C$6="All",C1260=Dashboard!$C$6),OR(Dashboard!$F$6="All",D1260=Dashboard!$F$6),OR(Dashboard!$I$6="All",B1260=Dashboard!$I$6)),1,0)</f>
        <v/>
      </c>
    </row>
    <row r="1261">
      <c r="A1261" t="inlineStr">
        <is>
          <t>SC81260</t>
        </is>
      </c>
      <c r="B1261" t="inlineStr">
        <is>
          <t>Jan</t>
        </is>
      </c>
      <c r="C1261" t="inlineStr">
        <is>
          <t>Pune</t>
        </is>
      </c>
      <c r="D1261" t="inlineStr">
        <is>
          <t>21-24</t>
        </is>
      </c>
      <c r="E1261" s="35" t="n">
        <v>12</v>
      </c>
      <c r="F1261" s="36" t="n">
        <v>27.2</v>
      </c>
      <c r="G1261" s="35" t="n">
        <v>13</v>
      </c>
      <c r="H1261" s="35" t="n">
        <v>8</v>
      </c>
      <c r="I1261" s="35" t="n">
        <v>18</v>
      </c>
      <c r="J1261" s="36" t="n">
        <v>11.8</v>
      </c>
      <c r="K1261" s="35" t="n">
        <v>5</v>
      </c>
      <c r="L1261" t="inlineStr">
        <is>
          <t>No</t>
        </is>
      </c>
      <c r="M1261" s="35" t="n">
        <v>7</v>
      </c>
      <c r="N1261" t="inlineStr">
        <is>
          <t>No</t>
        </is>
      </c>
      <c r="O1261" s="35" t="n">
        <v>54</v>
      </c>
      <c r="P1261" s="37" t="n">
        <v>10.6</v>
      </c>
      <c r="Q1261" t="inlineStr">
        <is>
          <t>iOS</t>
        </is>
      </c>
      <c r="R1261">
        <f>IF(AND(OR(Dashboard!$C$6="All",C1261=Dashboard!$C$6),OR(Dashboard!$F$6="All",D1261=Dashboard!$F$6),OR(Dashboard!$I$6="All",B1261=Dashboard!$I$6)),1,0)</f>
        <v/>
      </c>
    </row>
    <row r="1262">
      <c r="A1262" t="inlineStr">
        <is>
          <t>SC81261</t>
        </is>
      </c>
      <c r="B1262" t="inlineStr">
        <is>
          <t>Mar</t>
        </is>
      </c>
      <c r="C1262" t="inlineStr">
        <is>
          <t>Pune</t>
        </is>
      </c>
      <c r="D1262" t="inlineStr">
        <is>
          <t>18-20</t>
        </is>
      </c>
      <c r="E1262" s="35" t="n">
        <v>16</v>
      </c>
      <c r="F1262" s="36" t="n">
        <v>33.9</v>
      </c>
      <c r="G1262" s="35" t="n">
        <v>35</v>
      </c>
      <c r="H1262" s="35" t="n">
        <v>29</v>
      </c>
      <c r="I1262" s="35" t="n">
        <v>16</v>
      </c>
      <c r="J1262" s="36" t="n">
        <v>5.5</v>
      </c>
      <c r="K1262" s="35" t="n">
        <v>5</v>
      </c>
      <c r="L1262" t="inlineStr">
        <is>
          <t>No</t>
        </is>
      </c>
      <c r="M1262" s="35" t="n">
        <v>82</v>
      </c>
      <c r="N1262" t="inlineStr">
        <is>
          <t>No</t>
        </is>
      </c>
      <c r="O1262" s="35" t="n">
        <v>62</v>
      </c>
      <c r="P1262" s="37" t="n">
        <v>10.1</v>
      </c>
      <c r="Q1262" t="inlineStr">
        <is>
          <t>Android</t>
        </is>
      </c>
      <c r="R1262">
        <f>IF(AND(OR(Dashboard!$C$6="All",C1262=Dashboard!$C$6),OR(Dashboard!$F$6="All",D1262=Dashboard!$F$6),OR(Dashboard!$I$6="All",B1262=Dashboard!$I$6)),1,0)</f>
        <v/>
      </c>
    </row>
    <row r="1263">
      <c r="A1263" t="inlineStr">
        <is>
          <t>SC81262</t>
        </is>
      </c>
      <c r="B1263" t="inlineStr">
        <is>
          <t>Jun</t>
        </is>
      </c>
      <c r="C1263" t="inlineStr">
        <is>
          <t>Pune</t>
        </is>
      </c>
      <c r="D1263" t="inlineStr">
        <is>
          <t>25-34</t>
        </is>
      </c>
      <c r="E1263" s="35" t="n">
        <v>16</v>
      </c>
      <c r="F1263" s="36" t="n">
        <v>3</v>
      </c>
      <c r="G1263" s="35" t="n">
        <v>1</v>
      </c>
      <c r="H1263" s="35" t="n">
        <v>0</v>
      </c>
      <c r="I1263" s="35" t="n">
        <v>19</v>
      </c>
      <c r="J1263" s="36" t="n">
        <v>0.8</v>
      </c>
      <c r="K1263" s="35" t="n">
        <v>6</v>
      </c>
      <c r="L1263" t="inlineStr">
        <is>
          <t>No</t>
        </is>
      </c>
      <c r="M1263" s="35" t="n">
        <v>5</v>
      </c>
      <c r="N1263" t="inlineStr">
        <is>
          <t>No</t>
        </is>
      </c>
      <c r="O1263" s="35" t="n">
        <v>5</v>
      </c>
      <c r="P1263" s="37" t="n">
        <v>0.9</v>
      </c>
      <c r="Q1263" t="inlineStr">
        <is>
          <t>Android</t>
        </is>
      </c>
      <c r="R1263">
        <f>IF(AND(OR(Dashboard!$C$6="All",C1263=Dashboard!$C$6),OR(Dashboard!$F$6="All",D1263=Dashboard!$F$6),OR(Dashboard!$I$6="All",B1263=Dashboard!$I$6)),1,0)</f>
        <v/>
      </c>
    </row>
    <row r="1264">
      <c r="A1264" t="inlineStr">
        <is>
          <t>SC81263</t>
        </is>
      </c>
      <c r="B1264" t="inlineStr">
        <is>
          <t>Jan</t>
        </is>
      </c>
      <c r="C1264" t="inlineStr">
        <is>
          <t>Kolhapur</t>
        </is>
      </c>
      <c r="D1264" t="inlineStr">
        <is>
          <t>18-20</t>
        </is>
      </c>
      <c r="E1264" s="35" t="n">
        <v>7</v>
      </c>
      <c r="F1264" s="36" t="n">
        <v>23.9</v>
      </c>
      <c r="G1264" s="35" t="n">
        <v>46</v>
      </c>
      <c r="H1264" s="35" t="n">
        <v>36</v>
      </c>
      <c r="I1264" s="35" t="n">
        <v>13</v>
      </c>
      <c r="J1264" s="36" t="n">
        <v>9.699999999999999</v>
      </c>
      <c r="K1264" s="35" t="n">
        <v>6</v>
      </c>
      <c r="L1264" t="inlineStr">
        <is>
          <t>Yes</t>
        </is>
      </c>
      <c r="M1264" s="35" t="n">
        <v>5</v>
      </c>
      <c r="N1264" t="inlineStr">
        <is>
          <t>No</t>
        </is>
      </c>
      <c r="O1264" s="35" t="n">
        <v>50</v>
      </c>
      <c r="P1264" s="37" t="n">
        <v>7.15</v>
      </c>
      <c r="Q1264" t="inlineStr">
        <is>
          <t>Android</t>
        </is>
      </c>
      <c r="R1264">
        <f>IF(AND(OR(Dashboard!$C$6="All",C1264=Dashboard!$C$6),OR(Dashboard!$F$6="All",D1264=Dashboard!$F$6),OR(Dashboard!$I$6="All",B1264=Dashboard!$I$6)),1,0)</f>
        <v/>
      </c>
    </row>
    <row r="1265">
      <c r="A1265" t="inlineStr">
        <is>
          <t>SC81264</t>
        </is>
      </c>
      <c r="B1265" t="inlineStr">
        <is>
          <t>May</t>
        </is>
      </c>
      <c r="C1265" t="inlineStr">
        <is>
          <t>Nagpur</t>
        </is>
      </c>
      <c r="D1265" t="inlineStr">
        <is>
          <t>21-24</t>
        </is>
      </c>
      <c r="E1265" s="35" t="n">
        <v>31</v>
      </c>
      <c r="F1265" s="36" t="n">
        <v>31.5</v>
      </c>
      <c r="G1265" s="35" t="n">
        <v>24</v>
      </c>
      <c r="H1265" s="35" t="n">
        <v>19</v>
      </c>
      <c r="I1265" s="35" t="n">
        <v>3</v>
      </c>
      <c r="J1265" s="36" t="n">
        <v>6.8</v>
      </c>
      <c r="K1265" s="35" t="n">
        <v>6</v>
      </c>
      <c r="L1265" t="inlineStr">
        <is>
          <t>No</t>
        </is>
      </c>
      <c r="M1265" s="35" t="n">
        <v>32</v>
      </c>
      <c r="N1265" t="inlineStr">
        <is>
          <t>No</t>
        </is>
      </c>
      <c r="O1265" s="35" t="n">
        <v>48</v>
      </c>
      <c r="P1265" s="37" t="n">
        <v>6.37</v>
      </c>
      <c r="Q1265" t="inlineStr">
        <is>
          <t>Android</t>
        </is>
      </c>
      <c r="R1265">
        <f>IF(AND(OR(Dashboard!$C$6="All",C1265=Dashboard!$C$6),OR(Dashboard!$F$6="All",D1265=Dashboard!$F$6),OR(Dashboard!$I$6="All",B1265=Dashboard!$I$6)),1,0)</f>
        <v/>
      </c>
    </row>
    <row r="1266">
      <c r="A1266" t="inlineStr">
        <is>
          <t>SC81265</t>
        </is>
      </c>
      <c r="B1266" t="inlineStr">
        <is>
          <t>May</t>
        </is>
      </c>
      <c r="C1266" t="inlineStr">
        <is>
          <t>Solapur</t>
        </is>
      </c>
      <c r="D1266" t="inlineStr">
        <is>
          <t>18-20</t>
        </is>
      </c>
      <c r="E1266" s="35" t="n">
        <v>27</v>
      </c>
      <c r="F1266" s="36" t="n">
        <v>50.5</v>
      </c>
      <c r="G1266" s="35" t="n">
        <v>24</v>
      </c>
      <c r="H1266" s="35" t="n">
        <v>22</v>
      </c>
      <c r="I1266" s="35" t="n">
        <v>1</v>
      </c>
      <c r="J1266" s="36" t="n">
        <v>10.1</v>
      </c>
      <c r="K1266" s="35" t="n">
        <v>6</v>
      </c>
      <c r="L1266" t="inlineStr">
        <is>
          <t>No</t>
        </is>
      </c>
      <c r="M1266" s="35" t="n">
        <v>24</v>
      </c>
      <c r="N1266" t="inlineStr">
        <is>
          <t>Yes</t>
        </is>
      </c>
      <c r="O1266" s="35" t="n">
        <v>30</v>
      </c>
      <c r="P1266" s="37" t="n">
        <v>3.11</v>
      </c>
      <c r="Q1266" t="inlineStr">
        <is>
          <t>Android</t>
        </is>
      </c>
      <c r="R1266">
        <f>IF(AND(OR(Dashboard!$C$6="All",C1266=Dashboard!$C$6),OR(Dashboard!$F$6="All",D1266=Dashboard!$F$6),OR(Dashboard!$I$6="All",B1266=Dashboard!$I$6)),1,0)</f>
        <v/>
      </c>
    </row>
    <row r="1267">
      <c r="A1267" t="inlineStr">
        <is>
          <t>SC81266</t>
        </is>
      </c>
      <c r="B1267" t="inlineStr">
        <is>
          <t>Jun</t>
        </is>
      </c>
      <c r="C1267" t="inlineStr">
        <is>
          <t>Nashik</t>
        </is>
      </c>
      <c r="D1267" t="inlineStr">
        <is>
          <t>25-34</t>
        </is>
      </c>
      <c r="E1267" s="35" t="n">
        <v>8</v>
      </c>
      <c r="F1267" s="36" t="n">
        <v>6.7</v>
      </c>
      <c r="G1267" s="35" t="n">
        <v>19</v>
      </c>
      <c r="H1267" s="35" t="n">
        <v>14</v>
      </c>
      <c r="I1267" s="35" t="n">
        <v>13</v>
      </c>
      <c r="J1267" s="36" t="n">
        <v>2.6</v>
      </c>
      <c r="K1267" s="35" t="n">
        <v>0</v>
      </c>
      <c r="L1267" t="inlineStr">
        <is>
          <t>No</t>
        </is>
      </c>
      <c r="M1267" s="35" t="n">
        <v>17</v>
      </c>
      <c r="N1267" t="inlineStr">
        <is>
          <t>No</t>
        </is>
      </c>
      <c r="O1267" s="35" t="n">
        <v>12</v>
      </c>
      <c r="P1267" s="37" t="n">
        <v>1.52</v>
      </c>
      <c r="Q1267" t="inlineStr">
        <is>
          <t>Android</t>
        </is>
      </c>
      <c r="R1267">
        <f>IF(AND(OR(Dashboard!$C$6="All",C1267=Dashboard!$C$6),OR(Dashboard!$F$6="All",D1267=Dashboard!$F$6),OR(Dashboard!$I$6="All",B1267=Dashboard!$I$6)),1,0)</f>
        <v/>
      </c>
    </row>
    <row r="1268">
      <c r="A1268" t="inlineStr">
        <is>
          <t>SC81267</t>
        </is>
      </c>
      <c r="B1268" t="inlineStr">
        <is>
          <t>Feb</t>
        </is>
      </c>
      <c r="C1268" t="inlineStr">
        <is>
          <t>Nagpur</t>
        </is>
      </c>
      <c r="D1268" t="inlineStr">
        <is>
          <t>18-20</t>
        </is>
      </c>
      <c r="E1268" s="35" t="n">
        <v>19</v>
      </c>
      <c r="F1268" s="36" t="n">
        <v>53.3</v>
      </c>
      <c r="G1268" s="35" t="n">
        <v>33</v>
      </c>
      <c r="H1268" s="35" t="n">
        <v>27</v>
      </c>
      <c r="I1268" s="35" t="n">
        <v>19</v>
      </c>
      <c r="J1268" s="36" t="n">
        <v>22.2</v>
      </c>
      <c r="K1268" s="35" t="n">
        <v>3</v>
      </c>
      <c r="L1268" t="inlineStr">
        <is>
          <t>No</t>
        </is>
      </c>
      <c r="M1268" s="35" t="n">
        <v>83</v>
      </c>
      <c r="N1268" t="inlineStr">
        <is>
          <t>No</t>
        </is>
      </c>
      <c r="O1268" s="35" t="n">
        <v>109</v>
      </c>
      <c r="P1268" s="37" t="n">
        <v>17.18</v>
      </c>
      <c r="Q1268" t="inlineStr">
        <is>
          <t>Android</t>
        </is>
      </c>
      <c r="R1268">
        <f>IF(AND(OR(Dashboard!$C$6="All",C1268=Dashboard!$C$6),OR(Dashboard!$F$6="All",D1268=Dashboard!$F$6),OR(Dashboard!$I$6="All",B1268=Dashboard!$I$6)),1,0)</f>
        <v/>
      </c>
    </row>
    <row r="1269">
      <c r="A1269" t="inlineStr">
        <is>
          <t>SC81268</t>
        </is>
      </c>
      <c r="B1269" t="inlineStr">
        <is>
          <t>Feb</t>
        </is>
      </c>
      <c r="C1269" t="inlineStr">
        <is>
          <t>Kolhapur</t>
        </is>
      </c>
      <c r="D1269" t="inlineStr">
        <is>
          <t>18-20</t>
        </is>
      </c>
      <c r="E1269" s="35" t="n">
        <v>13</v>
      </c>
      <c r="F1269" s="36" t="n">
        <v>33.5</v>
      </c>
      <c r="G1269" s="35" t="n">
        <v>21</v>
      </c>
      <c r="H1269" s="35" t="n">
        <v>19</v>
      </c>
      <c r="I1269" s="35" t="n">
        <v>16</v>
      </c>
      <c r="J1269" s="36" t="n">
        <v>7.4</v>
      </c>
      <c r="K1269" s="35" t="n">
        <v>11</v>
      </c>
      <c r="L1269" t="inlineStr">
        <is>
          <t>No</t>
        </is>
      </c>
      <c r="M1269" s="35" t="n">
        <v>117</v>
      </c>
      <c r="N1269" t="inlineStr">
        <is>
          <t>Yes</t>
        </is>
      </c>
      <c r="O1269" s="35" t="n">
        <v>20</v>
      </c>
      <c r="P1269" s="37" t="n">
        <v>3.06</v>
      </c>
      <c r="Q1269" t="inlineStr">
        <is>
          <t>Android</t>
        </is>
      </c>
      <c r="R1269">
        <f>IF(AND(OR(Dashboard!$C$6="All",C1269=Dashboard!$C$6),OR(Dashboard!$F$6="All",D1269=Dashboard!$F$6),OR(Dashboard!$I$6="All",B1269=Dashboard!$I$6)),1,0)</f>
        <v/>
      </c>
    </row>
    <row r="1270">
      <c r="A1270" t="inlineStr">
        <is>
          <t>SC81269</t>
        </is>
      </c>
      <c r="B1270" t="inlineStr">
        <is>
          <t>Jun</t>
        </is>
      </c>
      <c r="C1270" t="inlineStr">
        <is>
          <t>Pune</t>
        </is>
      </c>
      <c r="D1270" t="inlineStr">
        <is>
          <t>21-24</t>
        </is>
      </c>
      <c r="E1270" s="35" t="n">
        <v>27</v>
      </c>
      <c r="F1270" s="36" t="n">
        <v>36.5</v>
      </c>
      <c r="G1270" s="35" t="n">
        <v>53</v>
      </c>
      <c r="H1270" s="35" t="n">
        <v>40</v>
      </c>
      <c r="I1270" s="35" t="n">
        <v>14</v>
      </c>
      <c r="J1270" s="36" t="n">
        <v>15.4</v>
      </c>
      <c r="K1270" s="35" t="n">
        <v>5</v>
      </c>
      <c r="L1270" t="inlineStr">
        <is>
          <t>No</t>
        </is>
      </c>
      <c r="M1270" s="35" t="n">
        <v>157</v>
      </c>
      <c r="N1270" t="inlineStr">
        <is>
          <t>No</t>
        </is>
      </c>
      <c r="O1270" s="35" t="n">
        <v>62</v>
      </c>
      <c r="P1270" s="37" t="n">
        <v>11.77</v>
      </c>
      <c r="Q1270" t="inlineStr">
        <is>
          <t>Android</t>
        </is>
      </c>
      <c r="R1270">
        <f>IF(AND(OR(Dashboard!$C$6="All",C1270=Dashboard!$C$6),OR(Dashboard!$F$6="All",D1270=Dashboard!$F$6),OR(Dashboard!$I$6="All",B1270=Dashboard!$I$6)),1,0)</f>
        <v/>
      </c>
    </row>
    <row r="1271">
      <c r="A1271" t="inlineStr">
        <is>
          <t>SC81270</t>
        </is>
      </c>
      <c r="B1271" t="inlineStr">
        <is>
          <t>Mar</t>
        </is>
      </c>
      <c r="C1271" t="inlineStr">
        <is>
          <t>Pune</t>
        </is>
      </c>
      <c r="D1271" t="inlineStr">
        <is>
          <t>21-24</t>
        </is>
      </c>
      <c r="E1271" s="35" t="n">
        <v>19</v>
      </c>
      <c r="F1271" s="36" t="n">
        <v>28.2</v>
      </c>
      <c r="G1271" s="35" t="n">
        <v>45</v>
      </c>
      <c r="H1271" s="35" t="n">
        <v>34</v>
      </c>
      <c r="I1271" s="35" t="n">
        <v>2</v>
      </c>
      <c r="J1271" s="36" t="n">
        <v>6.3</v>
      </c>
      <c r="K1271" s="35" t="n">
        <v>1</v>
      </c>
      <c r="L1271" t="inlineStr">
        <is>
          <t>No</t>
        </is>
      </c>
      <c r="M1271" s="35" t="n">
        <v>15</v>
      </c>
      <c r="N1271" t="inlineStr">
        <is>
          <t>No</t>
        </is>
      </c>
      <c r="O1271" s="35" t="n">
        <v>49</v>
      </c>
      <c r="P1271" s="37" t="n">
        <v>6.43</v>
      </c>
      <c r="Q1271" t="inlineStr">
        <is>
          <t>Android</t>
        </is>
      </c>
      <c r="R1271">
        <f>IF(AND(OR(Dashboard!$C$6="All",C1271=Dashboard!$C$6),OR(Dashboard!$F$6="All",D1271=Dashboard!$F$6),OR(Dashboard!$I$6="All",B1271=Dashboard!$I$6)),1,0)</f>
        <v/>
      </c>
    </row>
    <row r="1272">
      <c r="A1272" t="inlineStr">
        <is>
          <t>SC81271</t>
        </is>
      </c>
      <c r="B1272" t="inlineStr">
        <is>
          <t>Apr</t>
        </is>
      </c>
      <c r="C1272" t="inlineStr">
        <is>
          <t>Pune</t>
        </is>
      </c>
      <c r="D1272" t="inlineStr">
        <is>
          <t>21-24</t>
        </is>
      </c>
      <c r="E1272" s="35" t="n">
        <v>5</v>
      </c>
      <c r="F1272" s="36" t="n">
        <v>50.9</v>
      </c>
      <c r="G1272" s="35" t="n">
        <v>40</v>
      </c>
      <c r="H1272" s="35" t="n">
        <v>34</v>
      </c>
      <c r="I1272" s="35" t="n">
        <v>26</v>
      </c>
      <c r="J1272" s="36" t="n">
        <v>22.1</v>
      </c>
      <c r="K1272" s="35" t="n">
        <v>4</v>
      </c>
      <c r="L1272" t="inlineStr">
        <is>
          <t>No</t>
        </is>
      </c>
      <c r="M1272" s="35" t="n">
        <v>30</v>
      </c>
      <c r="N1272" t="inlineStr">
        <is>
          <t>No</t>
        </is>
      </c>
      <c r="O1272" s="35" t="n">
        <v>63</v>
      </c>
      <c r="P1272" s="37" t="n">
        <v>6.19</v>
      </c>
      <c r="Q1272" t="inlineStr">
        <is>
          <t>Android</t>
        </is>
      </c>
      <c r="R1272">
        <f>IF(AND(OR(Dashboard!$C$6="All",C1272=Dashboard!$C$6),OR(Dashboard!$F$6="All",D1272=Dashboard!$F$6),OR(Dashboard!$I$6="All",B1272=Dashboard!$I$6)),1,0)</f>
        <v/>
      </c>
    </row>
    <row r="1273">
      <c r="A1273" t="inlineStr">
        <is>
          <t>SC81272</t>
        </is>
      </c>
      <c r="B1273" t="inlineStr">
        <is>
          <t>Feb</t>
        </is>
      </c>
      <c r="C1273" t="inlineStr">
        <is>
          <t>Nashik</t>
        </is>
      </c>
      <c r="D1273" t="inlineStr">
        <is>
          <t>21-24</t>
        </is>
      </c>
      <c r="E1273" s="35" t="n">
        <v>18</v>
      </c>
      <c r="F1273" s="36" t="n">
        <v>34.4</v>
      </c>
      <c r="G1273" s="35" t="n">
        <v>50</v>
      </c>
      <c r="H1273" s="35" t="n">
        <v>46</v>
      </c>
      <c r="I1273" s="35" t="n">
        <v>17</v>
      </c>
      <c r="J1273" s="36" t="n">
        <v>5.7</v>
      </c>
      <c r="K1273" s="35" t="n">
        <v>6</v>
      </c>
      <c r="L1273" t="inlineStr">
        <is>
          <t>Yes</t>
        </is>
      </c>
      <c r="M1273" s="35" t="n">
        <v>10</v>
      </c>
      <c r="N1273" t="inlineStr">
        <is>
          <t>No</t>
        </is>
      </c>
      <c r="O1273" s="35" t="n">
        <v>46</v>
      </c>
      <c r="P1273" s="37" t="n">
        <v>6.84</v>
      </c>
      <c r="Q1273" t="inlineStr">
        <is>
          <t>Android</t>
        </is>
      </c>
      <c r="R1273">
        <f>IF(AND(OR(Dashboard!$C$6="All",C1273=Dashboard!$C$6),OR(Dashboard!$F$6="All",D1273=Dashboard!$F$6),OR(Dashboard!$I$6="All",B1273=Dashboard!$I$6)),1,0)</f>
        <v/>
      </c>
    </row>
    <row r="1274">
      <c r="A1274" t="inlineStr">
        <is>
          <t>SC81273</t>
        </is>
      </c>
      <c r="B1274" t="inlineStr">
        <is>
          <t>Jun</t>
        </is>
      </c>
      <c r="C1274" t="inlineStr">
        <is>
          <t>Pune</t>
        </is>
      </c>
      <c r="D1274" t="inlineStr">
        <is>
          <t>21-24</t>
        </is>
      </c>
      <c r="E1274" s="35" t="n">
        <v>7</v>
      </c>
      <c r="F1274" s="36" t="n">
        <v>37.4</v>
      </c>
      <c r="G1274" s="35" t="n">
        <v>31</v>
      </c>
      <c r="H1274" s="35" t="n">
        <v>27</v>
      </c>
      <c r="I1274" s="35" t="n">
        <v>9</v>
      </c>
      <c r="J1274" s="36" t="n">
        <v>14.4</v>
      </c>
      <c r="K1274" s="35" t="n">
        <v>2</v>
      </c>
      <c r="L1274" t="inlineStr">
        <is>
          <t>Yes</t>
        </is>
      </c>
      <c r="M1274" s="35" t="n">
        <v>28</v>
      </c>
      <c r="N1274" t="inlineStr">
        <is>
          <t>No</t>
        </is>
      </c>
      <c r="O1274" s="35" t="n">
        <v>56</v>
      </c>
      <c r="P1274" s="37" t="n">
        <v>7.6</v>
      </c>
      <c r="Q1274" t="inlineStr">
        <is>
          <t>iOS</t>
        </is>
      </c>
      <c r="R1274">
        <f>IF(AND(OR(Dashboard!$C$6="All",C1274=Dashboard!$C$6),OR(Dashboard!$F$6="All",D1274=Dashboard!$F$6),OR(Dashboard!$I$6="All",B1274=Dashboard!$I$6)),1,0)</f>
        <v/>
      </c>
    </row>
    <row r="1275">
      <c r="A1275" t="inlineStr">
        <is>
          <t>SC81274</t>
        </is>
      </c>
      <c r="B1275" t="inlineStr">
        <is>
          <t>Mar</t>
        </is>
      </c>
      <c r="C1275" t="inlineStr">
        <is>
          <t>Pune</t>
        </is>
      </c>
      <c r="D1275" t="inlineStr">
        <is>
          <t>25-34</t>
        </is>
      </c>
      <c r="E1275" s="35" t="n">
        <v>7</v>
      </c>
      <c r="F1275" s="36" t="n">
        <v>30.1</v>
      </c>
      <c r="G1275" s="35" t="n">
        <v>28</v>
      </c>
      <c r="H1275" s="35" t="n">
        <v>25</v>
      </c>
      <c r="I1275" s="35" t="n">
        <v>8</v>
      </c>
      <c r="J1275" s="36" t="n">
        <v>5.4</v>
      </c>
      <c r="K1275" s="35" t="n">
        <v>6</v>
      </c>
      <c r="L1275" t="inlineStr">
        <is>
          <t>Yes</t>
        </is>
      </c>
      <c r="M1275" s="35" t="n">
        <v>8</v>
      </c>
      <c r="N1275" t="inlineStr">
        <is>
          <t>No</t>
        </is>
      </c>
      <c r="O1275" s="35" t="n">
        <v>56</v>
      </c>
      <c r="P1275" s="37" t="n">
        <v>7.14</v>
      </c>
      <c r="Q1275" t="inlineStr">
        <is>
          <t>Android</t>
        </is>
      </c>
      <c r="R1275">
        <f>IF(AND(OR(Dashboard!$C$6="All",C1275=Dashboard!$C$6),OR(Dashboard!$F$6="All",D1275=Dashboard!$F$6),OR(Dashboard!$I$6="All",B1275=Dashboard!$I$6)),1,0)</f>
        <v/>
      </c>
    </row>
    <row r="1276">
      <c r="A1276" t="inlineStr">
        <is>
          <t>SC81275</t>
        </is>
      </c>
      <c r="B1276" t="inlineStr">
        <is>
          <t>Mar</t>
        </is>
      </c>
      <c r="C1276" t="inlineStr">
        <is>
          <t>Solapur</t>
        </is>
      </c>
      <c r="D1276" t="inlineStr">
        <is>
          <t>18-20</t>
        </is>
      </c>
      <c r="E1276" s="35" t="n">
        <v>19</v>
      </c>
      <c r="F1276" s="36" t="n">
        <v>38.5</v>
      </c>
      <c r="G1276" s="35" t="n">
        <v>49</v>
      </c>
      <c r="H1276" s="35" t="n">
        <v>40</v>
      </c>
      <c r="I1276" s="35" t="n">
        <v>13</v>
      </c>
      <c r="J1276" s="36" t="n">
        <v>11.1</v>
      </c>
      <c r="K1276" s="35" t="n">
        <v>1</v>
      </c>
      <c r="L1276" t="inlineStr">
        <is>
          <t>No</t>
        </is>
      </c>
      <c r="M1276" s="35" t="n">
        <v>26</v>
      </c>
      <c r="N1276" t="inlineStr">
        <is>
          <t>No</t>
        </is>
      </c>
      <c r="O1276" s="35" t="n">
        <v>51</v>
      </c>
      <c r="P1276" s="37" t="n">
        <v>8.199999999999999</v>
      </c>
      <c r="Q1276" t="inlineStr">
        <is>
          <t>Android</t>
        </is>
      </c>
      <c r="R1276">
        <f>IF(AND(OR(Dashboard!$C$6="All",C1276=Dashboard!$C$6),OR(Dashboard!$F$6="All",D1276=Dashboard!$F$6),OR(Dashboard!$I$6="All",B1276=Dashboard!$I$6)),1,0)</f>
        <v/>
      </c>
    </row>
    <row r="1277">
      <c r="A1277" t="inlineStr">
        <is>
          <t>SC81276</t>
        </is>
      </c>
      <c r="B1277" t="inlineStr">
        <is>
          <t>Jun</t>
        </is>
      </c>
      <c r="C1277" t="inlineStr">
        <is>
          <t>Solapur</t>
        </is>
      </c>
      <c r="D1277" t="inlineStr">
        <is>
          <t>35+</t>
        </is>
      </c>
      <c r="E1277" s="35" t="n">
        <v>16</v>
      </c>
      <c r="F1277" s="36" t="n">
        <v>27.7</v>
      </c>
      <c r="G1277" s="35" t="n">
        <v>14</v>
      </c>
      <c r="H1277" s="35" t="n">
        <v>9</v>
      </c>
      <c r="I1277" s="35" t="n">
        <v>9</v>
      </c>
      <c r="J1277" s="36" t="n">
        <v>8.4</v>
      </c>
      <c r="K1277" s="35" t="n">
        <v>0</v>
      </c>
      <c r="L1277" t="inlineStr">
        <is>
          <t>Yes</t>
        </is>
      </c>
      <c r="M1277" s="35" t="n">
        <v>11</v>
      </c>
      <c r="N1277" t="inlineStr">
        <is>
          <t>No</t>
        </is>
      </c>
      <c r="O1277" s="35" t="n">
        <v>37</v>
      </c>
      <c r="P1277" s="37" t="n">
        <v>7.03</v>
      </c>
      <c r="Q1277" t="inlineStr">
        <is>
          <t>Android</t>
        </is>
      </c>
      <c r="R1277">
        <f>IF(AND(OR(Dashboard!$C$6="All",C1277=Dashboard!$C$6),OR(Dashboard!$F$6="All",D1277=Dashboard!$F$6),OR(Dashboard!$I$6="All",B1277=Dashboard!$I$6)),1,0)</f>
        <v/>
      </c>
    </row>
    <row r="1278">
      <c r="A1278" t="inlineStr">
        <is>
          <t>SC81277</t>
        </is>
      </c>
      <c r="B1278" t="inlineStr">
        <is>
          <t>Jun</t>
        </is>
      </c>
      <c r="C1278" t="inlineStr">
        <is>
          <t>Pune</t>
        </is>
      </c>
      <c r="D1278" t="inlineStr">
        <is>
          <t>25-34</t>
        </is>
      </c>
      <c r="E1278" s="35" t="n">
        <v>10</v>
      </c>
      <c r="F1278" s="36" t="n">
        <v>18.3</v>
      </c>
      <c r="G1278" s="35" t="n">
        <v>29</v>
      </c>
      <c r="H1278" s="35" t="n">
        <v>23</v>
      </c>
      <c r="I1278" s="35" t="n">
        <v>24</v>
      </c>
      <c r="J1278" s="36" t="n">
        <v>4.6</v>
      </c>
      <c r="K1278" s="35" t="n">
        <v>7</v>
      </c>
      <c r="L1278" t="inlineStr">
        <is>
          <t>No</t>
        </is>
      </c>
      <c r="M1278" s="35" t="n">
        <v>36</v>
      </c>
      <c r="N1278" t="inlineStr">
        <is>
          <t>No</t>
        </is>
      </c>
      <c r="O1278" s="35" t="n">
        <v>38</v>
      </c>
      <c r="P1278" s="37" t="n">
        <v>6.41</v>
      </c>
      <c r="Q1278" t="inlineStr">
        <is>
          <t>Android</t>
        </is>
      </c>
      <c r="R1278">
        <f>IF(AND(OR(Dashboard!$C$6="All",C1278=Dashboard!$C$6),OR(Dashboard!$F$6="All",D1278=Dashboard!$F$6),OR(Dashboard!$I$6="All",B1278=Dashboard!$I$6)),1,0)</f>
        <v/>
      </c>
    </row>
    <row r="1279">
      <c r="A1279" t="inlineStr">
        <is>
          <t>SC81278</t>
        </is>
      </c>
      <c r="B1279" t="inlineStr">
        <is>
          <t>Jun</t>
        </is>
      </c>
      <c r="C1279" t="inlineStr">
        <is>
          <t>Nagpur</t>
        </is>
      </c>
      <c r="D1279" t="inlineStr">
        <is>
          <t>21-24</t>
        </is>
      </c>
      <c r="E1279" s="35" t="n">
        <v>16</v>
      </c>
      <c r="F1279" s="36" t="n">
        <v>32.7</v>
      </c>
      <c r="G1279" s="35" t="n">
        <v>39</v>
      </c>
      <c r="H1279" s="35" t="n">
        <v>35</v>
      </c>
      <c r="I1279" s="35" t="n">
        <v>9</v>
      </c>
      <c r="J1279" s="36" t="n">
        <v>7.9</v>
      </c>
      <c r="K1279" s="35" t="n">
        <v>3</v>
      </c>
      <c r="L1279" t="inlineStr">
        <is>
          <t>No</t>
        </is>
      </c>
      <c r="M1279" s="35" t="n">
        <v>18</v>
      </c>
      <c r="N1279" t="inlineStr">
        <is>
          <t>No</t>
        </is>
      </c>
      <c r="O1279" s="35" t="n">
        <v>70</v>
      </c>
      <c r="P1279" s="37" t="n">
        <v>8.640000000000001</v>
      </c>
      <c r="Q1279" t="inlineStr">
        <is>
          <t>Android</t>
        </is>
      </c>
      <c r="R1279">
        <f>IF(AND(OR(Dashboard!$C$6="All",C1279=Dashboard!$C$6),OR(Dashboard!$F$6="All",D1279=Dashboard!$F$6),OR(Dashboard!$I$6="All",B1279=Dashboard!$I$6)),1,0)</f>
        <v/>
      </c>
    </row>
    <row r="1280">
      <c r="A1280" t="inlineStr">
        <is>
          <t>SC81279</t>
        </is>
      </c>
      <c r="B1280" t="inlineStr">
        <is>
          <t>Apr</t>
        </is>
      </c>
      <c r="C1280" t="inlineStr">
        <is>
          <t>Nashik</t>
        </is>
      </c>
      <c r="D1280" t="inlineStr">
        <is>
          <t>18-20</t>
        </is>
      </c>
      <c r="E1280" s="35" t="n">
        <v>17</v>
      </c>
      <c r="F1280" s="36" t="n">
        <v>39.6</v>
      </c>
      <c r="G1280" s="35" t="n">
        <v>33</v>
      </c>
      <c r="H1280" s="35" t="n">
        <v>30</v>
      </c>
      <c r="I1280" s="35" t="n">
        <v>13</v>
      </c>
      <c r="J1280" s="36" t="n">
        <v>10.3</v>
      </c>
      <c r="K1280" s="35" t="n">
        <v>7</v>
      </c>
      <c r="L1280" t="inlineStr">
        <is>
          <t>No</t>
        </is>
      </c>
      <c r="M1280" s="35" t="n">
        <v>2</v>
      </c>
      <c r="N1280" t="inlineStr">
        <is>
          <t>No</t>
        </is>
      </c>
      <c r="O1280" s="35" t="n">
        <v>49</v>
      </c>
      <c r="P1280" s="37" t="n">
        <v>4.97</v>
      </c>
      <c r="Q1280" t="inlineStr">
        <is>
          <t>Android</t>
        </is>
      </c>
      <c r="R1280">
        <f>IF(AND(OR(Dashboard!$C$6="All",C1280=Dashboard!$C$6),OR(Dashboard!$F$6="All",D1280=Dashboard!$F$6),OR(Dashboard!$I$6="All",B1280=Dashboard!$I$6)),1,0)</f>
        <v/>
      </c>
    </row>
    <row r="1281">
      <c r="A1281" t="inlineStr">
        <is>
          <t>SC81280</t>
        </is>
      </c>
      <c r="B1281" t="inlineStr">
        <is>
          <t>May</t>
        </is>
      </c>
      <c r="C1281" t="inlineStr">
        <is>
          <t>Solapur</t>
        </is>
      </c>
      <c r="D1281" t="inlineStr">
        <is>
          <t>21-24</t>
        </is>
      </c>
      <c r="E1281" s="35" t="n">
        <v>19</v>
      </c>
      <c r="F1281" s="36" t="n">
        <v>26.5</v>
      </c>
      <c r="G1281" s="35" t="n">
        <v>26</v>
      </c>
      <c r="H1281" s="35" t="n">
        <v>19</v>
      </c>
      <c r="I1281" s="35" t="n">
        <v>26</v>
      </c>
      <c r="J1281" s="36" t="n">
        <v>4.7</v>
      </c>
      <c r="K1281" s="35" t="n">
        <v>9</v>
      </c>
      <c r="L1281" t="inlineStr">
        <is>
          <t>No</t>
        </is>
      </c>
      <c r="M1281" s="35" t="n">
        <v>175</v>
      </c>
      <c r="N1281" t="inlineStr">
        <is>
          <t>No</t>
        </is>
      </c>
      <c r="O1281" s="35" t="n">
        <v>35</v>
      </c>
      <c r="P1281" s="37" t="n">
        <v>6.63</v>
      </c>
      <c r="Q1281" t="inlineStr">
        <is>
          <t>Android</t>
        </is>
      </c>
      <c r="R1281">
        <f>IF(AND(OR(Dashboard!$C$6="All",C1281=Dashboard!$C$6),OR(Dashboard!$F$6="All",D1281=Dashboard!$F$6),OR(Dashboard!$I$6="All",B1281=Dashboard!$I$6)),1,0)</f>
        <v/>
      </c>
    </row>
    <row r="1282">
      <c r="A1282" t="inlineStr">
        <is>
          <t>SC81281</t>
        </is>
      </c>
      <c r="B1282" t="inlineStr">
        <is>
          <t>May</t>
        </is>
      </c>
      <c r="C1282" t="inlineStr">
        <is>
          <t>Sambhaji Nagar</t>
        </is>
      </c>
      <c r="D1282" t="inlineStr">
        <is>
          <t>21-24</t>
        </is>
      </c>
      <c r="E1282" s="35" t="n">
        <v>16</v>
      </c>
      <c r="F1282" s="36" t="n">
        <v>51.4</v>
      </c>
      <c r="G1282" s="35" t="n">
        <v>27</v>
      </c>
      <c r="H1282" s="35" t="n">
        <v>25</v>
      </c>
      <c r="I1282" s="35" t="n">
        <v>10</v>
      </c>
      <c r="J1282" s="36" t="n">
        <v>10.4</v>
      </c>
      <c r="K1282" s="35" t="n">
        <v>6</v>
      </c>
      <c r="L1282" t="inlineStr">
        <is>
          <t>Yes</t>
        </is>
      </c>
      <c r="M1282" s="35" t="n">
        <v>43</v>
      </c>
      <c r="N1282" t="inlineStr">
        <is>
          <t>No</t>
        </is>
      </c>
      <c r="O1282" s="35" t="n">
        <v>103</v>
      </c>
      <c r="P1282" s="37" t="n">
        <v>19.67</v>
      </c>
      <c r="Q1282" t="inlineStr">
        <is>
          <t>Android</t>
        </is>
      </c>
      <c r="R1282">
        <f>IF(AND(OR(Dashboard!$C$6="All",C1282=Dashboard!$C$6),OR(Dashboard!$F$6="All",D1282=Dashboard!$F$6),OR(Dashboard!$I$6="All",B1282=Dashboard!$I$6)),1,0)</f>
        <v/>
      </c>
    </row>
    <row r="1283">
      <c r="A1283" t="inlineStr">
        <is>
          <t>SC81282</t>
        </is>
      </c>
      <c r="B1283" t="inlineStr">
        <is>
          <t>Mar</t>
        </is>
      </c>
      <c r="C1283" t="inlineStr">
        <is>
          <t>Nagpur</t>
        </is>
      </c>
      <c r="D1283" t="inlineStr">
        <is>
          <t>18-20</t>
        </is>
      </c>
      <c r="E1283" s="35" t="n">
        <v>12</v>
      </c>
      <c r="F1283" s="36" t="n">
        <v>30.6</v>
      </c>
      <c r="G1283" s="35" t="n">
        <v>41</v>
      </c>
      <c r="H1283" s="35" t="n">
        <v>38</v>
      </c>
      <c r="I1283" s="35" t="n">
        <v>13</v>
      </c>
      <c r="J1283" s="36" t="n">
        <v>12.3</v>
      </c>
      <c r="K1283" s="35" t="n">
        <v>4</v>
      </c>
      <c r="L1283" t="inlineStr">
        <is>
          <t>No</t>
        </is>
      </c>
      <c r="M1283" s="35" t="n">
        <v>4</v>
      </c>
      <c r="N1283" t="inlineStr">
        <is>
          <t>No</t>
        </is>
      </c>
      <c r="O1283" s="35" t="n">
        <v>65</v>
      </c>
      <c r="P1283" s="37" t="n">
        <v>6.98</v>
      </c>
      <c r="Q1283" t="inlineStr">
        <is>
          <t>Android</t>
        </is>
      </c>
      <c r="R1283">
        <f>IF(AND(OR(Dashboard!$C$6="All",C1283=Dashboard!$C$6),OR(Dashboard!$F$6="All",D1283=Dashboard!$F$6),OR(Dashboard!$I$6="All",B1283=Dashboard!$I$6)),1,0)</f>
        <v/>
      </c>
    </row>
    <row r="1284">
      <c r="A1284" t="inlineStr">
        <is>
          <t>SC81283</t>
        </is>
      </c>
      <c r="B1284" t="inlineStr">
        <is>
          <t>Jan</t>
        </is>
      </c>
      <c r="C1284" t="inlineStr">
        <is>
          <t>Pune</t>
        </is>
      </c>
      <c r="D1284" t="inlineStr">
        <is>
          <t>25-34</t>
        </is>
      </c>
      <c r="E1284" s="35" t="n">
        <v>10</v>
      </c>
      <c r="F1284" s="36" t="n">
        <v>15.9</v>
      </c>
      <c r="G1284" s="35" t="n">
        <v>4</v>
      </c>
      <c r="H1284" s="35" t="n">
        <v>3</v>
      </c>
      <c r="I1284" s="35" t="n">
        <v>17</v>
      </c>
      <c r="J1284" s="36" t="n">
        <v>5.4</v>
      </c>
      <c r="K1284" s="35" t="n">
        <v>5</v>
      </c>
      <c r="L1284" t="inlineStr">
        <is>
          <t>Yes</t>
        </is>
      </c>
      <c r="M1284" s="35" t="n">
        <v>23</v>
      </c>
      <c r="N1284" t="inlineStr">
        <is>
          <t>No</t>
        </is>
      </c>
      <c r="O1284" s="35" t="n">
        <v>30</v>
      </c>
      <c r="P1284" s="37" t="n">
        <v>3.58</v>
      </c>
      <c r="Q1284" t="inlineStr">
        <is>
          <t>Android</t>
        </is>
      </c>
      <c r="R1284">
        <f>IF(AND(OR(Dashboard!$C$6="All",C1284=Dashboard!$C$6),OR(Dashboard!$F$6="All",D1284=Dashboard!$F$6),OR(Dashboard!$I$6="All",B1284=Dashboard!$I$6)),1,0)</f>
        <v/>
      </c>
    </row>
    <row r="1285">
      <c r="A1285" t="inlineStr">
        <is>
          <t>SC81284</t>
        </is>
      </c>
      <c r="B1285" t="inlineStr">
        <is>
          <t>Feb</t>
        </is>
      </c>
      <c r="C1285" t="inlineStr">
        <is>
          <t>Nagpur</t>
        </is>
      </c>
      <c r="D1285" t="inlineStr">
        <is>
          <t>18-20</t>
        </is>
      </c>
      <c r="E1285" s="35" t="n">
        <v>16</v>
      </c>
      <c r="F1285" s="36" t="n">
        <v>49.9</v>
      </c>
      <c r="G1285" s="35" t="n">
        <v>36</v>
      </c>
      <c r="H1285" s="35" t="n">
        <v>25</v>
      </c>
      <c r="I1285" s="35" t="n">
        <v>22</v>
      </c>
      <c r="J1285" s="36" t="n">
        <v>8</v>
      </c>
      <c r="K1285" s="35" t="n">
        <v>1</v>
      </c>
      <c r="L1285" t="inlineStr">
        <is>
          <t>No</t>
        </is>
      </c>
      <c r="M1285" s="35" t="n">
        <v>37</v>
      </c>
      <c r="N1285" t="inlineStr">
        <is>
          <t>No</t>
        </is>
      </c>
      <c r="O1285" s="35" t="n">
        <v>80</v>
      </c>
      <c r="P1285" s="37" t="n">
        <v>8.210000000000001</v>
      </c>
      <c r="Q1285" t="inlineStr">
        <is>
          <t>iOS</t>
        </is>
      </c>
      <c r="R1285">
        <f>IF(AND(OR(Dashboard!$C$6="All",C1285=Dashboard!$C$6),OR(Dashboard!$F$6="All",D1285=Dashboard!$F$6),OR(Dashboard!$I$6="All",B1285=Dashboard!$I$6)),1,0)</f>
        <v/>
      </c>
    </row>
    <row r="1286">
      <c r="A1286" t="inlineStr">
        <is>
          <t>SC81285</t>
        </is>
      </c>
      <c r="B1286" t="inlineStr">
        <is>
          <t>Jun</t>
        </is>
      </c>
      <c r="C1286" t="inlineStr">
        <is>
          <t>Solapur</t>
        </is>
      </c>
      <c r="D1286" t="inlineStr">
        <is>
          <t>35+</t>
        </is>
      </c>
      <c r="E1286" s="35" t="n">
        <v>13</v>
      </c>
      <c r="F1286" s="36" t="n">
        <v>24.4</v>
      </c>
      <c r="G1286" s="35" t="n">
        <v>17</v>
      </c>
      <c r="H1286" s="35" t="n">
        <v>12</v>
      </c>
      <c r="I1286" s="35" t="n">
        <v>17</v>
      </c>
      <c r="J1286" s="36" t="n">
        <v>10.8</v>
      </c>
      <c r="K1286" s="35" t="n">
        <v>2</v>
      </c>
      <c r="L1286" t="inlineStr">
        <is>
          <t>No</t>
        </is>
      </c>
      <c r="M1286" s="35" t="n">
        <v>48</v>
      </c>
      <c r="N1286" t="inlineStr">
        <is>
          <t>No</t>
        </is>
      </c>
      <c r="O1286" s="35" t="n">
        <v>32</v>
      </c>
      <c r="P1286" s="37" t="n">
        <v>5.1</v>
      </c>
      <c r="Q1286" t="inlineStr">
        <is>
          <t>Android</t>
        </is>
      </c>
      <c r="R1286">
        <f>IF(AND(OR(Dashboard!$C$6="All",C1286=Dashboard!$C$6),OR(Dashboard!$F$6="All",D1286=Dashboard!$F$6),OR(Dashboard!$I$6="All",B1286=Dashboard!$I$6)),1,0)</f>
        <v/>
      </c>
    </row>
    <row r="1287">
      <c r="A1287" t="inlineStr">
        <is>
          <t>SC81286</t>
        </is>
      </c>
      <c r="B1287" t="inlineStr">
        <is>
          <t>Feb</t>
        </is>
      </c>
      <c r="C1287" t="inlineStr">
        <is>
          <t>Kolhapur</t>
        </is>
      </c>
      <c r="D1287" t="inlineStr">
        <is>
          <t>25-34</t>
        </is>
      </c>
      <c r="E1287" s="35" t="n">
        <v>8</v>
      </c>
      <c r="F1287" s="36" t="n">
        <v>38.3</v>
      </c>
      <c r="G1287" s="35" t="n">
        <v>12</v>
      </c>
      <c r="H1287" s="35" t="n">
        <v>8</v>
      </c>
      <c r="I1287" s="35" t="n">
        <v>23</v>
      </c>
      <c r="J1287" s="36" t="n">
        <v>15.8</v>
      </c>
      <c r="K1287" s="35" t="n">
        <v>0</v>
      </c>
      <c r="L1287" t="inlineStr">
        <is>
          <t>No</t>
        </is>
      </c>
      <c r="M1287" s="35" t="n">
        <v>5</v>
      </c>
      <c r="N1287" t="inlineStr">
        <is>
          <t>No</t>
        </is>
      </c>
      <c r="O1287" s="35" t="n">
        <v>49</v>
      </c>
      <c r="P1287" s="37" t="n">
        <v>4.79</v>
      </c>
      <c r="Q1287" t="inlineStr">
        <is>
          <t>Android</t>
        </is>
      </c>
      <c r="R1287">
        <f>IF(AND(OR(Dashboard!$C$6="All",C1287=Dashboard!$C$6),OR(Dashboard!$F$6="All",D1287=Dashboard!$F$6),OR(Dashboard!$I$6="All",B1287=Dashboard!$I$6)),1,0)</f>
        <v/>
      </c>
    </row>
    <row r="1288">
      <c r="A1288" t="inlineStr">
        <is>
          <t>SC81287</t>
        </is>
      </c>
      <c r="B1288" t="inlineStr">
        <is>
          <t>Feb</t>
        </is>
      </c>
      <c r="C1288" t="inlineStr">
        <is>
          <t>Nagpur</t>
        </is>
      </c>
      <c r="D1288" t="inlineStr">
        <is>
          <t>18-20</t>
        </is>
      </c>
      <c r="E1288" s="35" t="n">
        <v>17</v>
      </c>
      <c r="F1288" s="36" t="n">
        <v>44.7</v>
      </c>
      <c r="G1288" s="35" t="n">
        <v>38</v>
      </c>
      <c r="H1288" s="35" t="n">
        <v>32</v>
      </c>
      <c r="I1288" s="35" t="n">
        <v>28</v>
      </c>
      <c r="J1288" s="36" t="n">
        <v>15.1</v>
      </c>
      <c r="K1288" s="35" t="n">
        <v>5</v>
      </c>
      <c r="L1288" t="inlineStr">
        <is>
          <t>Yes</t>
        </is>
      </c>
      <c r="M1288" s="35" t="n">
        <v>18</v>
      </c>
      <c r="N1288" t="inlineStr">
        <is>
          <t>Yes</t>
        </is>
      </c>
      <c r="O1288" s="35" t="n">
        <v>26</v>
      </c>
      <c r="P1288" s="37" t="n">
        <v>3.72</v>
      </c>
      <c r="Q1288" t="inlineStr">
        <is>
          <t>Android</t>
        </is>
      </c>
      <c r="R1288">
        <f>IF(AND(OR(Dashboard!$C$6="All",C1288=Dashboard!$C$6),OR(Dashboard!$F$6="All",D1288=Dashboard!$F$6),OR(Dashboard!$I$6="All",B1288=Dashboard!$I$6)),1,0)</f>
        <v/>
      </c>
    </row>
    <row r="1289">
      <c r="A1289" t="inlineStr">
        <is>
          <t>SC81288</t>
        </is>
      </c>
      <c r="B1289" t="inlineStr">
        <is>
          <t>Jun</t>
        </is>
      </c>
      <c r="C1289" t="inlineStr">
        <is>
          <t>Nagpur</t>
        </is>
      </c>
      <c r="D1289" t="inlineStr">
        <is>
          <t>25-34</t>
        </is>
      </c>
      <c r="E1289" s="35" t="n">
        <v>16</v>
      </c>
      <c r="F1289" s="36" t="n">
        <v>23.8</v>
      </c>
      <c r="G1289" s="35" t="n">
        <v>8</v>
      </c>
      <c r="H1289" s="35" t="n">
        <v>5</v>
      </c>
      <c r="I1289" s="35" t="n">
        <v>4</v>
      </c>
      <c r="J1289" s="36" t="n">
        <v>9.4</v>
      </c>
      <c r="K1289" s="35" t="n">
        <v>6</v>
      </c>
      <c r="L1289" t="inlineStr">
        <is>
          <t>No</t>
        </is>
      </c>
      <c r="M1289" s="35" t="n">
        <v>12</v>
      </c>
      <c r="N1289" t="inlineStr">
        <is>
          <t>No</t>
        </is>
      </c>
      <c r="O1289" s="35" t="n">
        <v>28</v>
      </c>
      <c r="P1289" s="37" t="n">
        <v>4.19</v>
      </c>
      <c r="Q1289" t="inlineStr">
        <is>
          <t>Android</t>
        </is>
      </c>
      <c r="R1289">
        <f>IF(AND(OR(Dashboard!$C$6="All",C1289=Dashboard!$C$6),OR(Dashboard!$F$6="All",D1289=Dashboard!$F$6),OR(Dashboard!$I$6="All",B1289=Dashboard!$I$6)),1,0)</f>
        <v/>
      </c>
    </row>
    <row r="1290">
      <c r="A1290" t="inlineStr">
        <is>
          <t>SC81289</t>
        </is>
      </c>
      <c r="B1290" t="inlineStr">
        <is>
          <t>Jun</t>
        </is>
      </c>
      <c r="C1290" t="inlineStr">
        <is>
          <t>Sambhaji Nagar</t>
        </is>
      </c>
      <c r="D1290" t="inlineStr">
        <is>
          <t>18-20</t>
        </is>
      </c>
      <c r="E1290" s="35" t="n">
        <v>19</v>
      </c>
      <c r="F1290" s="36" t="n">
        <v>47.8</v>
      </c>
      <c r="G1290" s="35" t="n">
        <v>48</v>
      </c>
      <c r="H1290" s="35" t="n">
        <v>31</v>
      </c>
      <c r="I1290" s="35" t="n">
        <v>9</v>
      </c>
      <c r="J1290" s="36" t="n">
        <v>17</v>
      </c>
      <c r="K1290" s="35" t="n">
        <v>3</v>
      </c>
      <c r="L1290" t="inlineStr">
        <is>
          <t>No</t>
        </is>
      </c>
      <c r="M1290" s="35" t="n">
        <v>20</v>
      </c>
      <c r="N1290" t="inlineStr">
        <is>
          <t>No</t>
        </is>
      </c>
      <c r="O1290" s="35" t="n">
        <v>86</v>
      </c>
      <c r="P1290" s="37" t="n">
        <v>12.03</v>
      </c>
      <c r="Q1290" t="inlineStr">
        <is>
          <t>Android</t>
        </is>
      </c>
      <c r="R1290">
        <f>IF(AND(OR(Dashboard!$C$6="All",C1290=Dashboard!$C$6),OR(Dashboard!$F$6="All",D1290=Dashboard!$F$6),OR(Dashboard!$I$6="All",B1290=Dashboard!$I$6)),1,0)</f>
        <v/>
      </c>
    </row>
    <row r="1291">
      <c r="A1291" t="inlineStr">
        <is>
          <t>SC81290</t>
        </is>
      </c>
      <c r="B1291" t="inlineStr">
        <is>
          <t>Feb</t>
        </is>
      </c>
      <c r="C1291" t="inlineStr">
        <is>
          <t>Nagpur</t>
        </is>
      </c>
      <c r="D1291" t="inlineStr">
        <is>
          <t>25-34</t>
        </is>
      </c>
      <c r="E1291" s="35" t="n">
        <v>12</v>
      </c>
      <c r="F1291" s="36" t="n">
        <v>20.1</v>
      </c>
      <c r="G1291" s="35" t="n">
        <v>10</v>
      </c>
      <c r="H1291" s="35" t="n">
        <v>8</v>
      </c>
      <c r="I1291" s="35" t="n">
        <v>16</v>
      </c>
      <c r="J1291" s="36" t="n">
        <v>5.5</v>
      </c>
      <c r="K1291" s="35" t="n">
        <v>0</v>
      </c>
      <c r="L1291" t="inlineStr">
        <is>
          <t>Yes</t>
        </is>
      </c>
      <c r="M1291" s="35" t="n">
        <v>27</v>
      </c>
      <c r="N1291" t="inlineStr">
        <is>
          <t>No</t>
        </is>
      </c>
      <c r="O1291" s="35" t="n">
        <v>28</v>
      </c>
      <c r="P1291" s="37" t="n">
        <v>3.15</v>
      </c>
      <c r="Q1291" t="inlineStr">
        <is>
          <t>Android</t>
        </is>
      </c>
      <c r="R1291">
        <f>IF(AND(OR(Dashboard!$C$6="All",C1291=Dashboard!$C$6),OR(Dashboard!$F$6="All",D1291=Dashboard!$F$6),OR(Dashboard!$I$6="All",B1291=Dashboard!$I$6)),1,0)</f>
        <v/>
      </c>
    </row>
    <row r="1292">
      <c r="A1292" t="inlineStr">
        <is>
          <t>SC81291</t>
        </is>
      </c>
      <c r="B1292" t="inlineStr">
        <is>
          <t>Mar</t>
        </is>
      </c>
      <c r="C1292" t="inlineStr">
        <is>
          <t>Nashik</t>
        </is>
      </c>
      <c r="D1292" t="inlineStr">
        <is>
          <t>18-20</t>
        </is>
      </c>
      <c r="E1292" s="35" t="n">
        <v>17</v>
      </c>
      <c r="F1292" s="36" t="n">
        <v>26.3</v>
      </c>
      <c r="G1292" s="35" t="n">
        <v>46</v>
      </c>
      <c r="H1292" s="35" t="n">
        <v>31</v>
      </c>
      <c r="I1292" s="35" t="n">
        <v>5</v>
      </c>
      <c r="J1292" s="36" t="n">
        <v>5.3</v>
      </c>
      <c r="K1292" s="35" t="n">
        <v>1</v>
      </c>
      <c r="L1292" t="inlineStr">
        <is>
          <t>Yes</t>
        </is>
      </c>
      <c r="M1292" s="35" t="n">
        <v>13</v>
      </c>
      <c r="N1292" t="inlineStr">
        <is>
          <t>No</t>
        </is>
      </c>
      <c r="O1292" s="35" t="n">
        <v>46</v>
      </c>
      <c r="P1292" s="37" t="n">
        <v>9.1</v>
      </c>
      <c r="Q1292" t="inlineStr">
        <is>
          <t>Android</t>
        </is>
      </c>
      <c r="R1292">
        <f>IF(AND(OR(Dashboard!$C$6="All",C1292=Dashboard!$C$6),OR(Dashboard!$F$6="All",D1292=Dashboard!$F$6),OR(Dashboard!$I$6="All",B1292=Dashboard!$I$6)),1,0)</f>
        <v/>
      </c>
    </row>
    <row r="1293">
      <c r="A1293" t="inlineStr">
        <is>
          <t>SC81292</t>
        </is>
      </c>
      <c r="B1293" t="inlineStr">
        <is>
          <t>Jan</t>
        </is>
      </c>
      <c r="C1293" t="inlineStr">
        <is>
          <t>Nagpur</t>
        </is>
      </c>
      <c r="D1293" t="inlineStr">
        <is>
          <t>21-24</t>
        </is>
      </c>
      <c r="E1293" s="35" t="n">
        <v>23</v>
      </c>
      <c r="F1293" s="36" t="n">
        <v>21.1</v>
      </c>
      <c r="G1293" s="35" t="n">
        <v>18</v>
      </c>
      <c r="H1293" s="35" t="n">
        <v>13</v>
      </c>
      <c r="I1293" s="35" t="n">
        <v>17</v>
      </c>
      <c r="J1293" s="36" t="n">
        <v>3.6</v>
      </c>
      <c r="K1293" s="35" t="n">
        <v>7</v>
      </c>
      <c r="L1293" t="inlineStr">
        <is>
          <t>Yes</t>
        </is>
      </c>
      <c r="M1293" s="35" t="n">
        <v>67</v>
      </c>
      <c r="N1293" t="inlineStr">
        <is>
          <t>No</t>
        </is>
      </c>
      <c r="O1293" s="35" t="n">
        <v>44</v>
      </c>
      <c r="P1293" s="37" t="n">
        <v>8.140000000000001</v>
      </c>
      <c r="Q1293" t="inlineStr">
        <is>
          <t>Android</t>
        </is>
      </c>
      <c r="R1293">
        <f>IF(AND(OR(Dashboard!$C$6="All",C1293=Dashboard!$C$6),OR(Dashboard!$F$6="All",D1293=Dashboard!$F$6),OR(Dashboard!$I$6="All",B1293=Dashboard!$I$6)),1,0)</f>
        <v/>
      </c>
    </row>
    <row r="1294">
      <c r="A1294" t="inlineStr">
        <is>
          <t>SC81293</t>
        </is>
      </c>
      <c r="B1294" t="inlineStr">
        <is>
          <t>Feb</t>
        </is>
      </c>
      <c r="C1294" t="inlineStr">
        <is>
          <t>Pune</t>
        </is>
      </c>
      <c r="D1294" t="inlineStr">
        <is>
          <t>35+</t>
        </is>
      </c>
      <c r="E1294" s="35" t="n">
        <v>12</v>
      </c>
      <c r="F1294" s="36" t="n">
        <v>22.4</v>
      </c>
      <c r="G1294" s="35" t="n">
        <v>0</v>
      </c>
      <c r="H1294" s="35" t="n">
        <v>0</v>
      </c>
      <c r="I1294" s="35" t="n">
        <v>12</v>
      </c>
      <c r="J1294" s="36" t="n">
        <v>5</v>
      </c>
      <c r="K1294" s="35" t="n">
        <v>4</v>
      </c>
      <c r="L1294" t="inlineStr">
        <is>
          <t>No</t>
        </is>
      </c>
      <c r="M1294" s="35" t="n">
        <v>20</v>
      </c>
      <c r="N1294" t="inlineStr">
        <is>
          <t>No</t>
        </is>
      </c>
      <c r="O1294" s="35" t="n">
        <v>41</v>
      </c>
      <c r="P1294" s="37" t="n">
        <v>7.02</v>
      </c>
      <c r="Q1294" t="inlineStr">
        <is>
          <t>Android</t>
        </is>
      </c>
      <c r="R1294">
        <f>IF(AND(OR(Dashboard!$C$6="All",C1294=Dashboard!$C$6),OR(Dashboard!$F$6="All",D1294=Dashboard!$F$6),OR(Dashboard!$I$6="All",B1294=Dashboard!$I$6)),1,0)</f>
        <v/>
      </c>
    </row>
    <row r="1295">
      <c r="A1295" t="inlineStr">
        <is>
          <t>SC81294</t>
        </is>
      </c>
      <c r="B1295" t="inlineStr">
        <is>
          <t>Apr</t>
        </is>
      </c>
      <c r="C1295" t="inlineStr">
        <is>
          <t>Solapur</t>
        </is>
      </c>
      <c r="D1295" t="inlineStr">
        <is>
          <t>21-24</t>
        </is>
      </c>
      <c r="E1295" s="35" t="n">
        <v>17</v>
      </c>
      <c r="F1295" s="36" t="n">
        <v>45.3</v>
      </c>
      <c r="G1295" s="35" t="n">
        <v>35</v>
      </c>
      <c r="H1295" s="35" t="n">
        <v>28</v>
      </c>
      <c r="I1295" s="35" t="n">
        <v>9</v>
      </c>
      <c r="J1295" s="36" t="n">
        <v>14</v>
      </c>
      <c r="K1295" s="35" t="n">
        <v>2</v>
      </c>
      <c r="L1295" t="inlineStr">
        <is>
          <t>Yes</t>
        </is>
      </c>
      <c r="M1295" s="35" t="n">
        <v>45</v>
      </c>
      <c r="N1295" t="inlineStr">
        <is>
          <t>No</t>
        </is>
      </c>
      <c r="O1295" s="35" t="n">
        <v>58</v>
      </c>
      <c r="P1295" s="37" t="n">
        <v>9.970000000000001</v>
      </c>
      <c r="Q1295" t="inlineStr">
        <is>
          <t>Android</t>
        </is>
      </c>
      <c r="R1295">
        <f>IF(AND(OR(Dashboard!$C$6="All",C1295=Dashboard!$C$6),OR(Dashboard!$F$6="All",D1295=Dashboard!$F$6),OR(Dashboard!$I$6="All",B1295=Dashboard!$I$6)),1,0)</f>
        <v/>
      </c>
    </row>
    <row r="1296">
      <c r="A1296" t="inlineStr">
        <is>
          <t>SC81295</t>
        </is>
      </c>
      <c r="B1296" t="inlineStr">
        <is>
          <t>Apr</t>
        </is>
      </c>
      <c r="C1296" t="inlineStr">
        <is>
          <t>Pune</t>
        </is>
      </c>
      <c r="D1296" t="inlineStr">
        <is>
          <t>18-20</t>
        </is>
      </c>
      <c r="E1296" s="35" t="n">
        <v>16</v>
      </c>
      <c r="F1296" s="36" t="n">
        <v>19.1</v>
      </c>
      <c r="G1296" s="35" t="n">
        <v>21</v>
      </c>
      <c r="H1296" s="35" t="n">
        <v>17</v>
      </c>
      <c r="I1296" s="35" t="n">
        <v>13</v>
      </c>
      <c r="J1296" s="36" t="n">
        <v>5.1</v>
      </c>
      <c r="K1296" s="35" t="n">
        <v>5</v>
      </c>
      <c r="L1296" t="inlineStr">
        <is>
          <t>No</t>
        </is>
      </c>
      <c r="M1296" s="35" t="n">
        <v>85</v>
      </c>
      <c r="N1296" t="inlineStr">
        <is>
          <t>No</t>
        </is>
      </c>
      <c r="O1296" s="35" t="n">
        <v>39</v>
      </c>
      <c r="P1296" s="37" t="n">
        <v>5.92</v>
      </c>
      <c r="Q1296" t="inlineStr">
        <is>
          <t>Android</t>
        </is>
      </c>
      <c r="R1296">
        <f>IF(AND(OR(Dashboard!$C$6="All",C1296=Dashboard!$C$6),OR(Dashboard!$F$6="All",D1296=Dashboard!$F$6),OR(Dashboard!$I$6="All",B1296=Dashboard!$I$6)),1,0)</f>
        <v/>
      </c>
    </row>
    <row r="1297">
      <c r="A1297" t="inlineStr">
        <is>
          <t>SC81296</t>
        </is>
      </c>
      <c r="B1297" t="inlineStr">
        <is>
          <t>Feb</t>
        </is>
      </c>
      <c r="C1297" t="inlineStr">
        <is>
          <t>Nagpur</t>
        </is>
      </c>
      <c r="D1297" t="inlineStr">
        <is>
          <t>25-34</t>
        </is>
      </c>
      <c r="E1297" s="35" t="n">
        <v>10</v>
      </c>
      <c r="F1297" s="36" t="n">
        <v>10.7</v>
      </c>
      <c r="G1297" s="35" t="n">
        <v>4</v>
      </c>
      <c r="H1297" s="35" t="n">
        <v>3</v>
      </c>
      <c r="I1297" s="35" t="n">
        <v>9</v>
      </c>
      <c r="J1297" s="36" t="n">
        <v>3.9</v>
      </c>
      <c r="K1297" s="35" t="n">
        <v>2</v>
      </c>
      <c r="L1297" t="inlineStr">
        <is>
          <t>No</t>
        </is>
      </c>
      <c r="M1297" s="35" t="n">
        <v>28</v>
      </c>
      <c r="N1297" t="inlineStr">
        <is>
          <t>No</t>
        </is>
      </c>
      <c r="O1297" s="35" t="n">
        <v>14</v>
      </c>
      <c r="P1297" s="37" t="n">
        <v>1.74</v>
      </c>
      <c r="Q1297" t="inlineStr">
        <is>
          <t>Android</t>
        </is>
      </c>
      <c r="R1297">
        <f>IF(AND(OR(Dashboard!$C$6="All",C1297=Dashboard!$C$6),OR(Dashboard!$F$6="All",D1297=Dashboard!$F$6),OR(Dashboard!$I$6="All",B1297=Dashboard!$I$6)),1,0)</f>
        <v/>
      </c>
    </row>
    <row r="1298">
      <c r="A1298" t="inlineStr">
        <is>
          <t>SC81297</t>
        </is>
      </c>
      <c r="B1298" t="inlineStr">
        <is>
          <t>Feb</t>
        </is>
      </c>
      <c r="C1298" t="inlineStr">
        <is>
          <t>Nashik</t>
        </is>
      </c>
      <c r="D1298" t="inlineStr">
        <is>
          <t>18-20</t>
        </is>
      </c>
      <c r="E1298" s="35" t="n">
        <v>14</v>
      </c>
      <c r="F1298" s="36" t="n">
        <v>42.2</v>
      </c>
      <c r="G1298" s="35" t="n">
        <v>19</v>
      </c>
      <c r="H1298" s="35" t="n">
        <v>12</v>
      </c>
      <c r="I1298" s="35" t="n">
        <v>13</v>
      </c>
      <c r="J1298" s="36" t="n">
        <v>11.1</v>
      </c>
      <c r="K1298" s="35" t="n">
        <v>9</v>
      </c>
      <c r="L1298" t="inlineStr">
        <is>
          <t>No</t>
        </is>
      </c>
      <c r="M1298" s="35" t="n">
        <v>64</v>
      </c>
      <c r="N1298" t="inlineStr">
        <is>
          <t>No</t>
        </is>
      </c>
      <c r="O1298" s="35" t="n">
        <v>51</v>
      </c>
      <c r="P1298" s="37" t="n">
        <v>4.93</v>
      </c>
      <c r="Q1298" t="inlineStr">
        <is>
          <t>Android</t>
        </is>
      </c>
      <c r="R1298">
        <f>IF(AND(OR(Dashboard!$C$6="All",C1298=Dashboard!$C$6),OR(Dashboard!$F$6="All",D1298=Dashboard!$F$6),OR(Dashboard!$I$6="All",B1298=Dashboard!$I$6)),1,0)</f>
        <v/>
      </c>
    </row>
    <row r="1299">
      <c r="A1299" t="inlineStr">
        <is>
          <t>SC81298</t>
        </is>
      </c>
      <c r="B1299" t="inlineStr">
        <is>
          <t>Mar</t>
        </is>
      </c>
      <c r="C1299" t="inlineStr">
        <is>
          <t>Nashik</t>
        </is>
      </c>
      <c r="D1299" t="inlineStr">
        <is>
          <t>21-24</t>
        </is>
      </c>
      <c r="E1299" s="35" t="n">
        <v>12</v>
      </c>
      <c r="F1299" s="36" t="n">
        <v>44</v>
      </c>
      <c r="G1299" s="35" t="n">
        <v>10</v>
      </c>
      <c r="H1299" s="35" t="n">
        <v>8</v>
      </c>
      <c r="I1299" s="35" t="n">
        <v>11</v>
      </c>
      <c r="J1299" s="36" t="n">
        <v>11.5</v>
      </c>
      <c r="K1299" s="35" t="n">
        <v>7</v>
      </c>
      <c r="L1299" t="inlineStr">
        <is>
          <t>No</t>
        </is>
      </c>
      <c r="M1299" s="35" t="n">
        <v>48</v>
      </c>
      <c r="N1299" t="inlineStr">
        <is>
          <t>No</t>
        </is>
      </c>
      <c r="O1299" s="35" t="n">
        <v>61</v>
      </c>
      <c r="P1299" s="37" t="n">
        <v>10.79</v>
      </c>
      <c r="Q1299" t="inlineStr">
        <is>
          <t>Android</t>
        </is>
      </c>
      <c r="R1299">
        <f>IF(AND(OR(Dashboard!$C$6="All",C1299=Dashboard!$C$6),OR(Dashboard!$F$6="All",D1299=Dashboard!$F$6),OR(Dashboard!$I$6="All",B1299=Dashboard!$I$6)),1,0)</f>
        <v/>
      </c>
    </row>
    <row r="1300">
      <c r="A1300" t="inlineStr">
        <is>
          <t>SC81299</t>
        </is>
      </c>
      <c r="B1300" t="inlineStr">
        <is>
          <t>Feb</t>
        </is>
      </c>
      <c r="C1300" t="inlineStr">
        <is>
          <t>Nagpur</t>
        </is>
      </c>
      <c r="D1300" t="inlineStr">
        <is>
          <t>21-24</t>
        </is>
      </c>
      <c r="E1300" s="35" t="n">
        <v>15</v>
      </c>
      <c r="F1300" s="36" t="n">
        <v>16.9</v>
      </c>
      <c r="G1300" s="35" t="n">
        <v>43</v>
      </c>
      <c r="H1300" s="35" t="n">
        <v>35</v>
      </c>
      <c r="I1300" s="35" t="n">
        <v>16</v>
      </c>
      <c r="J1300" s="36" t="n">
        <v>3.1</v>
      </c>
      <c r="K1300" s="35" t="n">
        <v>5</v>
      </c>
      <c r="L1300" t="inlineStr">
        <is>
          <t>Yes</t>
        </is>
      </c>
      <c r="M1300" s="35" t="n">
        <v>75</v>
      </c>
      <c r="N1300" t="inlineStr">
        <is>
          <t>No</t>
        </is>
      </c>
      <c r="O1300" s="35" t="n">
        <v>21</v>
      </c>
      <c r="P1300" s="37" t="n">
        <v>2.12</v>
      </c>
      <c r="Q1300" t="inlineStr">
        <is>
          <t>iOS</t>
        </is>
      </c>
      <c r="R1300">
        <f>IF(AND(OR(Dashboard!$C$6="All",C1300=Dashboard!$C$6),OR(Dashboard!$F$6="All",D1300=Dashboard!$F$6),OR(Dashboard!$I$6="All",B1300=Dashboard!$I$6)),1,0)</f>
        <v/>
      </c>
    </row>
    <row r="1301">
      <c r="A1301" t="inlineStr">
        <is>
          <t>SC81300</t>
        </is>
      </c>
      <c r="B1301" t="inlineStr">
        <is>
          <t>May</t>
        </is>
      </c>
      <c r="C1301" t="inlineStr">
        <is>
          <t>Nagpur</t>
        </is>
      </c>
      <c r="D1301" t="inlineStr">
        <is>
          <t>21-24</t>
        </is>
      </c>
      <c r="E1301" s="35" t="n">
        <v>23</v>
      </c>
      <c r="F1301" s="36" t="n">
        <v>27.9</v>
      </c>
      <c r="G1301" s="35" t="n">
        <v>21</v>
      </c>
      <c r="H1301" s="35" t="n">
        <v>19</v>
      </c>
      <c r="I1301" s="35" t="n">
        <v>10</v>
      </c>
      <c r="J1301" s="36" t="n">
        <v>5.7</v>
      </c>
      <c r="K1301" s="35" t="n">
        <v>8</v>
      </c>
      <c r="L1301" t="inlineStr">
        <is>
          <t>No</t>
        </is>
      </c>
      <c r="M1301" s="35" t="n">
        <v>41</v>
      </c>
      <c r="N1301" t="inlineStr">
        <is>
          <t>No</t>
        </is>
      </c>
      <c r="O1301" s="35" t="n">
        <v>43</v>
      </c>
      <c r="P1301" s="37" t="n">
        <v>6.5</v>
      </c>
      <c r="Q1301" t="inlineStr">
        <is>
          <t>Android</t>
        </is>
      </c>
      <c r="R1301">
        <f>IF(AND(OR(Dashboard!$C$6="All",C1301=Dashboard!$C$6),OR(Dashboard!$F$6="All",D1301=Dashboard!$F$6),OR(Dashboard!$I$6="All",B1301=Dashboard!$I$6)),1,0)</f>
        <v/>
      </c>
    </row>
    <row r="1302">
      <c r="A1302" t="inlineStr">
        <is>
          <t>SC81301</t>
        </is>
      </c>
      <c r="B1302" t="inlineStr">
        <is>
          <t>May</t>
        </is>
      </c>
      <c r="C1302" t="inlineStr">
        <is>
          <t>Pune</t>
        </is>
      </c>
      <c r="D1302" t="inlineStr">
        <is>
          <t>21-24</t>
        </is>
      </c>
      <c r="E1302" s="35" t="n">
        <v>26</v>
      </c>
      <c r="F1302" s="36" t="n">
        <v>20.7</v>
      </c>
      <c r="G1302" s="35" t="n">
        <v>43</v>
      </c>
      <c r="H1302" s="35" t="n">
        <v>34</v>
      </c>
      <c r="I1302" s="35" t="n">
        <v>26</v>
      </c>
      <c r="J1302" s="36" t="n">
        <v>8.4</v>
      </c>
      <c r="K1302" s="35" t="n">
        <v>7</v>
      </c>
      <c r="L1302" t="inlineStr">
        <is>
          <t>No</t>
        </is>
      </c>
      <c r="M1302" s="35" t="n">
        <v>19</v>
      </c>
      <c r="N1302" t="inlineStr">
        <is>
          <t>No</t>
        </is>
      </c>
      <c r="O1302" s="35" t="n">
        <v>41</v>
      </c>
      <c r="P1302" s="37" t="n">
        <v>6.69</v>
      </c>
      <c r="Q1302" t="inlineStr">
        <is>
          <t>iOS</t>
        </is>
      </c>
      <c r="R1302">
        <f>IF(AND(OR(Dashboard!$C$6="All",C1302=Dashboard!$C$6),OR(Dashboard!$F$6="All",D1302=Dashboard!$F$6),OR(Dashboard!$I$6="All",B1302=Dashboard!$I$6)),1,0)</f>
        <v/>
      </c>
    </row>
    <row r="1303">
      <c r="A1303" t="inlineStr">
        <is>
          <t>SC81302</t>
        </is>
      </c>
      <c r="B1303" t="inlineStr">
        <is>
          <t>Jun</t>
        </is>
      </c>
      <c r="C1303" t="inlineStr">
        <is>
          <t>Sambhaji Nagar</t>
        </is>
      </c>
      <c r="D1303" t="inlineStr">
        <is>
          <t>25-34</t>
        </is>
      </c>
      <c r="E1303" s="35" t="n">
        <v>18</v>
      </c>
      <c r="F1303" s="36" t="n">
        <v>21.3</v>
      </c>
      <c r="G1303" s="35" t="n">
        <v>13</v>
      </c>
      <c r="H1303" s="35" t="n">
        <v>10</v>
      </c>
      <c r="I1303" s="35" t="n">
        <v>12</v>
      </c>
      <c r="J1303" s="36" t="n">
        <v>9.5</v>
      </c>
      <c r="K1303" s="35" t="n">
        <v>4</v>
      </c>
      <c r="L1303" t="inlineStr">
        <is>
          <t>No</t>
        </is>
      </c>
      <c r="M1303" s="35" t="n">
        <v>57</v>
      </c>
      <c r="N1303" t="inlineStr">
        <is>
          <t>No</t>
        </is>
      </c>
      <c r="O1303" s="35" t="n">
        <v>31</v>
      </c>
      <c r="P1303" s="37" t="n">
        <v>6.07</v>
      </c>
      <c r="Q1303" t="inlineStr">
        <is>
          <t>iOS</t>
        </is>
      </c>
      <c r="R1303">
        <f>IF(AND(OR(Dashboard!$C$6="All",C1303=Dashboard!$C$6),OR(Dashboard!$F$6="All",D1303=Dashboard!$F$6),OR(Dashboard!$I$6="All",B1303=Dashboard!$I$6)),1,0)</f>
        <v/>
      </c>
    </row>
    <row r="1304">
      <c r="A1304" t="inlineStr">
        <is>
          <t>SC81303</t>
        </is>
      </c>
      <c r="B1304" t="inlineStr">
        <is>
          <t>Feb</t>
        </is>
      </c>
      <c r="C1304" t="inlineStr">
        <is>
          <t>Kolhapur</t>
        </is>
      </c>
      <c r="D1304" t="inlineStr">
        <is>
          <t>25-34</t>
        </is>
      </c>
      <c r="E1304" s="35" t="n">
        <v>9</v>
      </c>
      <c r="F1304" s="36" t="n">
        <v>36.7</v>
      </c>
      <c r="G1304" s="35" t="n">
        <v>0</v>
      </c>
      <c r="H1304" s="35" t="n">
        <v>0</v>
      </c>
      <c r="I1304" s="35" t="n">
        <v>7</v>
      </c>
      <c r="J1304" s="36" t="n">
        <v>12.3</v>
      </c>
      <c r="K1304" s="35" t="n">
        <v>0</v>
      </c>
      <c r="L1304" t="inlineStr">
        <is>
          <t>No</t>
        </is>
      </c>
      <c r="M1304" s="35" t="n">
        <v>67</v>
      </c>
      <c r="N1304" t="inlineStr">
        <is>
          <t>No</t>
        </is>
      </c>
      <c r="O1304" s="35" t="n">
        <v>50</v>
      </c>
      <c r="P1304" s="37" t="n">
        <v>6.23</v>
      </c>
      <c r="Q1304" t="inlineStr">
        <is>
          <t>Android</t>
        </is>
      </c>
      <c r="R1304">
        <f>IF(AND(OR(Dashboard!$C$6="All",C1304=Dashboard!$C$6),OR(Dashboard!$F$6="All",D1304=Dashboard!$F$6),OR(Dashboard!$I$6="All",B1304=Dashboard!$I$6)),1,0)</f>
        <v/>
      </c>
    </row>
    <row r="1305">
      <c r="A1305" t="inlineStr">
        <is>
          <t>SC81304</t>
        </is>
      </c>
      <c r="B1305" t="inlineStr">
        <is>
          <t>May</t>
        </is>
      </c>
      <c r="C1305" t="inlineStr">
        <is>
          <t>Pune</t>
        </is>
      </c>
      <c r="D1305" t="inlineStr">
        <is>
          <t>25-34</t>
        </is>
      </c>
      <c r="E1305" s="35" t="n">
        <v>11</v>
      </c>
      <c r="F1305" s="36" t="n">
        <v>3.7</v>
      </c>
      <c r="G1305" s="35" t="n">
        <v>22</v>
      </c>
      <c r="H1305" s="35" t="n">
        <v>18</v>
      </c>
      <c r="I1305" s="35" t="n">
        <v>20</v>
      </c>
      <c r="J1305" s="36" t="n">
        <v>1.2</v>
      </c>
      <c r="K1305" s="35" t="n">
        <v>0</v>
      </c>
      <c r="L1305" t="inlineStr">
        <is>
          <t>Yes</t>
        </is>
      </c>
      <c r="M1305" s="35" t="n">
        <v>18</v>
      </c>
      <c r="N1305" t="inlineStr">
        <is>
          <t>No</t>
        </is>
      </c>
      <c r="O1305" s="35" t="n">
        <v>5</v>
      </c>
      <c r="P1305" s="37" t="n">
        <v>0.96</v>
      </c>
      <c r="Q1305" t="inlineStr">
        <is>
          <t>Android</t>
        </is>
      </c>
      <c r="R1305">
        <f>IF(AND(OR(Dashboard!$C$6="All",C1305=Dashboard!$C$6),OR(Dashboard!$F$6="All",D1305=Dashboard!$F$6),OR(Dashboard!$I$6="All",B1305=Dashboard!$I$6)),1,0)</f>
        <v/>
      </c>
    </row>
    <row r="1306">
      <c r="A1306" t="inlineStr">
        <is>
          <t>SC81305</t>
        </is>
      </c>
      <c r="B1306" t="inlineStr">
        <is>
          <t>May</t>
        </is>
      </c>
      <c r="C1306" t="inlineStr">
        <is>
          <t>Nashik</t>
        </is>
      </c>
      <c r="D1306" t="inlineStr">
        <is>
          <t>18-20</t>
        </is>
      </c>
      <c r="E1306" s="35" t="n">
        <v>18</v>
      </c>
      <c r="F1306" s="36" t="n">
        <v>31.4</v>
      </c>
      <c r="G1306" s="35" t="n">
        <v>36</v>
      </c>
      <c r="H1306" s="35" t="n">
        <v>30</v>
      </c>
      <c r="I1306" s="35" t="n">
        <v>13</v>
      </c>
      <c r="J1306" s="36" t="n">
        <v>9.5</v>
      </c>
      <c r="K1306" s="35" t="n">
        <v>11</v>
      </c>
      <c r="L1306" t="inlineStr">
        <is>
          <t>No</t>
        </is>
      </c>
      <c r="M1306" s="35" t="n">
        <v>168</v>
      </c>
      <c r="N1306" t="inlineStr">
        <is>
          <t>No</t>
        </is>
      </c>
      <c r="O1306" s="35" t="n">
        <v>59</v>
      </c>
      <c r="P1306" s="37" t="n">
        <v>8.800000000000001</v>
      </c>
      <c r="Q1306" t="inlineStr">
        <is>
          <t>Android</t>
        </is>
      </c>
      <c r="R1306">
        <f>IF(AND(OR(Dashboard!$C$6="All",C1306=Dashboard!$C$6),OR(Dashboard!$F$6="All",D1306=Dashboard!$F$6),OR(Dashboard!$I$6="All",B1306=Dashboard!$I$6)),1,0)</f>
        <v/>
      </c>
    </row>
    <row r="1307">
      <c r="A1307" t="inlineStr">
        <is>
          <t>SC81306</t>
        </is>
      </c>
      <c r="B1307" t="inlineStr">
        <is>
          <t>Jun</t>
        </is>
      </c>
      <c r="C1307" t="inlineStr">
        <is>
          <t>Kolhapur</t>
        </is>
      </c>
      <c r="D1307" t="inlineStr">
        <is>
          <t>18-20</t>
        </is>
      </c>
      <c r="E1307" s="35" t="n">
        <v>22</v>
      </c>
      <c r="F1307" s="36" t="n">
        <v>40.3</v>
      </c>
      <c r="G1307" s="35" t="n">
        <v>26</v>
      </c>
      <c r="H1307" s="35" t="n">
        <v>16</v>
      </c>
      <c r="I1307" s="35" t="n">
        <v>15</v>
      </c>
      <c r="J1307" s="36" t="n">
        <v>14.6</v>
      </c>
      <c r="K1307" s="35" t="n">
        <v>5</v>
      </c>
      <c r="L1307" t="inlineStr">
        <is>
          <t>No</t>
        </is>
      </c>
      <c r="M1307" s="35" t="n">
        <v>19</v>
      </c>
      <c r="N1307" t="inlineStr">
        <is>
          <t>No</t>
        </is>
      </c>
      <c r="O1307" s="35" t="n">
        <v>78</v>
      </c>
      <c r="P1307" s="37" t="n">
        <v>8.23</v>
      </c>
      <c r="Q1307" t="inlineStr">
        <is>
          <t>Android</t>
        </is>
      </c>
      <c r="R1307">
        <f>IF(AND(OR(Dashboard!$C$6="All",C1307=Dashboard!$C$6),OR(Dashboard!$F$6="All",D1307=Dashboard!$F$6),OR(Dashboard!$I$6="All",B1307=Dashboard!$I$6)),1,0)</f>
        <v/>
      </c>
    </row>
    <row r="1308">
      <c r="A1308" t="inlineStr">
        <is>
          <t>SC81307</t>
        </is>
      </c>
      <c r="B1308" t="inlineStr">
        <is>
          <t>Jan</t>
        </is>
      </c>
      <c r="C1308" t="inlineStr">
        <is>
          <t>Nagpur</t>
        </is>
      </c>
      <c r="D1308" t="inlineStr">
        <is>
          <t>21-24</t>
        </is>
      </c>
      <c r="E1308" s="35" t="n">
        <v>28</v>
      </c>
      <c r="F1308" s="36" t="n">
        <v>47.7</v>
      </c>
      <c r="G1308" s="35" t="n">
        <v>42</v>
      </c>
      <c r="H1308" s="35" t="n">
        <v>28</v>
      </c>
      <c r="I1308" s="35" t="n">
        <v>17</v>
      </c>
      <c r="J1308" s="36" t="n">
        <v>14.7</v>
      </c>
      <c r="K1308" s="35" t="n">
        <v>4</v>
      </c>
      <c r="L1308" t="inlineStr">
        <is>
          <t>No</t>
        </is>
      </c>
      <c r="M1308" s="35" t="n">
        <v>79</v>
      </c>
      <c r="N1308" t="inlineStr">
        <is>
          <t>No</t>
        </is>
      </c>
      <c r="O1308" s="35" t="n">
        <v>62</v>
      </c>
      <c r="P1308" s="37" t="n">
        <v>11.79</v>
      </c>
      <c r="Q1308" t="inlineStr">
        <is>
          <t>Android</t>
        </is>
      </c>
      <c r="R1308">
        <f>IF(AND(OR(Dashboard!$C$6="All",C1308=Dashboard!$C$6),OR(Dashboard!$F$6="All",D1308=Dashboard!$F$6),OR(Dashboard!$I$6="All",B1308=Dashboard!$I$6)),1,0)</f>
        <v/>
      </c>
    </row>
    <row r="1309">
      <c r="A1309" t="inlineStr">
        <is>
          <t>SC81308</t>
        </is>
      </c>
      <c r="B1309" t="inlineStr">
        <is>
          <t>Mar</t>
        </is>
      </c>
      <c r="C1309" t="inlineStr">
        <is>
          <t>Sambhaji Nagar</t>
        </is>
      </c>
      <c r="D1309" t="inlineStr">
        <is>
          <t>25-34</t>
        </is>
      </c>
      <c r="E1309" s="35" t="n">
        <v>11</v>
      </c>
      <c r="F1309" s="36" t="n">
        <v>23.6</v>
      </c>
      <c r="G1309" s="35" t="n">
        <v>22</v>
      </c>
      <c r="H1309" s="35" t="n">
        <v>19</v>
      </c>
      <c r="I1309" s="35" t="n">
        <v>26</v>
      </c>
      <c r="J1309" s="36" t="n">
        <v>7.4</v>
      </c>
      <c r="K1309" s="35" t="n">
        <v>0</v>
      </c>
      <c r="L1309" t="inlineStr">
        <is>
          <t>No</t>
        </is>
      </c>
      <c r="M1309" s="35" t="n">
        <v>60</v>
      </c>
      <c r="N1309" t="inlineStr">
        <is>
          <t>No</t>
        </is>
      </c>
      <c r="O1309" s="35" t="n">
        <v>37</v>
      </c>
      <c r="P1309" s="37" t="n">
        <v>5.28</v>
      </c>
      <c r="Q1309" t="inlineStr">
        <is>
          <t>Android</t>
        </is>
      </c>
      <c r="R1309">
        <f>IF(AND(OR(Dashboard!$C$6="All",C1309=Dashboard!$C$6),OR(Dashboard!$F$6="All",D1309=Dashboard!$F$6),OR(Dashboard!$I$6="All",B1309=Dashboard!$I$6)),1,0)</f>
        <v/>
      </c>
    </row>
    <row r="1310">
      <c r="A1310" t="inlineStr">
        <is>
          <t>SC81309</t>
        </is>
      </c>
      <c r="B1310" t="inlineStr">
        <is>
          <t>Jun</t>
        </is>
      </c>
      <c r="C1310" t="inlineStr">
        <is>
          <t>Solapur</t>
        </is>
      </c>
      <c r="D1310" t="inlineStr">
        <is>
          <t>25-34</t>
        </is>
      </c>
      <c r="E1310" s="35" t="n">
        <v>8</v>
      </c>
      <c r="F1310" s="36" t="n">
        <v>27.1</v>
      </c>
      <c r="G1310" s="35" t="n">
        <v>0</v>
      </c>
      <c r="H1310" s="35" t="n">
        <v>0</v>
      </c>
      <c r="I1310" s="35" t="n">
        <v>10</v>
      </c>
      <c r="J1310" s="36" t="n">
        <v>10.3</v>
      </c>
      <c r="K1310" s="35" t="n">
        <v>4</v>
      </c>
      <c r="L1310" t="inlineStr">
        <is>
          <t>No</t>
        </is>
      </c>
      <c r="M1310" s="35" t="n">
        <v>34</v>
      </c>
      <c r="N1310" t="inlineStr">
        <is>
          <t>No</t>
        </is>
      </c>
      <c r="O1310" s="35" t="n">
        <v>32</v>
      </c>
      <c r="P1310" s="37" t="n">
        <v>4.83</v>
      </c>
      <c r="Q1310" t="inlineStr">
        <is>
          <t>Android</t>
        </is>
      </c>
      <c r="R1310">
        <f>IF(AND(OR(Dashboard!$C$6="All",C1310=Dashboard!$C$6),OR(Dashboard!$F$6="All",D1310=Dashboard!$F$6),OR(Dashboard!$I$6="All",B1310=Dashboard!$I$6)),1,0)</f>
        <v/>
      </c>
    </row>
    <row r="1311">
      <c r="A1311" t="inlineStr">
        <is>
          <t>SC81310</t>
        </is>
      </c>
      <c r="B1311" t="inlineStr">
        <is>
          <t>Mar</t>
        </is>
      </c>
      <c r="C1311" t="inlineStr">
        <is>
          <t>Nashik</t>
        </is>
      </c>
      <c r="D1311" t="inlineStr">
        <is>
          <t>35+</t>
        </is>
      </c>
      <c r="E1311" s="35" t="n">
        <v>9</v>
      </c>
      <c r="F1311" s="36" t="n">
        <v>13.7</v>
      </c>
      <c r="G1311" s="35" t="n">
        <v>7</v>
      </c>
      <c r="H1311" s="35" t="n">
        <v>5</v>
      </c>
      <c r="I1311" s="35" t="n">
        <v>1</v>
      </c>
      <c r="J1311" s="36" t="n">
        <v>3.5</v>
      </c>
      <c r="K1311" s="35" t="n">
        <v>0</v>
      </c>
      <c r="L1311" t="inlineStr">
        <is>
          <t>No</t>
        </is>
      </c>
      <c r="M1311" s="35" t="n">
        <v>24</v>
      </c>
      <c r="N1311" t="inlineStr">
        <is>
          <t>No</t>
        </is>
      </c>
      <c r="O1311" s="35" t="n">
        <v>23</v>
      </c>
      <c r="P1311" s="37" t="n">
        <v>4.02</v>
      </c>
      <c r="Q1311" t="inlineStr">
        <is>
          <t>Android</t>
        </is>
      </c>
      <c r="R1311">
        <f>IF(AND(OR(Dashboard!$C$6="All",C1311=Dashboard!$C$6),OR(Dashboard!$F$6="All",D1311=Dashboard!$F$6),OR(Dashboard!$I$6="All",B1311=Dashboard!$I$6)),1,0)</f>
        <v/>
      </c>
    </row>
    <row r="1312">
      <c r="A1312" t="inlineStr">
        <is>
          <t>SC81311</t>
        </is>
      </c>
      <c r="B1312" t="inlineStr">
        <is>
          <t>Jun</t>
        </is>
      </c>
      <c r="C1312" t="inlineStr">
        <is>
          <t>Nagpur</t>
        </is>
      </c>
      <c r="D1312" t="inlineStr">
        <is>
          <t>35+</t>
        </is>
      </c>
      <c r="E1312" s="35" t="n">
        <v>5</v>
      </c>
      <c r="F1312" s="36" t="n">
        <v>15.5</v>
      </c>
      <c r="G1312" s="35" t="n">
        <v>0</v>
      </c>
      <c r="H1312" s="35" t="n">
        <v>0</v>
      </c>
      <c r="I1312" s="35" t="n">
        <v>6</v>
      </c>
      <c r="J1312" s="36" t="n">
        <v>4.3</v>
      </c>
      <c r="K1312" s="35" t="n">
        <v>3</v>
      </c>
      <c r="L1312" t="inlineStr">
        <is>
          <t>Yes</t>
        </is>
      </c>
      <c r="M1312" s="35" t="n">
        <v>67</v>
      </c>
      <c r="N1312" t="inlineStr">
        <is>
          <t>No</t>
        </is>
      </c>
      <c r="O1312" s="35" t="n">
        <v>24</v>
      </c>
      <c r="P1312" s="37" t="n">
        <v>2.52</v>
      </c>
      <c r="Q1312" t="inlineStr">
        <is>
          <t>Android</t>
        </is>
      </c>
      <c r="R1312">
        <f>IF(AND(OR(Dashboard!$C$6="All",C1312=Dashboard!$C$6),OR(Dashboard!$F$6="All",D1312=Dashboard!$F$6),OR(Dashboard!$I$6="All",B1312=Dashboard!$I$6)),1,0)</f>
        <v/>
      </c>
    </row>
    <row r="1313">
      <c r="A1313" t="inlineStr">
        <is>
          <t>SC81312</t>
        </is>
      </c>
      <c r="B1313" t="inlineStr">
        <is>
          <t>Feb</t>
        </is>
      </c>
      <c r="C1313" t="inlineStr">
        <is>
          <t>Nagpur</t>
        </is>
      </c>
      <c r="D1313" t="inlineStr">
        <is>
          <t>35+</t>
        </is>
      </c>
      <c r="E1313" s="35" t="n">
        <v>21</v>
      </c>
      <c r="F1313" s="36" t="n">
        <v>27.8</v>
      </c>
      <c r="G1313" s="35" t="n">
        <v>0</v>
      </c>
      <c r="H1313" s="35" t="n">
        <v>0</v>
      </c>
      <c r="I1313" s="35" t="n">
        <v>20</v>
      </c>
      <c r="J1313" s="36" t="n">
        <v>4.6</v>
      </c>
      <c r="K1313" s="35" t="n">
        <v>0</v>
      </c>
      <c r="L1313" t="inlineStr">
        <is>
          <t>No</t>
        </is>
      </c>
      <c r="M1313" s="35" t="n">
        <v>6</v>
      </c>
      <c r="N1313" t="inlineStr">
        <is>
          <t>No</t>
        </is>
      </c>
      <c r="O1313" s="35" t="n">
        <v>35</v>
      </c>
      <c r="P1313" s="37" t="n">
        <v>5.73</v>
      </c>
      <c r="Q1313" t="inlineStr">
        <is>
          <t>Android</t>
        </is>
      </c>
      <c r="R1313">
        <f>IF(AND(OR(Dashboard!$C$6="All",C1313=Dashboard!$C$6),OR(Dashboard!$F$6="All",D1313=Dashboard!$F$6),OR(Dashboard!$I$6="All",B1313=Dashboard!$I$6)),1,0)</f>
        <v/>
      </c>
    </row>
    <row r="1314">
      <c r="A1314" t="inlineStr">
        <is>
          <t>SC81313</t>
        </is>
      </c>
      <c r="B1314" t="inlineStr">
        <is>
          <t>May</t>
        </is>
      </c>
      <c r="C1314" t="inlineStr">
        <is>
          <t>Pune</t>
        </is>
      </c>
      <c r="D1314" t="inlineStr">
        <is>
          <t>21-24</t>
        </is>
      </c>
      <c r="E1314" s="35" t="n">
        <v>9</v>
      </c>
      <c r="F1314" s="36" t="n">
        <v>34</v>
      </c>
      <c r="G1314" s="35" t="n">
        <v>25</v>
      </c>
      <c r="H1314" s="35" t="n">
        <v>19</v>
      </c>
      <c r="I1314" s="35" t="n">
        <v>19</v>
      </c>
      <c r="J1314" s="36" t="n">
        <v>5.5</v>
      </c>
      <c r="K1314" s="35" t="n">
        <v>0</v>
      </c>
      <c r="L1314" t="inlineStr">
        <is>
          <t>No</t>
        </is>
      </c>
      <c r="M1314" s="35" t="n">
        <v>12</v>
      </c>
      <c r="N1314" t="inlineStr">
        <is>
          <t>No</t>
        </is>
      </c>
      <c r="O1314" s="35" t="n">
        <v>62</v>
      </c>
      <c r="P1314" s="37" t="n">
        <v>7.29</v>
      </c>
      <c r="Q1314" t="inlineStr">
        <is>
          <t>Android</t>
        </is>
      </c>
      <c r="R1314">
        <f>IF(AND(OR(Dashboard!$C$6="All",C1314=Dashboard!$C$6),OR(Dashboard!$F$6="All",D1314=Dashboard!$F$6),OR(Dashboard!$I$6="All",B1314=Dashboard!$I$6)),1,0)</f>
        <v/>
      </c>
    </row>
    <row r="1315">
      <c r="A1315" t="inlineStr">
        <is>
          <t>SC81314</t>
        </is>
      </c>
      <c r="B1315" t="inlineStr">
        <is>
          <t>Jan</t>
        </is>
      </c>
      <c r="C1315" t="inlineStr">
        <is>
          <t>Pune</t>
        </is>
      </c>
      <c r="D1315" t="inlineStr">
        <is>
          <t>21-24</t>
        </is>
      </c>
      <c r="E1315" s="35" t="n">
        <v>17</v>
      </c>
      <c r="F1315" s="36" t="n">
        <v>31.2</v>
      </c>
      <c r="G1315" s="35" t="n">
        <v>25</v>
      </c>
      <c r="H1315" s="35" t="n">
        <v>23</v>
      </c>
      <c r="I1315" s="35" t="n">
        <v>7</v>
      </c>
      <c r="J1315" s="36" t="n">
        <v>9.9</v>
      </c>
      <c r="K1315" s="35" t="n">
        <v>9</v>
      </c>
      <c r="L1315" t="inlineStr">
        <is>
          <t>No</t>
        </is>
      </c>
      <c r="M1315" s="35" t="n">
        <v>26</v>
      </c>
      <c r="N1315" t="inlineStr">
        <is>
          <t>No</t>
        </is>
      </c>
      <c r="O1315" s="35" t="n">
        <v>62</v>
      </c>
      <c r="P1315" s="37" t="n">
        <v>10.42</v>
      </c>
      <c r="Q1315" t="inlineStr">
        <is>
          <t>Android</t>
        </is>
      </c>
      <c r="R1315">
        <f>IF(AND(OR(Dashboard!$C$6="All",C1315=Dashboard!$C$6),OR(Dashboard!$F$6="All",D1315=Dashboard!$F$6),OR(Dashboard!$I$6="All",B1315=Dashboard!$I$6)),1,0)</f>
        <v/>
      </c>
    </row>
    <row r="1316">
      <c r="A1316" t="inlineStr">
        <is>
          <t>SC81315</t>
        </is>
      </c>
      <c r="B1316" t="inlineStr">
        <is>
          <t>Mar</t>
        </is>
      </c>
      <c r="C1316" t="inlineStr">
        <is>
          <t>Solapur</t>
        </is>
      </c>
      <c r="D1316" t="inlineStr">
        <is>
          <t>21-24</t>
        </is>
      </c>
      <c r="E1316" s="35" t="n">
        <v>19</v>
      </c>
      <c r="F1316" s="36" t="n">
        <v>26.1</v>
      </c>
      <c r="G1316" s="35" t="n">
        <v>36</v>
      </c>
      <c r="H1316" s="35" t="n">
        <v>23</v>
      </c>
      <c r="I1316" s="35" t="n">
        <v>26</v>
      </c>
      <c r="J1316" s="36" t="n">
        <v>8.4</v>
      </c>
      <c r="K1316" s="35" t="n">
        <v>10</v>
      </c>
      <c r="L1316" t="inlineStr">
        <is>
          <t>Yes</t>
        </is>
      </c>
      <c r="M1316" s="35" t="n">
        <v>6</v>
      </c>
      <c r="N1316" t="inlineStr">
        <is>
          <t>No</t>
        </is>
      </c>
      <c r="O1316" s="35" t="n">
        <v>54</v>
      </c>
      <c r="P1316" s="37" t="n">
        <v>7.64</v>
      </c>
      <c r="Q1316" t="inlineStr">
        <is>
          <t>iOS</t>
        </is>
      </c>
      <c r="R1316">
        <f>IF(AND(OR(Dashboard!$C$6="All",C1316=Dashboard!$C$6),OR(Dashboard!$F$6="All",D1316=Dashboard!$F$6),OR(Dashboard!$I$6="All",B1316=Dashboard!$I$6)),1,0)</f>
        <v/>
      </c>
    </row>
    <row r="1317">
      <c r="A1317" t="inlineStr">
        <is>
          <t>SC81316</t>
        </is>
      </c>
      <c r="B1317" t="inlineStr">
        <is>
          <t>May</t>
        </is>
      </c>
      <c r="C1317" t="inlineStr">
        <is>
          <t>Pune</t>
        </is>
      </c>
      <c r="D1317" t="inlineStr">
        <is>
          <t>25-34</t>
        </is>
      </c>
      <c r="E1317" s="35" t="n">
        <v>7</v>
      </c>
      <c r="F1317" s="36" t="n">
        <v>22.4</v>
      </c>
      <c r="G1317" s="35" t="n">
        <v>13</v>
      </c>
      <c r="H1317" s="35" t="n">
        <v>10</v>
      </c>
      <c r="I1317" s="35" t="n">
        <v>13</v>
      </c>
      <c r="J1317" s="36" t="n">
        <v>6.2</v>
      </c>
      <c r="K1317" s="35" t="n">
        <v>0</v>
      </c>
      <c r="L1317" t="inlineStr">
        <is>
          <t>No</t>
        </is>
      </c>
      <c r="M1317" s="35" t="n">
        <v>46</v>
      </c>
      <c r="N1317" t="inlineStr">
        <is>
          <t>No</t>
        </is>
      </c>
      <c r="O1317" s="35" t="n">
        <v>40</v>
      </c>
      <c r="P1317" s="37" t="n">
        <v>6.48</v>
      </c>
      <c r="Q1317" t="inlineStr">
        <is>
          <t>iOS</t>
        </is>
      </c>
      <c r="R1317">
        <f>IF(AND(OR(Dashboard!$C$6="All",C1317=Dashboard!$C$6),OR(Dashboard!$F$6="All",D1317=Dashboard!$F$6),OR(Dashboard!$I$6="All",B1317=Dashboard!$I$6)),1,0)</f>
        <v/>
      </c>
    </row>
    <row r="1318">
      <c r="A1318" t="inlineStr">
        <is>
          <t>SC81317</t>
        </is>
      </c>
      <c r="B1318" t="inlineStr">
        <is>
          <t>Mar</t>
        </is>
      </c>
      <c r="C1318" t="inlineStr">
        <is>
          <t>Sambhaji Nagar</t>
        </is>
      </c>
      <c r="D1318" t="inlineStr">
        <is>
          <t>18-20</t>
        </is>
      </c>
      <c r="E1318" s="35" t="n">
        <v>12</v>
      </c>
      <c r="F1318" s="36" t="n">
        <v>26.7</v>
      </c>
      <c r="G1318" s="35" t="n">
        <v>35</v>
      </c>
      <c r="H1318" s="35" t="n">
        <v>30</v>
      </c>
      <c r="I1318" s="35" t="n">
        <v>14</v>
      </c>
      <c r="J1318" s="36" t="n">
        <v>5.8</v>
      </c>
      <c r="K1318" s="35" t="n">
        <v>7</v>
      </c>
      <c r="L1318" t="inlineStr">
        <is>
          <t>No</t>
        </is>
      </c>
      <c r="M1318" s="35" t="n">
        <v>73</v>
      </c>
      <c r="N1318" t="inlineStr">
        <is>
          <t>No</t>
        </is>
      </c>
      <c r="O1318" s="35" t="n">
        <v>52</v>
      </c>
      <c r="P1318" s="37" t="n">
        <v>4.53</v>
      </c>
      <c r="Q1318" t="inlineStr">
        <is>
          <t>Android</t>
        </is>
      </c>
      <c r="R1318">
        <f>IF(AND(OR(Dashboard!$C$6="All",C1318=Dashboard!$C$6),OR(Dashboard!$F$6="All",D1318=Dashboard!$F$6),OR(Dashboard!$I$6="All",B1318=Dashboard!$I$6)),1,0)</f>
        <v/>
      </c>
    </row>
    <row r="1319">
      <c r="A1319" t="inlineStr">
        <is>
          <t>SC81318</t>
        </is>
      </c>
      <c r="B1319" t="inlineStr">
        <is>
          <t>Apr</t>
        </is>
      </c>
      <c r="C1319" t="inlineStr">
        <is>
          <t>Kolhapur</t>
        </is>
      </c>
      <c r="D1319" t="inlineStr">
        <is>
          <t>18-20</t>
        </is>
      </c>
      <c r="E1319" s="35" t="n">
        <v>26</v>
      </c>
      <c r="F1319" s="36" t="n">
        <v>24</v>
      </c>
      <c r="G1319" s="35" t="n">
        <v>26</v>
      </c>
      <c r="H1319" s="35" t="n">
        <v>22</v>
      </c>
      <c r="I1319" s="35" t="n">
        <v>24</v>
      </c>
      <c r="J1319" s="36" t="n">
        <v>9</v>
      </c>
      <c r="K1319" s="35" t="n">
        <v>9</v>
      </c>
      <c r="L1319" t="inlineStr">
        <is>
          <t>Yes</t>
        </is>
      </c>
      <c r="M1319" s="35" t="n">
        <v>10</v>
      </c>
      <c r="N1319" t="inlineStr">
        <is>
          <t>No</t>
        </is>
      </c>
      <c r="O1319" s="35" t="n">
        <v>32</v>
      </c>
      <c r="P1319" s="37" t="n">
        <v>3.25</v>
      </c>
      <c r="Q1319" t="inlineStr">
        <is>
          <t>Android</t>
        </is>
      </c>
      <c r="R1319">
        <f>IF(AND(OR(Dashboard!$C$6="All",C1319=Dashboard!$C$6),OR(Dashboard!$F$6="All",D1319=Dashboard!$F$6),OR(Dashboard!$I$6="All",B1319=Dashboard!$I$6)),1,0)</f>
        <v/>
      </c>
    </row>
    <row r="1320">
      <c r="A1320" t="inlineStr">
        <is>
          <t>SC81319</t>
        </is>
      </c>
      <c r="B1320" t="inlineStr">
        <is>
          <t>Feb</t>
        </is>
      </c>
      <c r="C1320" t="inlineStr">
        <is>
          <t>Pune</t>
        </is>
      </c>
      <c r="D1320" t="inlineStr">
        <is>
          <t>35+</t>
        </is>
      </c>
      <c r="E1320" s="35" t="n">
        <v>12</v>
      </c>
      <c r="F1320" s="36" t="n">
        <v>36.7</v>
      </c>
      <c r="G1320" s="35" t="n">
        <v>17</v>
      </c>
      <c r="H1320" s="35" t="n">
        <v>12</v>
      </c>
      <c r="I1320" s="35" t="n">
        <v>15</v>
      </c>
      <c r="J1320" s="36" t="n">
        <v>11.7</v>
      </c>
      <c r="K1320" s="35" t="n">
        <v>2</v>
      </c>
      <c r="L1320" t="inlineStr">
        <is>
          <t>Yes</t>
        </is>
      </c>
      <c r="M1320" s="35" t="n">
        <v>7</v>
      </c>
      <c r="N1320" t="inlineStr">
        <is>
          <t>No</t>
        </is>
      </c>
      <c r="O1320" s="35" t="n">
        <v>68</v>
      </c>
      <c r="P1320" s="37" t="n">
        <v>10.39</v>
      </c>
      <c r="Q1320" t="inlineStr">
        <is>
          <t>Android</t>
        </is>
      </c>
      <c r="R1320">
        <f>IF(AND(OR(Dashboard!$C$6="All",C1320=Dashboard!$C$6),OR(Dashboard!$F$6="All",D1320=Dashboard!$F$6),OR(Dashboard!$I$6="All",B1320=Dashboard!$I$6)),1,0)</f>
        <v/>
      </c>
    </row>
    <row r="1321">
      <c r="A1321" t="inlineStr">
        <is>
          <t>SC81320</t>
        </is>
      </c>
      <c r="B1321" t="inlineStr">
        <is>
          <t>Feb</t>
        </is>
      </c>
      <c r="C1321" t="inlineStr">
        <is>
          <t>Nashik</t>
        </is>
      </c>
      <c r="D1321" t="inlineStr">
        <is>
          <t>21-24</t>
        </is>
      </c>
      <c r="E1321" s="35" t="n">
        <v>16</v>
      </c>
      <c r="F1321" s="36" t="n">
        <v>34.1</v>
      </c>
      <c r="G1321" s="35" t="n">
        <v>42</v>
      </c>
      <c r="H1321" s="35" t="n">
        <v>31</v>
      </c>
      <c r="I1321" s="35" t="n">
        <v>16</v>
      </c>
      <c r="J1321" s="36" t="n">
        <v>10.4</v>
      </c>
      <c r="K1321" s="35" t="n">
        <v>4</v>
      </c>
      <c r="L1321" t="inlineStr">
        <is>
          <t>No</t>
        </is>
      </c>
      <c r="M1321" s="35" t="n">
        <v>34</v>
      </c>
      <c r="N1321" t="inlineStr">
        <is>
          <t>No</t>
        </is>
      </c>
      <c r="O1321" s="35" t="n">
        <v>58</v>
      </c>
      <c r="P1321" s="37" t="n">
        <v>11.19</v>
      </c>
      <c r="Q1321" t="inlineStr">
        <is>
          <t>Android</t>
        </is>
      </c>
      <c r="R1321">
        <f>IF(AND(OR(Dashboard!$C$6="All",C1321=Dashboard!$C$6),OR(Dashboard!$F$6="All",D1321=Dashboard!$F$6),OR(Dashboard!$I$6="All",B1321=Dashboard!$I$6)),1,0)</f>
        <v/>
      </c>
    </row>
    <row r="1322">
      <c r="A1322" t="inlineStr">
        <is>
          <t>SC81321</t>
        </is>
      </c>
      <c r="B1322" t="inlineStr">
        <is>
          <t>Jun</t>
        </is>
      </c>
      <c r="C1322" t="inlineStr">
        <is>
          <t>Nagpur</t>
        </is>
      </c>
      <c r="D1322" t="inlineStr">
        <is>
          <t>21-24</t>
        </is>
      </c>
      <c r="E1322" s="35" t="n">
        <v>19</v>
      </c>
      <c r="F1322" s="36" t="n">
        <v>21.4</v>
      </c>
      <c r="G1322" s="35" t="n">
        <v>49</v>
      </c>
      <c r="H1322" s="35" t="n">
        <v>40</v>
      </c>
      <c r="I1322" s="35" t="n">
        <v>21</v>
      </c>
      <c r="J1322" s="36" t="n">
        <v>8.800000000000001</v>
      </c>
      <c r="K1322" s="35" t="n">
        <v>6</v>
      </c>
      <c r="L1322" t="inlineStr">
        <is>
          <t>Yes</t>
        </is>
      </c>
      <c r="M1322" s="35" t="n">
        <v>93</v>
      </c>
      <c r="N1322" t="inlineStr">
        <is>
          <t>No</t>
        </is>
      </c>
      <c r="O1322" s="35" t="n">
        <v>41</v>
      </c>
      <c r="P1322" s="37" t="n">
        <v>3.52</v>
      </c>
      <c r="Q1322" t="inlineStr">
        <is>
          <t>Android</t>
        </is>
      </c>
      <c r="R1322">
        <f>IF(AND(OR(Dashboard!$C$6="All",C1322=Dashboard!$C$6),OR(Dashboard!$F$6="All",D1322=Dashboard!$F$6),OR(Dashboard!$I$6="All",B1322=Dashboard!$I$6)),1,0)</f>
        <v/>
      </c>
    </row>
    <row r="1323">
      <c r="A1323" t="inlineStr">
        <is>
          <t>SC81322</t>
        </is>
      </c>
      <c r="B1323" t="inlineStr">
        <is>
          <t>Jan</t>
        </is>
      </c>
      <c r="C1323" t="inlineStr">
        <is>
          <t>Nagpur</t>
        </is>
      </c>
      <c r="D1323" t="inlineStr">
        <is>
          <t>25-34</t>
        </is>
      </c>
      <c r="E1323" s="35" t="n">
        <v>13</v>
      </c>
      <c r="F1323" s="36" t="n">
        <v>13.8</v>
      </c>
      <c r="G1323" s="35" t="n">
        <v>9</v>
      </c>
      <c r="H1323" s="35" t="n">
        <v>7</v>
      </c>
      <c r="I1323" s="35" t="n">
        <v>23</v>
      </c>
      <c r="J1323" s="36" t="n">
        <v>3</v>
      </c>
      <c r="K1323" s="35" t="n">
        <v>2</v>
      </c>
      <c r="L1323" t="inlineStr">
        <is>
          <t>Yes</t>
        </is>
      </c>
      <c r="M1323" s="35" t="n">
        <v>6</v>
      </c>
      <c r="N1323" t="inlineStr">
        <is>
          <t>No</t>
        </is>
      </c>
      <c r="O1323" s="35" t="n">
        <v>17</v>
      </c>
      <c r="P1323" s="37" t="n">
        <v>2.68</v>
      </c>
      <c r="Q1323" t="inlineStr">
        <is>
          <t>Android</t>
        </is>
      </c>
      <c r="R1323">
        <f>IF(AND(OR(Dashboard!$C$6="All",C1323=Dashboard!$C$6),OR(Dashboard!$F$6="All",D1323=Dashboard!$F$6),OR(Dashboard!$I$6="All",B1323=Dashboard!$I$6)),1,0)</f>
        <v/>
      </c>
    </row>
    <row r="1324">
      <c r="A1324" t="inlineStr">
        <is>
          <t>SC81323</t>
        </is>
      </c>
      <c r="B1324" t="inlineStr">
        <is>
          <t>Jan</t>
        </is>
      </c>
      <c r="C1324" t="inlineStr">
        <is>
          <t>Pune</t>
        </is>
      </c>
      <c r="D1324" t="inlineStr">
        <is>
          <t>18-20</t>
        </is>
      </c>
      <c r="E1324" s="35" t="n">
        <v>18</v>
      </c>
      <c r="F1324" s="36" t="n">
        <v>8.9</v>
      </c>
      <c r="G1324" s="35" t="n">
        <v>42</v>
      </c>
      <c r="H1324" s="35" t="n">
        <v>36</v>
      </c>
      <c r="I1324" s="35" t="n">
        <v>4</v>
      </c>
      <c r="J1324" s="36" t="n">
        <v>2.6</v>
      </c>
      <c r="K1324" s="35" t="n">
        <v>7</v>
      </c>
      <c r="L1324" t="inlineStr">
        <is>
          <t>No</t>
        </is>
      </c>
      <c r="M1324" s="35" t="n">
        <v>42</v>
      </c>
      <c r="N1324" t="inlineStr">
        <is>
          <t>No</t>
        </is>
      </c>
      <c r="O1324" s="35" t="n">
        <v>19</v>
      </c>
      <c r="P1324" s="37" t="n">
        <v>1.55</v>
      </c>
      <c r="Q1324" t="inlineStr">
        <is>
          <t>Android</t>
        </is>
      </c>
      <c r="R1324">
        <f>IF(AND(OR(Dashboard!$C$6="All",C1324=Dashboard!$C$6),OR(Dashboard!$F$6="All",D1324=Dashboard!$F$6),OR(Dashboard!$I$6="All",B1324=Dashboard!$I$6)),1,0)</f>
        <v/>
      </c>
    </row>
    <row r="1325">
      <c r="A1325" t="inlineStr">
        <is>
          <t>SC81324</t>
        </is>
      </c>
      <c r="B1325" t="inlineStr">
        <is>
          <t>May</t>
        </is>
      </c>
      <c r="C1325" t="inlineStr">
        <is>
          <t>Pune</t>
        </is>
      </c>
      <c r="D1325" t="inlineStr">
        <is>
          <t>25-34</t>
        </is>
      </c>
      <c r="E1325" s="35" t="n">
        <v>8</v>
      </c>
      <c r="F1325" s="36" t="n">
        <v>18.9</v>
      </c>
      <c r="G1325" s="35" t="n">
        <v>12</v>
      </c>
      <c r="H1325" s="35" t="n">
        <v>9</v>
      </c>
      <c r="I1325" s="35" t="n">
        <v>19</v>
      </c>
      <c r="J1325" s="36" t="n">
        <v>2.9</v>
      </c>
      <c r="K1325" s="35" t="n">
        <v>1</v>
      </c>
      <c r="L1325" t="inlineStr">
        <is>
          <t>No</t>
        </is>
      </c>
      <c r="M1325" s="35" t="n">
        <v>16</v>
      </c>
      <c r="N1325" t="inlineStr">
        <is>
          <t>No</t>
        </is>
      </c>
      <c r="O1325" s="35" t="n">
        <v>36</v>
      </c>
      <c r="P1325" s="37" t="n">
        <v>5.56</v>
      </c>
      <c r="Q1325" t="inlineStr">
        <is>
          <t>Android</t>
        </is>
      </c>
      <c r="R1325">
        <f>IF(AND(OR(Dashboard!$C$6="All",C1325=Dashboard!$C$6),OR(Dashboard!$F$6="All",D1325=Dashboard!$F$6),OR(Dashboard!$I$6="All",B1325=Dashboard!$I$6)),1,0)</f>
        <v/>
      </c>
    </row>
    <row r="1326">
      <c r="A1326" t="inlineStr">
        <is>
          <t>SC81325</t>
        </is>
      </c>
      <c r="B1326" t="inlineStr">
        <is>
          <t>Jan</t>
        </is>
      </c>
      <c r="C1326" t="inlineStr">
        <is>
          <t>Pune</t>
        </is>
      </c>
      <c r="D1326" t="inlineStr">
        <is>
          <t>25-34</t>
        </is>
      </c>
      <c r="E1326" s="35" t="n">
        <v>9</v>
      </c>
      <c r="F1326" s="36" t="n">
        <v>30.7</v>
      </c>
      <c r="G1326" s="35" t="n">
        <v>17</v>
      </c>
      <c r="H1326" s="35" t="n">
        <v>12</v>
      </c>
      <c r="I1326" s="35" t="n">
        <v>17</v>
      </c>
      <c r="J1326" s="36" t="n">
        <v>11.1</v>
      </c>
      <c r="K1326" s="35" t="n">
        <v>2</v>
      </c>
      <c r="L1326" t="inlineStr">
        <is>
          <t>No</t>
        </is>
      </c>
      <c r="M1326" s="35" t="n">
        <v>63</v>
      </c>
      <c r="N1326" t="inlineStr">
        <is>
          <t>No</t>
        </is>
      </c>
      <c r="O1326" s="35" t="n">
        <v>54</v>
      </c>
      <c r="P1326" s="37" t="n">
        <v>5.74</v>
      </c>
      <c r="Q1326" t="inlineStr">
        <is>
          <t>Android</t>
        </is>
      </c>
      <c r="R1326">
        <f>IF(AND(OR(Dashboard!$C$6="All",C1326=Dashboard!$C$6),OR(Dashboard!$F$6="All",D1326=Dashboard!$F$6),OR(Dashboard!$I$6="All",B1326=Dashboard!$I$6)),1,0)</f>
        <v/>
      </c>
    </row>
    <row r="1327">
      <c r="A1327" t="inlineStr">
        <is>
          <t>SC81326</t>
        </is>
      </c>
      <c r="B1327" t="inlineStr">
        <is>
          <t>Apr</t>
        </is>
      </c>
      <c r="C1327" t="inlineStr">
        <is>
          <t>Pune</t>
        </is>
      </c>
      <c r="D1327" t="inlineStr">
        <is>
          <t>25-34</t>
        </is>
      </c>
      <c r="E1327" s="35" t="n">
        <v>9</v>
      </c>
      <c r="F1327" s="36" t="n">
        <v>9.1</v>
      </c>
      <c r="G1327" s="35" t="n">
        <v>5</v>
      </c>
      <c r="H1327" s="35" t="n">
        <v>4</v>
      </c>
      <c r="I1327" s="35" t="n">
        <v>28</v>
      </c>
      <c r="J1327" s="36" t="n">
        <v>2.9</v>
      </c>
      <c r="K1327" s="35" t="n">
        <v>0</v>
      </c>
      <c r="L1327" t="inlineStr">
        <is>
          <t>No</t>
        </is>
      </c>
      <c r="M1327" s="35" t="n">
        <v>67</v>
      </c>
      <c r="N1327" t="inlineStr">
        <is>
          <t>No</t>
        </is>
      </c>
      <c r="O1327" s="35" t="n">
        <v>18</v>
      </c>
      <c r="P1327" s="37" t="n">
        <v>1.82</v>
      </c>
      <c r="Q1327" t="inlineStr">
        <is>
          <t>Android</t>
        </is>
      </c>
      <c r="R1327">
        <f>IF(AND(OR(Dashboard!$C$6="All",C1327=Dashboard!$C$6),OR(Dashboard!$F$6="All",D1327=Dashboard!$F$6),OR(Dashboard!$I$6="All",B1327=Dashboard!$I$6)),1,0)</f>
        <v/>
      </c>
    </row>
    <row r="1328">
      <c r="A1328" t="inlineStr">
        <is>
          <t>SC81327</t>
        </is>
      </c>
      <c r="B1328" t="inlineStr">
        <is>
          <t>Apr</t>
        </is>
      </c>
      <c r="C1328" t="inlineStr">
        <is>
          <t>Kolhapur</t>
        </is>
      </c>
      <c r="D1328" t="inlineStr">
        <is>
          <t>21-24</t>
        </is>
      </c>
      <c r="E1328" s="35" t="n">
        <v>8</v>
      </c>
      <c r="F1328" s="36" t="n">
        <v>36.2</v>
      </c>
      <c r="G1328" s="35" t="n">
        <v>33</v>
      </c>
      <c r="H1328" s="35" t="n">
        <v>29</v>
      </c>
      <c r="I1328" s="35" t="n">
        <v>12</v>
      </c>
      <c r="J1328" s="36" t="n">
        <v>13.3</v>
      </c>
      <c r="K1328" s="35" t="n">
        <v>3</v>
      </c>
      <c r="L1328" t="inlineStr">
        <is>
          <t>Yes</t>
        </is>
      </c>
      <c r="M1328" s="35" t="n">
        <v>24</v>
      </c>
      <c r="N1328" t="inlineStr">
        <is>
          <t>No</t>
        </is>
      </c>
      <c r="O1328" s="35" t="n">
        <v>51</v>
      </c>
      <c r="P1328" s="37" t="n">
        <v>10.12</v>
      </c>
      <c r="Q1328" t="inlineStr">
        <is>
          <t>iOS</t>
        </is>
      </c>
      <c r="R1328">
        <f>IF(AND(OR(Dashboard!$C$6="All",C1328=Dashboard!$C$6),OR(Dashboard!$F$6="All",D1328=Dashboard!$F$6),OR(Dashboard!$I$6="All",B1328=Dashboard!$I$6)),1,0)</f>
        <v/>
      </c>
    </row>
    <row r="1329">
      <c r="A1329" t="inlineStr">
        <is>
          <t>SC81328</t>
        </is>
      </c>
      <c r="B1329" t="inlineStr">
        <is>
          <t>Mar</t>
        </is>
      </c>
      <c r="C1329" t="inlineStr">
        <is>
          <t>Sambhaji Nagar</t>
        </is>
      </c>
      <c r="D1329" t="inlineStr">
        <is>
          <t>25-34</t>
        </is>
      </c>
      <c r="E1329" s="35" t="n">
        <v>2</v>
      </c>
      <c r="F1329" s="36" t="n">
        <v>19.2</v>
      </c>
      <c r="G1329" s="35" t="n">
        <v>34</v>
      </c>
      <c r="H1329" s="35" t="n">
        <v>24</v>
      </c>
      <c r="I1329" s="35" t="n">
        <v>15</v>
      </c>
      <c r="J1329" s="36" t="n">
        <v>4.4</v>
      </c>
      <c r="K1329" s="35" t="n">
        <v>0</v>
      </c>
      <c r="L1329" t="inlineStr">
        <is>
          <t>No</t>
        </is>
      </c>
      <c r="M1329" s="35" t="n">
        <v>14</v>
      </c>
      <c r="N1329" t="inlineStr">
        <is>
          <t>No</t>
        </is>
      </c>
      <c r="O1329" s="35" t="n">
        <v>39</v>
      </c>
      <c r="P1329" s="37" t="n">
        <v>3.36</v>
      </c>
      <c r="Q1329" t="inlineStr">
        <is>
          <t>iOS</t>
        </is>
      </c>
      <c r="R1329">
        <f>IF(AND(OR(Dashboard!$C$6="All",C1329=Dashboard!$C$6),OR(Dashboard!$F$6="All",D1329=Dashboard!$F$6),OR(Dashboard!$I$6="All",B1329=Dashboard!$I$6)),1,0)</f>
        <v/>
      </c>
    </row>
    <row r="1330">
      <c r="A1330" t="inlineStr">
        <is>
          <t>SC81329</t>
        </is>
      </c>
      <c r="B1330" t="inlineStr">
        <is>
          <t>Jun</t>
        </is>
      </c>
      <c r="C1330" t="inlineStr">
        <is>
          <t>Solapur</t>
        </is>
      </c>
      <c r="D1330" t="inlineStr">
        <is>
          <t>18-20</t>
        </is>
      </c>
      <c r="E1330" s="35" t="n">
        <v>14</v>
      </c>
      <c r="F1330" s="36" t="n">
        <v>32</v>
      </c>
      <c r="G1330" s="35" t="n">
        <v>65</v>
      </c>
      <c r="H1330" s="35" t="n">
        <v>54</v>
      </c>
      <c r="I1330" s="35" t="n">
        <v>21</v>
      </c>
      <c r="J1330" s="36" t="n">
        <v>11.1</v>
      </c>
      <c r="K1330" s="35" t="n">
        <v>5</v>
      </c>
      <c r="L1330" t="inlineStr">
        <is>
          <t>No</t>
        </is>
      </c>
      <c r="M1330" s="35" t="n">
        <v>13</v>
      </c>
      <c r="N1330" t="inlineStr">
        <is>
          <t>No</t>
        </is>
      </c>
      <c r="O1330" s="35" t="n">
        <v>46</v>
      </c>
      <c r="P1330" s="37" t="n">
        <v>5.99</v>
      </c>
      <c r="Q1330" t="inlineStr">
        <is>
          <t>Android</t>
        </is>
      </c>
      <c r="R1330">
        <f>IF(AND(OR(Dashboard!$C$6="All",C1330=Dashboard!$C$6),OR(Dashboard!$F$6="All",D1330=Dashboard!$F$6),OR(Dashboard!$I$6="All",B1330=Dashboard!$I$6)),1,0)</f>
        <v/>
      </c>
    </row>
    <row r="1331">
      <c r="A1331" t="inlineStr">
        <is>
          <t>SC81330</t>
        </is>
      </c>
      <c r="B1331" t="inlineStr">
        <is>
          <t>Mar</t>
        </is>
      </c>
      <c r="C1331" t="inlineStr">
        <is>
          <t>Sambhaji Nagar</t>
        </is>
      </c>
      <c r="D1331" t="inlineStr">
        <is>
          <t>35+</t>
        </is>
      </c>
      <c r="E1331" s="35" t="n">
        <v>19</v>
      </c>
      <c r="F1331" s="36" t="n">
        <v>8.199999999999999</v>
      </c>
      <c r="G1331" s="35" t="n">
        <v>21</v>
      </c>
      <c r="H1331" s="35" t="n">
        <v>18</v>
      </c>
      <c r="I1331" s="35" t="n">
        <v>15</v>
      </c>
      <c r="J1331" s="36" t="n">
        <v>1.9</v>
      </c>
      <c r="K1331" s="35" t="n">
        <v>2</v>
      </c>
      <c r="L1331" t="inlineStr">
        <is>
          <t>No</t>
        </is>
      </c>
      <c r="M1331" s="35" t="n">
        <v>183</v>
      </c>
      <c r="N1331" t="inlineStr">
        <is>
          <t>No</t>
        </is>
      </c>
      <c r="O1331" s="35" t="n">
        <v>10</v>
      </c>
      <c r="P1331" s="37" t="n">
        <v>1.73</v>
      </c>
      <c r="Q1331" t="inlineStr">
        <is>
          <t>Android</t>
        </is>
      </c>
      <c r="R1331">
        <f>IF(AND(OR(Dashboard!$C$6="All",C1331=Dashboard!$C$6),OR(Dashboard!$F$6="All",D1331=Dashboard!$F$6),OR(Dashboard!$I$6="All",B1331=Dashboard!$I$6)),1,0)</f>
        <v/>
      </c>
    </row>
    <row r="1332">
      <c r="A1332" t="inlineStr">
        <is>
          <t>SC81331</t>
        </is>
      </c>
      <c r="B1332" t="inlineStr">
        <is>
          <t>Jan</t>
        </is>
      </c>
      <c r="C1332" t="inlineStr">
        <is>
          <t>Nashik</t>
        </is>
      </c>
      <c r="D1332" t="inlineStr">
        <is>
          <t>21-24</t>
        </is>
      </c>
      <c r="E1332" s="35" t="n">
        <v>15</v>
      </c>
      <c r="F1332" s="36" t="n">
        <v>38.6</v>
      </c>
      <c r="G1332" s="35" t="n">
        <v>27</v>
      </c>
      <c r="H1332" s="35" t="n">
        <v>21</v>
      </c>
      <c r="I1332" s="35" t="n">
        <v>15</v>
      </c>
      <c r="J1332" s="36" t="n">
        <v>14.2</v>
      </c>
      <c r="K1332" s="35" t="n">
        <v>5</v>
      </c>
      <c r="L1332" t="inlineStr">
        <is>
          <t>No</t>
        </is>
      </c>
      <c r="M1332" s="35" t="n">
        <v>74</v>
      </c>
      <c r="N1332" t="inlineStr">
        <is>
          <t>No</t>
        </is>
      </c>
      <c r="O1332" s="35" t="n">
        <v>66</v>
      </c>
      <c r="P1332" s="37" t="n">
        <v>8.890000000000001</v>
      </c>
      <c r="Q1332" t="inlineStr">
        <is>
          <t>iOS</t>
        </is>
      </c>
      <c r="R1332">
        <f>IF(AND(OR(Dashboard!$C$6="All",C1332=Dashboard!$C$6),OR(Dashboard!$F$6="All",D1332=Dashboard!$F$6),OR(Dashboard!$I$6="All",B1332=Dashboard!$I$6)),1,0)</f>
        <v/>
      </c>
    </row>
    <row r="1333">
      <c r="A1333" t="inlineStr">
        <is>
          <t>SC81332</t>
        </is>
      </c>
      <c r="B1333" t="inlineStr">
        <is>
          <t>Feb</t>
        </is>
      </c>
      <c r="C1333" t="inlineStr">
        <is>
          <t>Kolhapur</t>
        </is>
      </c>
      <c r="D1333" t="inlineStr">
        <is>
          <t>25-34</t>
        </is>
      </c>
      <c r="E1333" s="35" t="n">
        <v>21</v>
      </c>
      <c r="F1333" s="36" t="n">
        <v>17.3</v>
      </c>
      <c r="G1333" s="35" t="n">
        <v>13</v>
      </c>
      <c r="H1333" s="35" t="n">
        <v>11</v>
      </c>
      <c r="I1333" s="35" t="n">
        <v>24</v>
      </c>
      <c r="J1333" s="36" t="n">
        <v>6.4</v>
      </c>
      <c r="K1333" s="35" t="n">
        <v>6</v>
      </c>
      <c r="L1333" t="inlineStr">
        <is>
          <t>No</t>
        </is>
      </c>
      <c r="M1333" s="35" t="n">
        <v>70</v>
      </c>
      <c r="N1333" t="inlineStr">
        <is>
          <t>No</t>
        </is>
      </c>
      <c r="O1333" s="35" t="n">
        <v>35</v>
      </c>
      <c r="P1333" s="37" t="n">
        <v>3.26</v>
      </c>
      <c r="Q1333" t="inlineStr">
        <is>
          <t>iOS</t>
        </is>
      </c>
      <c r="R1333">
        <f>IF(AND(OR(Dashboard!$C$6="All",C1333=Dashboard!$C$6),OR(Dashboard!$F$6="All",D1333=Dashboard!$F$6),OR(Dashboard!$I$6="All",B1333=Dashboard!$I$6)),1,0)</f>
        <v/>
      </c>
    </row>
    <row r="1334">
      <c r="A1334" t="inlineStr">
        <is>
          <t>SC81333</t>
        </is>
      </c>
      <c r="B1334" t="inlineStr">
        <is>
          <t>May</t>
        </is>
      </c>
      <c r="C1334" t="inlineStr">
        <is>
          <t>Nashik</t>
        </is>
      </c>
      <c r="D1334" t="inlineStr">
        <is>
          <t>21-24</t>
        </is>
      </c>
      <c r="E1334" s="35" t="n">
        <v>18</v>
      </c>
      <c r="F1334" s="36" t="n">
        <v>39</v>
      </c>
      <c r="G1334" s="35" t="n">
        <v>51</v>
      </c>
      <c r="H1334" s="35" t="n">
        <v>39</v>
      </c>
      <c r="I1334" s="35" t="n">
        <v>16</v>
      </c>
      <c r="J1334" s="36" t="n">
        <v>7.9</v>
      </c>
      <c r="K1334" s="35" t="n">
        <v>6</v>
      </c>
      <c r="L1334" t="inlineStr">
        <is>
          <t>Yes</t>
        </is>
      </c>
      <c r="M1334" s="35" t="n">
        <v>115</v>
      </c>
      <c r="N1334" t="inlineStr">
        <is>
          <t>No</t>
        </is>
      </c>
      <c r="O1334" s="35" t="n">
        <v>50</v>
      </c>
      <c r="P1334" s="37" t="n">
        <v>9.220000000000001</v>
      </c>
      <c r="Q1334" t="inlineStr">
        <is>
          <t>Android</t>
        </is>
      </c>
      <c r="R1334">
        <f>IF(AND(OR(Dashboard!$C$6="All",C1334=Dashboard!$C$6),OR(Dashboard!$F$6="All",D1334=Dashboard!$F$6),OR(Dashboard!$I$6="All",B1334=Dashboard!$I$6)),1,0)</f>
        <v/>
      </c>
    </row>
    <row r="1335">
      <c r="A1335" t="inlineStr">
        <is>
          <t>SC81334</t>
        </is>
      </c>
      <c r="B1335" t="inlineStr">
        <is>
          <t>Jan</t>
        </is>
      </c>
      <c r="C1335" t="inlineStr">
        <is>
          <t>Sambhaji Nagar</t>
        </is>
      </c>
      <c r="D1335" t="inlineStr">
        <is>
          <t>18-20</t>
        </is>
      </c>
      <c r="E1335" s="35" t="n">
        <v>13</v>
      </c>
      <c r="F1335" s="36" t="n">
        <v>21.8</v>
      </c>
      <c r="G1335" s="35" t="n">
        <v>33</v>
      </c>
      <c r="H1335" s="35" t="n">
        <v>23</v>
      </c>
      <c r="I1335" s="35" t="n">
        <v>10</v>
      </c>
      <c r="J1335" s="36" t="n">
        <v>5.7</v>
      </c>
      <c r="K1335" s="35" t="n">
        <v>5</v>
      </c>
      <c r="L1335" t="inlineStr">
        <is>
          <t>Yes</t>
        </is>
      </c>
      <c r="M1335" s="35" t="n">
        <v>96</v>
      </c>
      <c r="N1335" t="inlineStr">
        <is>
          <t>No</t>
        </is>
      </c>
      <c r="O1335" s="35" t="n">
        <v>29</v>
      </c>
      <c r="P1335" s="37" t="n">
        <v>2.62</v>
      </c>
      <c r="Q1335" t="inlineStr">
        <is>
          <t>iOS</t>
        </is>
      </c>
      <c r="R1335">
        <f>IF(AND(OR(Dashboard!$C$6="All",C1335=Dashboard!$C$6),OR(Dashboard!$F$6="All",D1335=Dashboard!$F$6),OR(Dashboard!$I$6="All",B1335=Dashboard!$I$6)),1,0)</f>
        <v/>
      </c>
    </row>
    <row r="1336">
      <c r="A1336" t="inlineStr">
        <is>
          <t>SC81335</t>
        </is>
      </c>
      <c r="B1336" t="inlineStr">
        <is>
          <t>Mar</t>
        </is>
      </c>
      <c r="C1336" t="inlineStr">
        <is>
          <t>Kolhapur</t>
        </is>
      </c>
      <c r="D1336" t="inlineStr">
        <is>
          <t>21-24</t>
        </is>
      </c>
      <c r="E1336" s="35" t="n">
        <v>17</v>
      </c>
      <c r="F1336" s="36" t="n">
        <v>15.8</v>
      </c>
      <c r="G1336" s="35" t="n">
        <v>31</v>
      </c>
      <c r="H1336" s="35" t="n">
        <v>28</v>
      </c>
      <c r="I1336" s="35" t="n">
        <v>19</v>
      </c>
      <c r="J1336" s="36" t="n">
        <v>4.4</v>
      </c>
      <c r="K1336" s="35" t="n">
        <v>5</v>
      </c>
      <c r="L1336" t="inlineStr">
        <is>
          <t>Yes</t>
        </is>
      </c>
      <c r="M1336" s="35" t="n">
        <v>31</v>
      </c>
      <c r="N1336" t="inlineStr">
        <is>
          <t>No</t>
        </is>
      </c>
      <c r="O1336" s="35" t="n">
        <v>25</v>
      </c>
      <c r="P1336" s="37" t="n">
        <v>2.77</v>
      </c>
      <c r="Q1336" t="inlineStr">
        <is>
          <t>Android</t>
        </is>
      </c>
      <c r="R1336">
        <f>IF(AND(OR(Dashboard!$C$6="All",C1336=Dashboard!$C$6),OR(Dashboard!$F$6="All",D1336=Dashboard!$F$6),OR(Dashboard!$I$6="All",B1336=Dashboard!$I$6)),1,0)</f>
        <v/>
      </c>
    </row>
    <row r="1337">
      <c r="A1337" t="inlineStr">
        <is>
          <t>SC81336</t>
        </is>
      </c>
      <c r="B1337" t="inlineStr">
        <is>
          <t>Mar</t>
        </is>
      </c>
      <c r="C1337" t="inlineStr">
        <is>
          <t>Nagpur</t>
        </is>
      </c>
      <c r="D1337" t="inlineStr">
        <is>
          <t>21-24</t>
        </is>
      </c>
      <c r="E1337" s="35" t="n">
        <v>17</v>
      </c>
      <c r="F1337" s="36" t="n">
        <v>41.2</v>
      </c>
      <c r="G1337" s="35" t="n">
        <v>34</v>
      </c>
      <c r="H1337" s="35" t="n">
        <v>24</v>
      </c>
      <c r="I1337" s="35" t="n">
        <v>5</v>
      </c>
      <c r="J1337" s="36" t="n">
        <v>12.9</v>
      </c>
      <c r="K1337" s="35" t="n">
        <v>9</v>
      </c>
      <c r="L1337" t="inlineStr">
        <is>
          <t>Yes</t>
        </is>
      </c>
      <c r="M1337" s="35" t="n">
        <v>14</v>
      </c>
      <c r="N1337" t="inlineStr">
        <is>
          <t>No</t>
        </is>
      </c>
      <c r="O1337" s="35" t="n">
        <v>81</v>
      </c>
      <c r="P1337" s="37" t="n">
        <v>14.85</v>
      </c>
      <c r="Q1337" t="inlineStr">
        <is>
          <t>Android</t>
        </is>
      </c>
      <c r="R1337">
        <f>IF(AND(OR(Dashboard!$C$6="All",C1337=Dashboard!$C$6),OR(Dashboard!$F$6="All",D1337=Dashboard!$F$6),OR(Dashboard!$I$6="All",B1337=Dashboard!$I$6)),1,0)</f>
        <v/>
      </c>
    </row>
    <row r="1338">
      <c r="A1338" t="inlineStr">
        <is>
          <t>SC81337</t>
        </is>
      </c>
      <c r="B1338" t="inlineStr">
        <is>
          <t>Jun</t>
        </is>
      </c>
      <c r="C1338" t="inlineStr">
        <is>
          <t>Pune</t>
        </is>
      </c>
      <c r="D1338" t="inlineStr">
        <is>
          <t>18-20</t>
        </is>
      </c>
      <c r="E1338" s="35" t="n">
        <v>30</v>
      </c>
      <c r="F1338" s="36" t="n">
        <v>27.9</v>
      </c>
      <c r="G1338" s="35" t="n">
        <v>23</v>
      </c>
      <c r="H1338" s="35" t="n">
        <v>15</v>
      </c>
      <c r="I1338" s="35" t="n">
        <v>17</v>
      </c>
      <c r="J1338" s="36" t="n">
        <v>4.3</v>
      </c>
      <c r="K1338" s="35" t="n">
        <v>4</v>
      </c>
      <c r="L1338" t="inlineStr">
        <is>
          <t>No</t>
        </is>
      </c>
      <c r="M1338" s="35" t="n">
        <v>4</v>
      </c>
      <c r="N1338" t="inlineStr">
        <is>
          <t>No</t>
        </is>
      </c>
      <c r="O1338" s="35" t="n">
        <v>33</v>
      </c>
      <c r="P1338" s="37" t="n">
        <v>6.13</v>
      </c>
      <c r="Q1338" t="inlineStr">
        <is>
          <t>Android</t>
        </is>
      </c>
      <c r="R1338">
        <f>IF(AND(OR(Dashboard!$C$6="All",C1338=Dashboard!$C$6),OR(Dashboard!$F$6="All",D1338=Dashboard!$F$6),OR(Dashboard!$I$6="All",B1338=Dashboard!$I$6)),1,0)</f>
        <v/>
      </c>
    </row>
    <row r="1339">
      <c r="A1339" t="inlineStr">
        <is>
          <t>SC81338</t>
        </is>
      </c>
      <c r="B1339" t="inlineStr">
        <is>
          <t>Jan</t>
        </is>
      </c>
      <c r="C1339" t="inlineStr">
        <is>
          <t>Pune</t>
        </is>
      </c>
      <c r="D1339" t="inlineStr">
        <is>
          <t>18-20</t>
        </is>
      </c>
      <c r="E1339" s="35" t="n">
        <v>20</v>
      </c>
      <c r="F1339" s="36" t="n">
        <v>47</v>
      </c>
      <c r="G1339" s="35" t="n">
        <v>22</v>
      </c>
      <c r="H1339" s="35" t="n">
        <v>15</v>
      </c>
      <c r="I1339" s="35" t="n">
        <v>4</v>
      </c>
      <c r="J1339" s="36" t="n">
        <v>18.9</v>
      </c>
      <c r="K1339" s="35" t="n">
        <v>4</v>
      </c>
      <c r="L1339" t="inlineStr">
        <is>
          <t>Yes</t>
        </is>
      </c>
      <c r="M1339" s="35" t="n">
        <v>45</v>
      </c>
      <c r="N1339" t="inlineStr">
        <is>
          <t>No</t>
        </is>
      </c>
      <c r="O1339" s="35" t="n">
        <v>84</v>
      </c>
      <c r="P1339" s="37" t="n">
        <v>14.66</v>
      </c>
      <c r="Q1339" t="inlineStr">
        <is>
          <t>iOS</t>
        </is>
      </c>
      <c r="R1339">
        <f>IF(AND(OR(Dashboard!$C$6="All",C1339=Dashboard!$C$6),OR(Dashboard!$F$6="All",D1339=Dashboard!$F$6),OR(Dashboard!$I$6="All",B1339=Dashboard!$I$6)),1,0)</f>
        <v/>
      </c>
    </row>
    <row r="1340">
      <c r="A1340" t="inlineStr">
        <is>
          <t>SC81339</t>
        </is>
      </c>
      <c r="B1340" t="inlineStr">
        <is>
          <t>May</t>
        </is>
      </c>
      <c r="C1340" t="inlineStr">
        <is>
          <t>Nashik</t>
        </is>
      </c>
      <c r="D1340" t="inlineStr">
        <is>
          <t>21-24</t>
        </is>
      </c>
      <c r="E1340" s="35" t="n">
        <v>25</v>
      </c>
      <c r="F1340" s="36" t="n">
        <v>25.7</v>
      </c>
      <c r="G1340" s="35" t="n">
        <v>32</v>
      </c>
      <c r="H1340" s="35" t="n">
        <v>23</v>
      </c>
      <c r="I1340" s="35" t="n">
        <v>11</v>
      </c>
      <c r="J1340" s="36" t="n">
        <v>7</v>
      </c>
      <c r="K1340" s="35" t="n">
        <v>7</v>
      </c>
      <c r="L1340" t="inlineStr">
        <is>
          <t>No</t>
        </is>
      </c>
      <c r="M1340" s="35" t="n">
        <v>36</v>
      </c>
      <c r="N1340" t="inlineStr">
        <is>
          <t>No</t>
        </is>
      </c>
      <c r="O1340" s="35" t="n">
        <v>35</v>
      </c>
      <c r="P1340" s="37" t="n">
        <v>4.17</v>
      </c>
      <c r="Q1340" t="inlineStr">
        <is>
          <t>Android</t>
        </is>
      </c>
      <c r="R1340">
        <f>IF(AND(OR(Dashboard!$C$6="All",C1340=Dashboard!$C$6),OR(Dashboard!$F$6="All",D1340=Dashboard!$F$6),OR(Dashboard!$I$6="All",B1340=Dashboard!$I$6)),1,0)</f>
        <v/>
      </c>
    </row>
    <row r="1341">
      <c r="A1341" t="inlineStr">
        <is>
          <t>SC81340</t>
        </is>
      </c>
      <c r="B1341" t="inlineStr">
        <is>
          <t>Mar</t>
        </is>
      </c>
      <c r="C1341" t="inlineStr">
        <is>
          <t>Nashik</t>
        </is>
      </c>
      <c r="D1341" t="inlineStr">
        <is>
          <t>21-24</t>
        </is>
      </c>
      <c r="E1341" s="35" t="n">
        <v>17</v>
      </c>
      <c r="F1341" s="36" t="n">
        <v>30.5</v>
      </c>
      <c r="G1341" s="35" t="n">
        <v>21</v>
      </c>
      <c r="H1341" s="35" t="n">
        <v>17</v>
      </c>
      <c r="I1341" s="35" t="n">
        <v>15</v>
      </c>
      <c r="J1341" s="36" t="n">
        <v>13.1</v>
      </c>
      <c r="K1341" s="35" t="n">
        <v>3</v>
      </c>
      <c r="L1341" t="inlineStr">
        <is>
          <t>Yes</t>
        </is>
      </c>
      <c r="M1341" s="35" t="n">
        <v>8</v>
      </c>
      <c r="N1341" t="inlineStr">
        <is>
          <t>No</t>
        </is>
      </c>
      <c r="O1341" s="35" t="n">
        <v>36</v>
      </c>
      <c r="P1341" s="37" t="n">
        <v>6.55</v>
      </c>
      <c r="Q1341" t="inlineStr">
        <is>
          <t>Android</t>
        </is>
      </c>
      <c r="R1341">
        <f>IF(AND(OR(Dashboard!$C$6="All",C1341=Dashboard!$C$6),OR(Dashboard!$F$6="All",D1341=Dashboard!$F$6),OR(Dashboard!$I$6="All",B1341=Dashboard!$I$6)),1,0)</f>
        <v/>
      </c>
    </row>
    <row r="1342">
      <c r="A1342" t="inlineStr">
        <is>
          <t>SC81341</t>
        </is>
      </c>
      <c r="B1342" t="inlineStr">
        <is>
          <t>Jan</t>
        </is>
      </c>
      <c r="C1342" t="inlineStr">
        <is>
          <t>Pune</t>
        </is>
      </c>
      <c r="D1342" t="inlineStr">
        <is>
          <t>25-34</t>
        </is>
      </c>
      <c r="E1342" s="35" t="n">
        <v>14</v>
      </c>
      <c r="F1342" s="36" t="n">
        <v>3.4</v>
      </c>
      <c r="G1342" s="35" t="n">
        <v>6</v>
      </c>
      <c r="H1342" s="35" t="n">
        <v>4</v>
      </c>
      <c r="I1342" s="35" t="n">
        <v>20</v>
      </c>
      <c r="J1342" s="36" t="n">
        <v>0.8</v>
      </c>
      <c r="K1342" s="35" t="n">
        <v>0</v>
      </c>
      <c r="L1342" t="inlineStr">
        <is>
          <t>No</t>
        </is>
      </c>
      <c r="M1342" s="35" t="n">
        <v>4</v>
      </c>
      <c r="N1342" t="inlineStr">
        <is>
          <t>No</t>
        </is>
      </c>
      <c r="O1342" s="35" t="n">
        <v>4</v>
      </c>
      <c r="P1342" s="37" t="n">
        <v>0.44</v>
      </c>
      <c r="Q1342" t="inlineStr">
        <is>
          <t>Android</t>
        </is>
      </c>
      <c r="R1342">
        <f>IF(AND(OR(Dashboard!$C$6="All",C1342=Dashboard!$C$6),OR(Dashboard!$F$6="All",D1342=Dashboard!$F$6),OR(Dashboard!$I$6="All",B1342=Dashboard!$I$6)),1,0)</f>
        <v/>
      </c>
    </row>
    <row r="1343">
      <c r="A1343" t="inlineStr">
        <is>
          <t>SC81342</t>
        </is>
      </c>
      <c r="B1343" t="inlineStr">
        <is>
          <t>Mar</t>
        </is>
      </c>
      <c r="C1343" t="inlineStr">
        <is>
          <t>Solapur</t>
        </is>
      </c>
      <c r="D1343" t="inlineStr">
        <is>
          <t>18-20</t>
        </is>
      </c>
      <c r="E1343" s="35" t="n">
        <v>21</v>
      </c>
      <c r="F1343" s="36" t="n">
        <v>18.2</v>
      </c>
      <c r="G1343" s="35" t="n">
        <v>28</v>
      </c>
      <c r="H1343" s="35" t="n">
        <v>23</v>
      </c>
      <c r="I1343" s="35" t="n">
        <v>17</v>
      </c>
      <c r="J1343" s="36" t="n">
        <v>7.3</v>
      </c>
      <c r="K1343" s="35" t="n">
        <v>9</v>
      </c>
      <c r="L1343" t="inlineStr">
        <is>
          <t>No</t>
        </is>
      </c>
      <c r="M1343" s="35" t="n">
        <v>33</v>
      </c>
      <c r="N1343" t="inlineStr">
        <is>
          <t>Yes</t>
        </is>
      </c>
      <c r="O1343" s="35" t="n">
        <v>10</v>
      </c>
      <c r="P1343" s="37" t="n">
        <v>0.97</v>
      </c>
      <c r="Q1343" t="inlineStr">
        <is>
          <t>Android</t>
        </is>
      </c>
      <c r="R1343">
        <f>IF(AND(OR(Dashboard!$C$6="All",C1343=Dashboard!$C$6),OR(Dashboard!$F$6="All",D1343=Dashboard!$F$6),OR(Dashboard!$I$6="All",B1343=Dashboard!$I$6)),1,0)</f>
        <v/>
      </c>
    </row>
    <row r="1344">
      <c r="A1344" t="inlineStr">
        <is>
          <t>SC81343</t>
        </is>
      </c>
      <c r="B1344" t="inlineStr">
        <is>
          <t>May</t>
        </is>
      </c>
      <c r="C1344" t="inlineStr">
        <is>
          <t>Sambhaji Nagar</t>
        </is>
      </c>
      <c r="D1344" t="inlineStr">
        <is>
          <t>18-20</t>
        </is>
      </c>
      <c r="E1344" s="35" t="n">
        <v>13</v>
      </c>
      <c r="F1344" s="36" t="n">
        <v>50.8</v>
      </c>
      <c r="G1344" s="35" t="n">
        <v>28</v>
      </c>
      <c r="H1344" s="35" t="n">
        <v>24</v>
      </c>
      <c r="I1344" s="35" t="n">
        <v>24</v>
      </c>
      <c r="J1344" s="36" t="n">
        <v>8.5</v>
      </c>
      <c r="K1344" s="35" t="n">
        <v>6</v>
      </c>
      <c r="L1344" t="inlineStr">
        <is>
          <t>Yes</t>
        </is>
      </c>
      <c r="M1344" s="35" t="n">
        <v>21</v>
      </c>
      <c r="N1344" t="inlineStr">
        <is>
          <t>No</t>
        </is>
      </c>
      <c r="O1344" s="35" t="n">
        <v>86</v>
      </c>
      <c r="P1344" s="37" t="n">
        <v>14.15</v>
      </c>
      <c r="Q1344" t="inlineStr">
        <is>
          <t>Android</t>
        </is>
      </c>
      <c r="R1344">
        <f>IF(AND(OR(Dashboard!$C$6="All",C1344=Dashboard!$C$6),OR(Dashboard!$F$6="All",D1344=Dashboard!$F$6),OR(Dashboard!$I$6="All",B1344=Dashboard!$I$6)),1,0)</f>
        <v/>
      </c>
    </row>
    <row r="1345">
      <c r="A1345" t="inlineStr">
        <is>
          <t>SC81344</t>
        </is>
      </c>
      <c r="B1345" t="inlineStr">
        <is>
          <t>Apr</t>
        </is>
      </c>
      <c r="C1345" t="inlineStr">
        <is>
          <t>Pune</t>
        </is>
      </c>
      <c r="D1345" t="inlineStr">
        <is>
          <t>18-20</t>
        </is>
      </c>
      <c r="E1345" s="35" t="n">
        <v>13</v>
      </c>
      <c r="F1345" s="36" t="n">
        <v>31.3</v>
      </c>
      <c r="G1345" s="35" t="n">
        <v>36</v>
      </c>
      <c r="H1345" s="35" t="n">
        <v>23</v>
      </c>
      <c r="I1345" s="35" t="n">
        <v>6</v>
      </c>
      <c r="J1345" s="36" t="n">
        <v>6.4</v>
      </c>
      <c r="K1345" s="35" t="n">
        <v>10</v>
      </c>
      <c r="L1345" t="inlineStr">
        <is>
          <t>No</t>
        </is>
      </c>
      <c r="M1345" s="35" t="n">
        <v>116</v>
      </c>
      <c r="N1345" t="inlineStr">
        <is>
          <t>No</t>
        </is>
      </c>
      <c r="O1345" s="35" t="n">
        <v>42</v>
      </c>
      <c r="P1345" s="37" t="n">
        <v>4.12</v>
      </c>
      <c r="Q1345" t="inlineStr">
        <is>
          <t>Android</t>
        </is>
      </c>
      <c r="R1345">
        <f>IF(AND(OR(Dashboard!$C$6="All",C1345=Dashboard!$C$6),OR(Dashboard!$F$6="All",D1345=Dashboard!$F$6),OR(Dashboard!$I$6="All",B1345=Dashboard!$I$6)),1,0)</f>
        <v/>
      </c>
    </row>
    <row r="1346">
      <c r="A1346" t="inlineStr">
        <is>
          <t>SC81345</t>
        </is>
      </c>
      <c r="B1346" t="inlineStr">
        <is>
          <t>May</t>
        </is>
      </c>
      <c r="C1346" t="inlineStr">
        <is>
          <t>Pune</t>
        </is>
      </c>
      <c r="D1346" t="inlineStr">
        <is>
          <t>25-34</t>
        </is>
      </c>
      <c r="E1346" s="35" t="n">
        <v>2</v>
      </c>
      <c r="F1346" s="36" t="n">
        <v>5.3</v>
      </c>
      <c r="G1346" s="35" t="n">
        <v>16</v>
      </c>
      <c r="H1346" s="35" t="n">
        <v>13</v>
      </c>
      <c r="I1346" s="35" t="n">
        <v>7</v>
      </c>
      <c r="J1346" s="36" t="n">
        <v>2.1</v>
      </c>
      <c r="K1346" s="35" t="n">
        <v>0</v>
      </c>
      <c r="L1346" t="inlineStr">
        <is>
          <t>No</t>
        </is>
      </c>
      <c r="M1346" s="35" t="n">
        <v>101</v>
      </c>
      <c r="N1346" t="inlineStr">
        <is>
          <t>No</t>
        </is>
      </c>
      <c r="O1346" s="35" t="n">
        <v>6</v>
      </c>
      <c r="P1346" s="37" t="n">
        <v>0.87</v>
      </c>
      <c r="Q1346" t="inlineStr">
        <is>
          <t>iOS</t>
        </is>
      </c>
      <c r="R1346">
        <f>IF(AND(OR(Dashboard!$C$6="All",C1346=Dashboard!$C$6),OR(Dashboard!$F$6="All",D1346=Dashboard!$F$6),OR(Dashboard!$I$6="All",B1346=Dashboard!$I$6)),1,0)</f>
        <v/>
      </c>
    </row>
    <row r="1347">
      <c r="A1347" t="inlineStr">
        <is>
          <t>SC81346</t>
        </is>
      </c>
      <c r="B1347" t="inlineStr">
        <is>
          <t>Mar</t>
        </is>
      </c>
      <c r="C1347" t="inlineStr">
        <is>
          <t>Pune</t>
        </is>
      </c>
      <c r="D1347" t="inlineStr">
        <is>
          <t>21-24</t>
        </is>
      </c>
      <c r="E1347" s="35" t="n">
        <v>15</v>
      </c>
      <c r="F1347" s="36" t="n">
        <v>42.8</v>
      </c>
      <c r="G1347" s="35" t="n">
        <v>32</v>
      </c>
      <c r="H1347" s="35" t="n">
        <v>29</v>
      </c>
      <c r="I1347" s="35" t="n">
        <v>14</v>
      </c>
      <c r="J1347" s="36" t="n">
        <v>15.7</v>
      </c>
      <c r="K1347" s="35" t="n">
        <v>5</v>
      </c>
      <c r="L1347" t="inlineStr">
        <is>
          <t>No</t>
        </is>
      </c>
      <c r="M1347" s="35" t="n">
        <v>225</v>
      </c>
      <c r="N1347" t="inlineStr">
        <is>
          <t>No</t>
        </is>
      </c>
      <c r="O1347" s="35" t="n">
        <v>76</v>
      </c>
      <c r="P1347" s="37" t="n">
        <v>8.25</v>
      </c>
      <c r="Q1347" t="inlineStr">
        <is>
          <t>iOS</t>
        </is>
      </c>
      <c r="R1347">
        <f>IF(AND(OR(Dashboard!$C$6="All",C1347=Dashboard!$C$6),OR(Dashboard!$F$6="All",D1347=Dashboard!$F$6),OR(Dashboard!$I$6="All",B1347=Dashboard!$I$6)),1,0)</f>
        <v/>
      </c>
    </row>
    <row r="1348">
      <c r="A1348" t="inlineStr">
        <is>
          <t>SC81347</t>
        </is>
      </c>
      <c r="B1348" t="inlineStr">
        <is>
          <t>Feb</t>
        </is>
      </c>
      <c r="C1348" t="inlineStr">
        <is>
          <t>Pune</t>
        </is>
      </c>
      <c r="D1348" t="inlineStr">
        <is>
          <t>18-20</t>
        </is>
      </c>
      <c r="E1348" s="35" t="n">
        <v>18</v>
      </c>
      <c r="F1348" s="36" t="n">
        <v>63.5</v>
      </c>
      <c r="G1348" s="35" t="n">
        <v>14</v>
      </c>
      <c r="H1348" s="35" t="n">
        <v>11</v>
      </c>
      <c r="I1348" s="35" t="n">
        <v>0</v>
      </c>
      <c r="J1348" s="36" t="n">
        <v>27.9</v>
      </c>
      <c r="K1348" s="35" t="n">
        <v>1</v>
      </c>
      <c r="L1348" t="inlineStr">
        <is>
          <t>No</t>
        </is>
      </c>
      <c r="M1348" s="35" t="n">
        <v>1</v>
      </c>
      <c r="N1348" t="inlineStr">
        <is>
          <t>No</t>
        </is>
      </c>
      <c r="O1348" s="35" t="n">
        <v>131</v>
      </c>
      <c r="P1348" s="37" t="n">
        <v>23.24</v>
      </c>
      <c r="Q1348" t="inlineStr">
        <is>
          <t>Android</t>
        </is>
      </c>
      <c r="R1348">
        <f>IF(AND(OR(Dashboard!$C$6="All",C1348=Dashboard!$C$6),OR(Dashboard!$F$6="All",D1348=Dashboard!$F$6),OR(Dashboard!$I$6="All",B1348=Dashboard!$I$6)),1,0)</f>
        <v/>
      </c>
    </row>
    <row r="1349">
      <c r="A1349" t="inlineStr">
        <is>
          <t>SC81348</t>
        </is>
      </c>
      <c r="B1349" t="inlineStr">
        <is>
          <t>May</t>
        </is>
      </c>
      <c r="C1349" t="inlineStr">
        <is>
          <t>Solapur</t>
        </is>
      </c>
      <c r="D1349" t="inlineStr">
        <is>
          <t>21-24</t>
        </is>
      </c>
      <c r="E1349" s="35" t="n">
        <v>20</v>
      </c>
      <c r="F1349" s="36" t="n">
        <v>36.6</v>
      </c>
      <c r="G1349" s="35" t="n">
        <v>28</v>
      </c>
      <c r="H1349" s="35" t="n">
        <v>23</v>
      </c>
      <c r="I1349" s="35" t="n">
        <v>7</v>
      </c>
      <c r="J1349" s="36" t="n">
        <v>12.8</v>
      </c>
      <c r="K1349" s="35" t="n">
        <v>5</v>
      </c>
      <c r="L1349" t="inlineStr">
        <is>
          <t>No</t>
        </is>
      </c>
      <c r="M1349" s="35" t="n">
        <v>38</v>
      </c>
      <c r="N1349" t="inlineStr">
        <is>
          <t>No</t>
        </is>
      </c>
      <c r="O1349" s="35" t="n">
        <v>52</v>
      </c>
      <c r="P1349" s="37" t="n">
        <v>7.02</v>
      </c>
      <c r="Q1349" t="inlineStr">
        <is>
          <t>Android</t>
        </is>
      </c>
      <c r="R1349">
        <f>IF(AND(OR(Dashboard!$C$6="All",C1349=Dashboard!$C$6),OR(Dashboard!$F$6="All",D1349=Dashboard!$F$6),OR(Dashboard!$I$6="All",B1349=Dashboard!$I$6)),1,0)</f>
        <v/>
      </c>
    </row>
    <row r="1350">
      <c r="A1350" t="inlineStr">
        <is>
          <t>SC81349</t>
        </is>
      </c>
      <c r="B1350" t="inlineStr">
        <is>
          <t>May</t>
        </is>
      </c>
      <c r="C1350" t="inlineStr">
        <is>
          <t>Pune</t>
        </is>
      </c>
      <c r="D1350" t="inlineStr">
        <is>
          <t>21-24</t>
        </is>
      </c>
      <c r="E1350" s="35" t="n">
        <v>24</v>
      </c>
      <c r="F1350" s="36" t="n">
        <v>14.4</v>
      </c>
      <c r="G1350" s="35" t="n">
        <v>45</v>
      </c>
      <c r="H1350" s="35" t="n">
        <v>29</v>
      </c>
      <c r="I1350" s="35" t="n">
        <v>16</v>
      </c>
      <c r="J1350" s="36" t="n">
        <v>5.3</v>
      </c>
      <c r="K1350" s="35" t="n">
        <v>6</v>
      </c>
      <c r="L1350" t="inlineStr">
        <is>
          <t>No</t>
        </is>
      </c>
      <c r="M1350" s="35" t="n">
        <v>18</v>
      </c>
      <c r="N1350" t="inlineStr">
        <is>
          <t>No</t>
        </is>
      </c>
      <c r="O1350" s="35" t="n">
        <v>17</v>
      </c>
      <c r="P1350" s="37" t="n">
        <v>2.56</v>
      </c>
      <c r="Q1350" t="inlineStr">
        <is>
          <t>Android</t>
        </is>
      </c>
      <c r="R1350">
        <f>IF(AND(OR(Dashboard!$C$6="All",C1350=Dashboard!$C$6),OR(Dashboard!$F$6="All",D1350=Dashboard!$F$6),OR(Dashboard!$I$6="All",B1350=Dashboard!$I$6)),1,0)</f>
        <v/>
      </c>
    </row>
    <row r="1351">
      <c r="A1351" t="inlineStr">
        <is>
          <t>SC81350</t>
        </is>
      </c>
      <c r="B1351" t="inlineStr">
        <is>
          <t>Apr</t>
        </is>
      </c>
      <c r="C1351" t="inlineStr">
        <is>
          <t>Sambhaji Nagar</t>
        </is>
      </c>
      <c r="D1351" t="inlineStr">
        <is>
          <t>25-34</t>
        </is>
      </c>
      <c r="E1351" s="35" t="n">
        <v>15</v>
      </c>
      <c r="F1351" s="36" t="n">
        <v>25.2</v>
      </c>
      <c r="G1351" s="35" t="n">
        <v>37</v>
      </c>
      <c r="H1351" s="35" t="n">
        <v>27</v>
      </c>
      <c r="I1351" s="35" t="n">
        <v>15</v>
      </c>
      <c r="J1351" s="36" t="n">
        <v>8.6</v>
      </c>
      <c r="K1351" s="35" t="n">
        <v>0</v>
      </c>
      <c r="L1351" t="inlineStr">
        <is>
          <t>No</t>
        </is>
      </c>
      <c r="M1351" s="35" t="n">
        <v>24</v>
      </c>
      <c r="N1351" t="inlineStr">
        <is>
          <t>No</t>
        </is>
      </c>
      <c r="O1351" s="35" t="n">
        <v>41</v>
      </c>
      <c r="P1351" s="37" t="n">
        <v>8.07</v>
      </c>
      <c r="Q1351" t="inlineStr">
        <is>
          <t>Android</t>
        </is>
      </c>
      <c r="R1351">
        <f>IF(AND(OR(Dashboard!$C$6="All",C1351=Dashboard!$C$6),OR(Dashboard!$F$6="All",D1351=Dashboard!$F$6),OR(Dashboard!$I$6="All",B1351=Dashboard!$I$6)),1,0)</f>
        <v/>
      </c>
    </row>
    <row r="1352">
      <c r="A1352" t="inlineStr">
        <is>
          <t>SC81351</t>
        </is>
      </c>
      <c r="B1352" t="inlineStr">
        <is>
          <t>Apr</t>
        </is>
      </c>
      <c r="C1352" t="inlineStr">
        <is>
          <t>Kolhapur</t>
        </is>
      </c>
      <c r="D1352" t="inlineStr">
        <is>
          <t>18-20</t>
        </is>
      </c>
      <c r="E1352" s="35" t="n">
        <v>23</v>
      </c>
      <c r="F1352" s="36" t="n">
        <v>47.2</v>
      </c>
      <c r="G1352" s="35" t="n">
        <v>19</v>
      </c>
      <c r="H1352" s="35" t="n">
        <v>14</v>
      </c>
      <c r="I1352" s="35" t="n">
        <v>2</v>
      </c>
      <c r="J1352" s="36" t="n">
        <v>19.4</v>
      </c>
      <c r="K1352" s="35" t="n">
        <v>0</v>
      </c>
      <c r="L1352" t="inlineStr">
        <is>
          <t>Yes</t>
        </is>
      </c>
      <c r="M1352" s="35" t="n">
        <v>12</v>
      </c>
      <c r="N1352" t="inlineStr">
        <is>
          <t>Yes</t>
        </is>
      </c>
      <c r="O1352" s="35" t="n">
        <v>28</v>
      </c>
      <c r="P1352" s="37" t="n">
        <v>4.71</v>
      </c>
      <c r="Q1352" t="inlineStr">
        <is>
          <t>Android</t>
        </is>
      </c>
      <c r="R1352">
        <f>IF(AND(OR(Dashboard!$C$6="All",C1352=Dashboard!$C$6),OR(Dashboard!$F$6="All",D1352=Dashboard!$F$6),OR(Dashboard!$I$6="All",B1352=Dashboard!$I$6)),1,0)</f>
        <v/>
      </c>
    </row>
    <row r="1353">
      <c r="A1353" t="inlineStr">
        <is>
          <t>SC81352</t>
        </is>
      </c>
      <c r="B1353" t="inlineStr">
        <is>
          <t>Jun</t>
        </is>
      </c>
      <c r="C1353" t="inlineStr">
        <is>
          <t>Pune</t>
        </is>
      </c>
      <c r="D1353" t="inlineStr">
        <is>
          <t>25-34</t>
        </is>
      </c>
      <c r="E1353" s="35" t="n">
        <v>14</v>
      </c>
      <c r="F1353" s="36" t="n">
        <v>3</v>
      </c>
      <c r="G1353" s="35" t="n">
        <v>18</v>
      </c>
      <c r="H1353" s="35" t="n">
        <v>13</v>
      </c>
      <c r="I1353" s="35" t="n">
        <v>21</v>
      </c>
      <c r="J1353" s="36" t="n">
        <v>1.3</v>
      </c>
      <c r="K1353" s="35" t="n">
        <v>0</v>
      </c>
      <c r="L1353" t="inlineStr">
        <is>
          <t>Yes</t>
        </is>
      </c>
      <c r="M1353" s="35" t="n">
        <v>28</v>
      </c>
      <c r="N1353" t="inlineStr">
        <is>
          <t>No</t>
        </is>
      </c>
      <c r="O1353" s="35" t="n">
        <v>4</v>
      </c>
      <c r="P1353" s="37" t="n">
        <v>0.67</v>
      </c>
      <c r="Q1353" t="inlineStr">
        <is>
          <t>Android</t>
        </is>
      </c>
      <c r="R1353">
        <f>IF(AND(OR(Dashboard!$C$6="All",C1353=Dashboard!$C$6),OR(Dashboard!$F$6="All",D1353=Dashboard!$F$6),OR(Dashboard!$I$6="All",B1353=Dashboard!$I$6)),1,0)</f>
        <v/>
      </c>
    </row>
    <row r="1354">
      <c r="A1354" t="inlineStr">
        <is>
          <t>SC81353</t>
        </is>
      </c>
      <c r="B1354" t="inlineStr">
        <is>
          <t>Feb</t>
        </is>
      </c>
      <c r="C1354" t="inlineStr">
        <is>
          <t>Sambhaji Nagar</t>
        </is>
      </c>
      <c r="D1354" t="inlineStr">
        <is>
          <t>35+</t>
        </is>
      </c>
      <c r="E1354" s="35" t="n">
        <v>2</v>
      </c>
      <c r="F1354" s="36" t="n">
        <v>8.699999999999999</v>
      </c>
      <c r="G1354" s="35" t="n">
        <v>26</v>
      </c>
      <c r="H1354" s="35" t="n">
        <v>20</v>
      </c>
      <c r="I1354" s="35" t="n">
        <v>17</v>
      </c>
      <c r="J1354" s="36" t="n">
        <v>3.4</v>
      </c>
      <c r="K1354" s="35" t="n">
        <v>2</v>
      </c>
      <c r="L1354" t="inlineStr">
        <is>
          <t>Yes</t>
        </is>
      </c>
      <c r="M1354" s="35" t="n">
        <v>54</v>
      </c>
      <c r="N1354" t="inlineStr">
        <is>
          <t>No</t>
        </is>
      </c>
      <c r="O1354" s="35" t="n">
        <v>17</v>
      </c>
      <c r="P1354" s="37" t="n">
        <v>3.29</v>
      </c>
      <c r="Q1354" t="inlineStr">
        <is>
          <t>Android</t>
        </is>
      </c>
      <c r="R1354">
        <f>IF(AND(OR(Dashboard!$C$6="All",C1354=Dashboard!$C$6),OR(Dashboard!$F$6="All",D1354=Dashboard!$F$6),OR(Dashboard!$I$6="All",B1354=Dashboard!$I$6)),1,0)</f>
        <v/>
      </c>
    </row>
    <row r="1355">
      <c r="A1355" t="inlineStr">
        <is>
          <t>SC81354</t>
        </is>
      </c>
      <c r="B1355" t="inlineStr">
        <is>
          <t>Mar</t>
        </is>
      </c>
      <c r="C1355" t="inlineStr">
        <is>
          <t>Nashik</t>
        </is>
      </c>
      <c r="D1355" t="inlineStr">
        <is>
          <t>35+</t>
        </is>
      </c>
      <c r="E1355" s="35" t="n">
        <v>19</v>
      </c>
      <c r="F1355" s="36" t="n">
        <v>17.6</v>
      </c>
      <c r="G1355" s="35" t="n">
        <v>27</v>
      </c>
      <c r="H1355" s="35" t="n">
        <v>17</v>
      </c>
      <c r="I1355" s="35" t="n">
        <v>19</v>
      </c>
      <c r="J1355" s="36" t="n">
        <v>5.2</v>
      </c>
      <c r="K1355" s="35" t="n">
        <v>1</v>
      </c>
      <c r="L1355" t="inlineStr">
        <is>
          <t>No</t>
        </is>
      </c>
      <c r="M1355" s="35" t="n">
        <v>82</v>
      </c>
      <c r="N1355" t="inlineStr">
        <is>
          <t>No</t>
        </is>
      </c>
      <c r="O1355" s="35" t="n">
        <v>24</v>
      </c>
      <c r="P1355" s="37" t="n">
        <v>4.37</v>
      </c>
      <c r="Q1355" t="inlineStr">
        <is>
          <t>Android</t>
        </is>
      </c>
      <c r="R1355">
        <f>IF(AND(OR(Dashboard!$C$6="All",C1355=Dashboard!$C$6),OR(Dashboard!$F$6="All",D1355=Dashboard!$F$6),OR(Dashboard!$I$6="All",B1355=Dashboard!$I$6)),1,0)</f>
        <v/>
      </c>
    </row>
    <row r="1356">
      <c r="A1356" t="inlineStr">
        <is>
          <t>SC81355</t>
        </is>
      </c>
      <c r="B1356" t="inlineStr">
        <is>
          <t>Jun</t>
        </is>
      </c>
      <c r="C1356" t="inlineStr">
        <is>
          <t>Kolhapur</t>
        </is>
      </c>
      <c r="D1356" t="inlineStr">
        <is>
          <t>21-24</t>
        </is>
      </c>
      <c r="E1356" s="35" t="n">
        <v>19</v>
      </c>
      <c r="F1356" s="36" t="n">
        <v>36.8</v>
      </c>
      <c r="G1356" s="35" t="n">
        <v>14</v>
      </c>
      <c r="H1356" s="35" t="n">
        <v>12</v>
      </c>
      <c r="I1356" s="35" t="n">
        <v>0</v>
      </c>
      <c r="J1356" s="36" t="n">
        <v>9.4</v>
      </c>
      <c r="K1356" s="35" t="n">
        <v>10</v>
      </c>
      <c r="L1356" t="inlineStr">
        <is>
          <t>No</t>
        </is>
      </c>
      <c r="M1356" s="35" t="n">
        <v>16</v>
      </c>
      <c r="N1356" t="inlineStr">
        <is>
          <t>No</t>
        </is>
      </c>
      <c r="O1356" s="35" t="n">
        <v>52</v>
      </c>
      <c r="P1356" s="37" t="n">
        <v>4.74</v>
      </c>
      <c r="Q1356" t="inlineStr">
        <is>
          <t>iOS</t>
        </is>
      </c>
      <c r="R1356">
        <f>IF(AND(OR(Dashboard!$C$6="All",C1356=Dashboard!$C$6),OR(Dashboard!$F$6="All",D1356=Dashboard!$F$6),OR(Dashboard!$I$6="All",B1356=Dashboard!$I$6)),1,0)</f>
        <v/>
      </c>
    </row>
    <row r="1357">
      <c r="A1357" t="inlineStr">
        <is>
          <t>SC81356</t>
        </is>
      </c>
      <c r="B1357" t="inlineStr">
        <is>
          <t>Jun</t>
        </is>
      </c>
      <c r="C1357" t="inlineStr">
        <is>
          <t>Kolhapur</t>
        </is>
      </c>
      <c r="D1357" t="inlineStr">
        <is>
          <t>21-24</t>
        </is>
      </c>
      <c r="E1357" s="35" t="n">
        <v>16</v>
      </c>
      <c r="F1357" s="36" t="n">
        <v>19.9</v>
      </c>
      <c r="G1357" s="35" t="n">
        <v>31</v>
      </c>
      <c r="H1357" s="35" t="n">
        <v>26</v>
      </c>
      <c r="I1357" s="35" t="n">
        <v>12</v>
      </c>
      <c r="J1357" s="36" t="n">
        <v>5.6</v>
      </c>
      <c r="K1357" s="35" t="n">
        <v>6</v>
      </c>
      <c r="L1357" t="inlineStr">
        <is>
          <t>Yes</t>
        </is>
      </c>
      <c r="M1357" s="35" t="n">
        <v>102</v>
      </c>
      <c r="N1357" t="inlineStr">
        <is>
          <t>No</t>
        </is>
      </c>
      <c r="O1357" s="35" t="n">
        <v>32</v>
      </c>
      <c r="P1357" s="37" t="n">
        <v>2.56</v>
      </c>
      <c r="Q1357" t="inlineStr">
        <is>
          <t>Android</t>
        </is>
      </c>
      <c r="R1357">
        <f>IF(AND(OR(Dashboard!$C$6="All",C1357=Dashboard!$C$6),OR(Dashboard!$F$6="All",D1357=Dashboard!$F$6),OR(Dashboard!$I$6="All",B1357=Dashboard!$I$6)),1,0)</f>
        <v/>
      </c>
    </row>
    <row r="1358">
      <c r="A1358" t="inlineStr">
        <is>
          <t>SC81357</t>
        </is>
      </c>
      <c r="B1358" t="inlineStr">
        <is>
          <t>Apr</t>
        </is>
      </c>
      <c r="C1358" t="inlineStr">
        <is>
          <t>Pune</t>
        </is>
      </c>
      <c r="D1358" t="inlineStr">
        <is>
          <t>21-24</t>
        </is>
      </c>
      <c r="E1358" s="35" t="n">
        <v>19</v>
      </c>
      <c r="F1358" s="36" t="n">
        <v>22.9</v>
      </c>
      <c r="G1358" s="35" t="n">
        <v>45</v>
      </c>
      <c r="H1358" s="35" t="n">
        <v>30</v>
      </c>
      <c r="I1358" s="35" t="n">
        <v>18</v>
      </c>
      <c r="J1358" s="36" t="n">
        <v>4</v>
      </c>
      <c r="K1358" s="35" t="n">
        <v>9</v>
      </c>
      <c r="L1358" t="inlineStr">
        <is>
          <t>No</t>
        </is>
      </c>
      <c r="M1358" s="35" t="n">
        <v>24</v>
      </c>
      <c r="N1358" t="inlineStr">
        <is>
          <t>No</t>
        </is>
      </c>
      <c r="O1358" s="35" t="n">
        <v>30</v>
      </c>
      <c r="P1358" s="37" t="n">
        <v>3.8</v>
      </c>
      <c r="Q1358" t="inlineStr">
        <is>
          <t>Android</t>
        </is>
      </c>
      <c r="R1358">
        <f>IF(AND(OR(Dashboard!$C$6="All",C1358=Dashboard!$C$6),OR(Dashboard!$F$6="All",D1358=Dashboard!$F$6),OR(Dashboard!$I$6="All",B1358=Dashboard!$I$6)),1,0)</f>
        <v/>
      </c>
    </row>
    <row r="1359">
      <c r="A1359" t="inlineStr">
        <is>
          <t>SC81358</t>
        </is>
      </c>
      <c r="B1359" t="inlineStr">
        <is>
          <t>Apr</t>
        </is>
      </c>
      <c r="C1359" t="inlineStr">
        <is>
          <t>Nashik</t>
        </is>
      </c>
      <c r="D1359" t="inlineStr">
        <is>
          <t>21-24</t>
        </is>
      </c>
      <c r="E1359" s="35" t="n">
        <v>9</v>
      </c>
      <c r="F1359" s="36" t="n">
        <v>22.3</v>
      </c>
      <c r="G1359" s="35" t="n">
        <v>10</v>
      </c>
      <c r="H1359" s="35" t="n">
        <v>8</v>
      </c>
      <c r="I1359" s="35" t="n">
        <v>15</v>
      </c>
      <c r="J1359" s="36" t="n">
        <v>4.2</v>
      </c>
      <c r="K1359" s="35" t="n">
        <v>7</v>
      </c>
      <c r="L1359" t="inlineStr">
        <is>
          <t>No</t>
        </is>
      </c>
      <c r="M1359" s="35" t="n">
        <v>14</v>
      </c>
      <c r="N1359" t="inlineStr">
        <is>
          <t>No</t>
        </is>
      </c>
      <c r="O1359" s="35" t="n">
        <v>35</v>
      </c>
      <c r="P1359" s="37" t="n">
        <v>6.29</v>
      </c>
      <c r="Q1359" t="inlineStr">
        <is>
          <t>Android</t>
        </is>
      </c>
      <c r="R1359">
        <f>IF(AND(OR(Dashboard!$C$6="All",C1359=Dashboard!$C$6),OR(Dashboard!$F$6="All",D1359=Dashboard!$F$6),OR(Dashboard!$I$6="All",B1359=Dashboard!$I$6)),1,0)</f>
        <v/>
      </c>
    </row>
    <row r="1360">
      <c r="A1360" t="inlineStr">
        <is>
          <t>SC81359</t>
        </is>
      </c>
      <c r="B1360" t="inlineStr">
        <is>
          <t>Mar</t>
        </is>
      </c>
      <c r="C1360" t="inlineStr">
        <is>
          <t>Nashik</t>
        </is>
      </c>
      <c r="D1360" t="inlineStr">
        <is>
          <t>21-24</t>
        </is>
      </c>
      <c r="E1360" s="35" t="n">
        <v>28</v>
      </c>
      <c r="F1360" s="36" t="n">
        <v>21.8</v>
      </c>
      <c r="G1360" s="35" t="n">
        <v>52</v>
      </c>
      <c r="H1360" s="35" t="n">
        <v>44</v>
      </c>
      <c r="I1360" s="35" t="n">
        <v>14</v>
      </c>
      <c r="J1360" s="36" t="n">
        <v>5.9</v>
      </c>
      <c r="K1360" s="35" t="n">
        <v>7</v>
      </c>
      <c r="L1360" t="inlineStr">
        <is>
          <t>Yes</t>
        </is>
      </c>
      <c r="M1360" s="35" t="n">
        <v>91</v>
      </c>
      <c r="N1360" t="inlineStr">
        <is>
          <t>No</t>
        </is>
      </c>
      <c r="O1360" s="35" t="n">
        <v>42</v>
      </c>
      <c r="P1360" s="37" t="n">
        <v>6.95</v>
      </c>
      <c r="Q1360" t="inlineStr">
        <is>
          <t>iOS</t>
        </is>
      </c>
      <c r="R1360">
        <f>IF(AND(OR(Dashboard!$C$6="All",C1360=Dashboard!$C$6),OR(Dashboard!$F$6="All",D1360=Dashboard!$F$6),OR(Dashboard!$I$6="All",B1360=Dashboard!$I$6)),1,0)</f>
        <v/>
      </c>
    </row>
    <row r="1361">
      <c r="A1361" t="inlineStr">
        <is>
          <t>SC81360</t>
        </is>
      </c>
      <c r="B1361" t="inlineStr">
        <is>
          <t>Jan</t>
        </is>
      </c>
      <c r="C1361" t="inlineStr">
        <is>
          <t>Pune</t>
        </is>
      </c>
      <c r="D1361" t="inlineStr">
        <is>
          <t>18-20</t>
        </is>
      </c>
      <c r="E1361" s="35" t="n">
        <v>17</v>
      </c>
      <c r="F1361" s="36" t="n">
        <v>28.6</v>
      </c>
      <c r="G1361" s="35" t="n">
        <v>41</v>
      </c>
      <c r="H1361" s="35" t="n">
        <v>29</v>
      </c>
      <c r="I1361" s="35" t="n">
        <v>22</v>
      </c>
      <c r="J1361" s="36" t="n">
        <v>8.6</v>
      </c>
      <c r="K1361" s="35" t="n">
        <v>7</v>
      </c>
      <c r="L1361" t="inlineStr">
        <is>
          <t>Yes</t>
        </is>
      </c>
      <c r="M1361" s="35" t="n">
        <v>8</v>
      </c>
      <c r="N1361" t="inlineStr">
        <is>
          <t>No</t>
        </is>
      </c>
      <c r="O1361" s="35" t="n">
        <v>43</v>
      </c>
      <c r="P1361" s="37" t="n">
        <v>3.61</v>
      </c>
      <c r="Q1361" t="inlineStr">
        <is>
          <t>iOS</t>
        </is>
      </c>
      <c r="R1361">
        <f>IF(AND(OR(Dashboard!$C$6="All",C1361=Dashboard!$C$6),OR(Dashboard!$F$6="All",D1361=Dashboard!$F$6),OR(Dashboard!$I$6="All",B1361=Dashboard!$I$6)),1,0)</f>
        <v/>
      </c>
    </row>
    <row r="1362">
      <c r="A1362" t="inlineStr">
        <is>
          <t>SC81361</t>
        </is>
      </c>
      <c r="B1362" t="inlineStr">
        <is>
          <t>Mar</t>
        </is>
      </c>
      <c r="C1362" t="inlineStr">
        <is>
          <t>Sambhaji Nagar</t>
        </is>
      </c>
      <c r="D1362" t="inlineStr">
        <is>
          <t>18-20</t>
        </is>
      </c>
      <c r="E1362" s="35" t="n">
        <v>14</v>
      </c>
      <c r="F1362" s="36" t="n">
        <v>17.8</v>
      </c>
      <c r="G1362" s="35" t="n">
        <v>0</v>
      </c>
      <c r="H1362" s="35" t="n">
        <v>0</v>
      </c>
      <c r="I1362" s="35" t="n">
        <v>21</v>
      </c>
      <c r="J1362" s="36" t="n">
        <v>7.2</v>
      </c>
      <c r="K1362" s="35" t="n">
        <v>6</v>
      </c>
      <c r="L1362" t="inlineStr">
        <is>
          <t>Yes</t>
        </is>
      </c>
      <c r="M1362" s="35" t="n">
        <v>44</v>
      </c>
      <c r="N1362" t="inlineStr">
        <is>
          <t>No</t>
        </is>
      </c>
      <c r="O1362" s="35" t="n">
        <v>24</v>
      </c>
      <c r="P1362" s="37" t="n">
        <v>2.34</v>
      </c>
      <c r="Q1362" t="inlineStr">
        <is>
          <t>Android</t>
        </is>
      </c>
      <c r="R1362">
        <f>IF(AND(OR(Dashboard!$C$6="All",C1362=Dashboard!$C$6),OR(Dashboard!$F$6="All",D1362=Dashboard!$F$6),OR(Dashboard!$I$6="All",B1362=Dashboard!$I$6)),1,0)</f>
        <v/>
      </c>
    </row>
    <row r="1363">
      <c r="A1363" t="inlineStr">
        <is>
          <t>SC81362</t>
        </is>
      </c>
      <c r="B1363" t="inlineStr">
        <is>
          <t>Apr</t>
        </is>
      </c>
      <c r="C1363" t="inlineStr">
        <is>
          <t>Pune</t>
        </is>
      </c>
      <c r="D1363" t="inlineStr">
        <is>
          <t>35+</t>
        </is>
      </c>
      <c r="E1363" s="35" t="n">
        <v>6</v>
      </c>
      <c r="F1363" s="36" t="n">
        <v>21.8</v>
      </c>
      <c r="G1363" s="35" t="n">
        <v>13</v>
      </c>
      <c r="H1363" s="35" t="n">
        <v>9</v>
      </c>
      <c r="I1363" s="35" t="n">
        <v>14</v>
      </c>
      <c r="J1363" s="36" t="n">
        <v>6.5</v>
      </c>
      <c r="K1363" s="35" t="n">
        <v>0</v>
      </c>
      <c r="L1363" t="inlineStr">
        <is>
          <t>No</t>
        </is>
      </c>
      <c r="M1363" s="35" t="n">
        <v>7</v>
      </c>
      <c r="N1363" t="inlineStr">
        <is>
          <t>No</t>
        </is>
      </c>
      <c r="O1363" s="35" t="n">
        <v>32</v>
      </c>
      <c r="P1363" s="37" t="n">
        <v>3.03</v>
      </c>
      <c r="Q1363" t="inlineStr">
        <is>
          <t>iOS</t>
        </is>
      </c>
      <c r="R1363">
        <f>IF(AND(OR(Dashboard!$C$6="All",C1363=Dashboard!$C$6),OR(Dashboard!$F$6="All",D1363=Dashboard!$F$6),OR(Dashboard!$I$6="All",B1363=Dashboard!$I$6)),1,0)</f>
        <v/>
      </c>
    </row>
    <row r="1364">
      <c r="A1364" t="inlineStr">
        <is>
          <t>SC81363</t>
        </is>
      </c>
      <c r="B1364" t="inlineStr">
        <is>
          <t>Jun</t>
        </is>
      </c>
      <c r="C1364" t="inlineStr">
        <is>
          <t>Sambhaji Nagar</t>
        </is>
      </c>
      <c r="D1364" t="inlineStr">
        <is>
          <t>21-24</t>
        </is>
      </c>
      <c r="E1364" s="35" t="n">
        <v>22</v>
      </c>
      <c r="F1364" s="36" t="n">
        <v>31.5</v>
      </c>
      <c r="G1364" s="35" t="n">
        <v>36</v>
      </c>
      <c r="H1364" s="35" t="n">
        <v>24</v>
      </c>
      <c r="I1364" s="35" t="n">
        <v>13</v>
      </c>
      <c r="J1364" s="36" t="n">
        <v>5</v>
      </c>
      <c r="K1364" s="35" t="n">
        <v>4</v>
      </c>
      <c r="L1364" t="inlineStr">
        <is>
          <t>No</t>
        </is>
      </c>
      <c r="M1364" s="35" t="n">
        <v>9</v>
      </c>
      <c r="N1364" t="inlineStr">
        <is>
          <t>No</t>
        </is>
      </c>
      <c r="O1364" s="35" t="n">
        <v>41</v>
      </c>
      <c r="P1364" s="37" t="n">
        <v>7.27</v>
      </c>
      <c r="Q1364" t="inlineStr">
        <is>
          <t>Android</t>
        </is>
      </c>
      <c r="R1364">
        <f>IF(AND(OR(Dashboard!$C$6="All",C1364=Dashboard!$C$6),OR(Dashboard!$F$6="All",D1364=Dashboard!$F$6),OR(Dashboard!$I$6="All",B1364=Dashboard!$I$6)),1,0)</f>
        <v/>
      </c>
    </row>
    <row r="1365">
      <c r="A1365" t="inlineStr">
        <is>
          <t>SC81364</t>
        </is>
      </c>
      <c r="B1365" t="inlineStr">
        <is>
          <t>May</t>
        </is>
      </c>
      <c r="C1365" t="inlineStr">
        <is>
          <t>Nagpur</t>
        </is>
      </c>
      <c r="D1365" t="inlineStr">
        <is>
          <t>18-20</t>
        </is>
      </c>
      <c r="E1365" s="35" t="n">
        <v>21</v>
      </c>
      <c r="F1365" s="36" t="n">
        <v>51.5</v>
      </c>
      <c r="G1365" s="35" t="n">
        <v>40</v>
      </c>
      <c r="H1365" s="35" t="n">
        <v>36</v>
      </c>
      <c r="I1365" s="35" t="n">
        <v>6</v>
      </c>
      <c r="J1365" s="36" t="n">
        <v>19.1</v>
      </c>
      <c r="K1365" s="35" t="n">
        <v>6</v>
      </c>
      <c r="L1365" t="inlineStr">
        <is>
          <t>Yes</t>
        </is>
      </c>
      <c r="M1365" s="35" t="n">
        <v>12</v>
      </c>
      <c r="N1365" t="inlineStr">
        <is>
          <t>No</t>
        </is>
      </c>
      <c r="O1365" s="35" t="n">
        <v>105</v>
      </c>
      <c r="P1365" s="37" t="n">
        <v>15.66</v>
      </c>
      <c r="Q1365" t="inlineStr">
        <is>
          <t>Android</t>
        </is>
      </c>
      <c r="R1365">
        <f>IF(AND(OR(Dashboard!$C$6="All",C1365=Dashboard!$C$6),OR(Dashboard!$F$6="All",D1365=Dashboard!$F$6),OR(Dashboard!$I$6="All",B1365=Dashboard!$I$6)),1,0)</f>
        <v/>
      </c>
    </row>
    <row r="1366">
      <c r="A1366" t="inlineStr">
        <is>
          <t>SC81365</t>
        </is>
      </c>
      <c r="B1366" t="inlineStr">
        <is>
          <t>Apr</t>
        </is>
      </c>
      <c r="C1366" t="inlineStr">
        <is>
          <t>Pune</t>
        </is>
      </c>
      <c r="D1366" t="inlineStr">
        <is>
          <t>21-24</t>
        </is>
      </c>
      <c r="E1366" s="35" t="n">
        <v>17</v>
      </c>
      <c r="F1366" s="36" t="n">
        <v>34.7</v>
      </c>
      <c r="G1366" s="35" t="n">
        <v>46</v>
      </c>
      <c r="H1366" s="35" t="n">
        <v>30</v>
      </c>
      <c r="I1366" s="35" t="n">
        <v>18</v>
      </c>
      <c r="J1366" s="36" t="n">
        <v>8.800000000000001</v>
      </c>
      <c r="K1366" s="35" t="n">
        <v>6</v>
      </c>
      <c r="L1366" t="inlineStr">
        <is>
          <t>No</t>
        </is>
      </c>
      <c r="M1366" s="35" t="n">
        <v>3</v>
      </c>
      <c r="N1366" t="inlineStr">
        <is>
          <t>No</t>
        </is>
      </c>
      <c r="O1366" s="35" t="n">
        <v>75</v>
      </c>
      <c r="P1366" s="37" t="n">
        <v>12.25</v>
      </c>
      <c r="Q1366" t="inlineStr">
        <is>
          <t>Android</t>
        </is>
      </c>
      <c r="R1366">
        <f>IF(AND(OR(Dashboard!$C$6="All",C1366=Dashboard!$C$6),OR(Dashboard!$F$6="All",D1366=Dashboard!$F$6),OR(Dashboard!$I$6="All",B1366=Dashboard!$I$6)),1,0)</f>
        <v/>
      </c>
    </row>
    <row r="1367">
      <c r="A1367" t="inlineStr">
        <is>
          <t>SC81366</t>
        </is>
      </c>
      <c r="B1367" t="inlineStr">
        <is>
          <t>Jun</t>
        </is>
      </c>
      <c r="C1367" t="inlineStr">
        <is>
          <t>Nashik</t>
        </is>
      </c>
      <c r="D1367" t="inlineStr">
        <is>
          <t>18-20</t>
        </is>
      </c>
      <c r="E1367" s="35" t="n">
        <v>10</v>
      </c>
      <c r="F1367" s="36" t="n">
        <v>39.5</v>
      </c>
      <c r="G1367" s="35" t="n">
        <v>37</v>
      </c>
      <c r="H1367" s="35" t="n">
        <v>30</v>
      </c>
      <c r="I1367" s="35" t="n">
        <v>10</v>
      </c>
      <c r="J1367" s="36" t="n">
        <v>16.4</v>
      </c>
      <c r="K1367" s="35" t="n">
        <v>0</v>
      </c>
      <c r="L1367" t="inlineStr">
        <is>
          <t>No</t>
        </is>
      </c>
      <c r="M1367" s="35" t="n">
        <v>1</v>
      </c>
      <c r="N1367" t="inlineStr">
        <is>
          <t>Yes</t>
        </is>
      </c>
      <c r="O1367" s="35" t="n">
        <v>23</v>
      </c>
      <c r="P1367" s="37" t="n">
        <v>2.94</v>
      </c>
      <c r="Q1367" t="inlineStr">
        <is>
          <t>Android</t>
        </is>
      </c>
      <c r="R1367">
        <f>IF(AND(OR(Dashboard!$C$6="All",C1367=Dashboard!$C$6),OR(Dashboard!$F$6="All",D1367=Dashboard!$F$6),OR(Dashboard!$I$6="All",B1367=Dashboard!$I$6)),1,0)</f>
        <v/>
      </c>
    </row>
    <row r="1368">
      <c r="A1368" t="inlineStr">
        <is>
          <t>SC81367</t>
        </is>
      </c>
      <c r="B1368" t="inlineStr">
        <is>
          <t>Apr</t>
        </is>
      </c>
      <c r="C1368" t="inlineStr">
        <is>
          <t>Pune</t>
        </is>
      </c>
      <c r="D1368" t="inlineStr">
        <is>
          <t>25-34</t>
        </is>
      </c>
      <c r="E1368" s="35" t="n">
        <v>6</v>
      </c>
      <c r="F1368" s="36" t="n">
        <v>8.699999999999999</v>
      </c>
      <c r="G1368" s="35" t="n">
        <v>18</v>
      </c>
      <c r="H1368" s="35" t="n">
        <v>12</v>
      </c>
      <c r="I1368" s="35" t="n">
        <v>13</v>
      </c>
      <c r="J1368" s="36" t="n">
        <v>1.6</v>
      </c>
      <c r="K1368" s="35" t="n">
        <v>1</v>
      </c>
      <c r="L1368" t="inlineStr">
        <is>
          <t>No</t>
        </is>
      </c>
      <c r="M1368" s="35" t="n">
        <v>13</v>
      </c>
      <c r="N1368" t="inlineStr">
        <is>
          <t>No</t>
        </is>
      </c>
      <c r="O1368" s="35" t="n">
        <v>11</v>
      </c>
      <c r="P1368" s="37" t="n">
        <v>1.75</v>
      </c>
      <c r="Q1368" t="inlineStr">
        <is>
          <t>Android</t>
        </is>
      </c>
      <c r="R1368">
        <f>IF(AND(OR(Dashboard!$C$6="All",C1368=Dashboard!$C$6),OR(Dashboard!$F$6="All",D1368=Dashboard!$F$6),OR(Dashboard!$I$6="All",B1368=Dashboard!$I$6)),1,0)</f>
        <v/>
      </c>
    </row>
    <row r="1369">
      <c r="A1369" t="inlineStr">
        <is>
          <t>SC81368</t>
        </is>
      </c>
      <c r="B1369" t="inlineStr">
        <is>
          <t>Jan</t>
        </is>
      </c>
      <c r="C1369" t="inlineStr">
        <is>
          <t>Kolhapur</t>
        </is>
      </c>
      <c r="D1369" t="inlineStr">
        <is>
          <t>18-20</t>
        </is>
      </c>
      <c r="E1369" s="35" t="n">
        <v>12</v>
      </c>
      <c r="F1369" s="36" t="n">
        <v>32.1</v>
      </c>
      <c r="G1369" s="35" t="n">
        <v>25</v>
      </c>
      <c r="H1369" s="35" t="n">
        <v>17</v>
      </c>
      <c r="I1369" s="35" t="n">
        <v>15</v>
      </c>
      <c r="J1369" s="36" t="n">
        <v>6.4</v>
      </c>
      <c r="K1369" s="35" t="n">
        <v>6</v>
      </c>
      <c r="L1369" t="inlineStr">
        <is>
          <t>Yes</t>
        </is>
      </c>
      <c r="M1369" s="35" t="n">
        <v>40</v>
      </c>
      <c r="N1369" t="inlineStr">
        <is>
          <t>No</t>
        </is>
      </c>
      <c r="O1369" s="35" t="n">
        <v>41</v>
      </c>
      <c r="P1369" s="37" t="n">
        <v>5.15</v>
      </c>
      <c r="Q1369" t="inlineStr">
        <is>
          <t>Android</t>
        </is>
      </c>
      <c r="R1369">
        <f>IF(AND(OR(Dashboard!$C$6="All",C1369=Dashboard!$C$6),OR(Dashboard!$F$6="All",D1369=Dashboard!$F$6),OR(Dashboard!$I$6="All",B1369=Dashboard!$I$6)),1,0)</f>
        <v/>
      </c>
    </row>
    <row r="1370">
      <c r="A1370" t="inlineStr">
        <is>
          <t>SC81369</t>
        </is>
      </c>
      <c r="B1370" t="inlineStr">
        <is>
          <t>Jun</t>
        </is>
      </c>
      <c r="C1370" t="inlineStr">
        <is>
          <t>Solapur</t>
        </is>
      </c>
      <c r="D1370" t="inlineStr">
        <is>
          <t>25-34</t>
        </is>
      </c>
      <c r="E1370" s="35" t="n">
        <v>13</v>
      </c>
      <c r="F1370" s="36" t="n">
        <v>19.5</v>
      </c>
      <c r="G1370" s="35" t="n">
        <v>16</v>
      </c>
      <c r="H1370" s="35" t="n">
        <v>14</v>
      </c>
      <c r="I1370" s="35" t="n">
        <v>7</v>
      </c>
      <c r="J1370" s="36" t="n">
        <v>3.1</v>
      </c>
      <c r="K1370" s="35" t="n">
        <v>2</v>
      </c>
      <c r="L1370" t="inlineStr">
        <is>
          <t>No</t>
        </is>
      </c>
      <c r="M1370" s="35" t="n">
        <v>47</v>
      </c>
      <c r="N1370" t="inlineStr">
        <is>
          <t>No</t>
        </is>
      </c>
      <c r="O1370" s="35" t="n">
        <v>39</v>
      </c>
      <c r="P1370" s="37" t="n">
        <v>3.87</v>
      </c>
      <c r="Q1370" t="inlineStr">
        <is>
          <t>Android</t>
        </is>
      </c>
      <c r="R1370">
        <f>IF(AND(OR(Dashboard!$C$6="All",C1370=Dashboard!$C$6),OR(Dashboard!$F$6="All",D1370=Dashboard!$F$6),OR(Dashboard!$I$6="All",B1370=Dashboard!$I$6)),1,0)</f>
        <v/>
      </c>
    </row>
    <row r="1371">
      <c r="A1371" t="inlineStr">
        <is>
          <t>SC81370</t>
        </is>
      </c>
      <c r="B1371" t="inlineStr">
        <is>
          <t>Mar</t>
        </is>
      </c>
      <c r="C1371" t="inlineStr">
        <is>
          <t>Kolhapur</t>
        </is>
      </c>
      <c r="D1371" t="inlineStr">
        <is>
          <t>25-34</t>
        </is>
      </c>
      <c r="E1371" s="35" t="n">
        <v>1</v>
      </c>
      <c r="F1371" s="36" t="n">
        <v>28.5</v>
      </c>
      <c r="G1371" s="35" t="n">
        <v>6</v>
      </c>
      <c r="H1371" s="35" t="n">
        <v>4</v>
      </c>
      <c r="I1371" s="35" t="n">
        <v>26</v>
      </c>
      <c r="J1371" s="36" t="n">
        <v>5.9</v>
      </c>
      <c r="K1371" s="35" t="n">
        <v>1</v>
      </c>
      <c r="L1371" t="inlineStr">
        <is>
          <t>No</t>
        </is>
      </c>
      <c r="M1371" s="35" t="n">
        <v>23</v>
      </c>
      <c r="N1371" t="inlineStr">
        <is>
          <t>No</t>
        </is>
      </c>
      <c r="O1371" s="35" t="n">
        <v>45</v>
      </c>
      <c r="P1371" s="37" t="n">
        <v>4.83</v>
      </c>
      <c r="Q1371" t="inlineStr">
        <is>
          <t>Android</t>
        </is>
      </c>
      <c r="R1371">
        <f>IF(AND(OR(Dashboard!$C$6="All",C1371=Dashboard!$C$6),OR(Dashboard!$F$6="All",D1371=Dashboard!$F$6),OR(Dashboard!$I$6="All",B1371=Dashboard!$I$6)),1,0)</f>
        <v/>
      </c>
    </row>
    <row r="1372">
      <c r="A1372" t="inlineStr">
        <is>
          <t>SC81371</t>
        </is>
      </c>
      <c r="B1372" t="inlineStr">
        <is>
          <t>Mar</t>
        </is>
      </c>
      <c r="C1372" t="inlineStr">
        <is>
          <t>Nagpur</t>
        </is>
      </c>
      <c r="D1372" t="inlineStr">
        <is>
          <t>21-24</t>
        </is>
      </c>
      <c r="E1372" s="35" t="n">
        <v>21</v>
      </c>
      <c r="F1372" s="36" t="n">
        <v>36.2</v>
      </c>
      <c r="G1372" s="35" t="n">
        <v>54</v>
      </c>
      <c r="H1372" s="35" t="n">
        <v>40</v>
      </c>
      <c r="I1372" s="35" t="n">
        <v>10</v>
      </c>
      <c r="J1372" s="36" t="n">
        <v>13</v>
      </c>
      <c r="K1372" s="35" t="n">
        <v>0</v>
      </c>
      <c r="L1372" t="inlineStr">
        <is>
          <t>No</t>
        </is>
      </c>
      <c r="M1372" s="35" t="n">
        <v>183</v>
      </c>
      <c r="N1372" t="inlineStr">
        <is>
          <t>No</t>
        </is>
      </c>
      <c r="O1372" s="35" t="n">
        <v>61</v>
      </c>
      <c r="P1372" s="37" t="n">
        <v>8.960000000000001</v>
      </c>
      <c r="Q1372" t="inlineStr">
        <is>
          <t>Android</t>
        </is>
      </c>
      <c r="R1372">
        <f>IF(AND(OR(Dashboard!$C$6="All",C1372=Dashboard!$C$6),OR(Dashboard!$F$6="All",D1372=Dashboard!$F$6),OR(Dashboard!$I$6="All",B1372=Dashboard!$I$6)),1,0)</f>
        <v/>
      </c>
    </row>
    <row r="1373">
      <c r="A1373" t="inlineStr">
        <is>
          <t>SC81372</t>
        </is>
      </c>
      <c r="B1373" t="inlineStr">
        <is>
          <t>Apr</t>
        </is>
      </c>
      <c r="C1373" t="inlineStr">
        <is>
          <t>Nashik</t>
        </is>
      </c>
      <c r="D1373" t="inlineStr">
        <is>
          <t>21-24</t>
        </is>
      </c>
      <c r="E1373" s="35" t="n">
        <v>16</v>
      </c>
      <c r="F1373" s="36" t="n">
        <v>28</v>
      </c>
      <c r="G1373" s="35" t="n">
        <v>64</v>
      </c>
      <c r="H1373" s="35" t="n">
        <v>60</v>
      </c>
      <c r="I1373" s="35" t="n">
        <v>23</v>
      </c>
      <c r="J1373" s="36" t="n">
        <v>10.2</v>
      </c>
      <c r="K1373" s="35" t="n">
        <v>11</v>
      </c>
      <c r="L1373" t="inlineStr">
        <is>
          <t>No</t>
        </is>
      </c>
      <c r="M1373" s="35" t="n">
        <v>22</v>
      </c>
      <c r="N1373" t="inlineStr">
        <is>
          <t>No</t>
        </is>
      </c>
      <c r="O1373" s="35" t="n">
        <v>61</v>
      </c>
      <c r="P1373" s="37" t="n">
        <v>7.72</v>
      </c>
      <c r="Q1373" t="inlineStr">
        <is>
          <t>iOS</t>
        </is>
      </c>
      <c r="R1373">
        <f>IF(AND(OR(Dashboard!$C$6="All",C1373=Dashboard!$C$6),OR(Dashboard!$F$6="All",D1373=Dashboard!$F$6),OR(Dashboard!$I$6="All",B1373=Dashboard!$I$6)),1,0)</f>
        <v/>
      </c>
    </row>
    <row r="1374">
      <c r="A1374" t="inlineStr">
        <is>
          <t>SC81373</t>
        </is>
      </c>
      <c r="B1374" t="inlineStr">
        <is>
          <t>Jun</t>
        </is>
      </c>
      <c r="C1374" t="inlineStr">
        <is>
          <t>Kolhapur</t>
        </is>
      </c>
      <c r="D1374" t="inlineStr">
        <is>
          <t>25-34</t>
        </is>
      </c>
      <c r="E1374" s="35" t="n">
        <v>14</v>
      </c>
      <c r="F1374" s="36" t="n">
        <v>18.8</v>
      </c>
      <c r="G1374" s="35" t="n">
        <v>14</v>
      </c>
      <c r="H1374" s="35" t="n">
        <v>10</v>
      </c>
      <c r="I1374" s="35" t="n">
        <v>6</v>
      </c>
      <c r="J1374" s="36" t="n">
        <v>7.7</v>
      </c>
      <c r="K1374" s="35" t="n">
        <v>3</v>
      </c>
      <c r="L1374" t="inlineStr">
        <is>
          <t>No</t>
        </is>
      </c>
      <c r="M1374" s="35" t="n">
        <v>75</v>
      </c>
      <c r="N1374" t="inlineStr">
        <is>
          <t>No</t>
        </is>
      </c>
      <c r="O1374" s="35" t="n">
        <v>32</v>
      </c>
      <c r="P1374" s="37" t="n">
        <v>3.78</v>
      </c>
      <c r="Q1374" t="inlineStr">
        <is>
          <t>Android</t>
        </is>
      </c>
      <c r="R1374">
        <f>IF(AND(OR(Dashboard!$C$6="All",C1374=Dashboard!$C$6),OR(Dashboard!$F$6="All",D1374=Dashboard!$F$6),OR(Dashboard!$I$6="All",B1374=Dashboard!$I$6)),1,0)</f>
        <v/>
      </c>
    </row>
    <row r="1375">
      <c r="A1375" t="inlineStr">
        <is>
          <t>SC81374</t>
        </is>
      </c>
      <c r="B1375" t="inlineStr">
        <is>
          <t>Feb</t>
        </is>
      </c>
      <c r="C1375" t="inlineStr">
        <is>
          <t>Nagpur</t>
        </is>
      </c>
      <c r="D1375" t="inlineStr">
        <is>
          <t>18-20</t>
        </is>
      </c>
      <c r="E1375" s="35" t="n">
        <v>12</v>
      </c>
      <c r="F1375" s="36" t="n">
        <v>42.4</v>
      </c>
      <c r="G1375" s="35" t="n">
        <v>36</v>
      </c>
      <c r="H1375" s="35" t="n">
        <v>32</v>
      </c>
      <c r="I1375" s="35" t="n">
        <v>14</v>
      </c>
      <c r="J1375" s="36" t="n">
        <v>8.699999999999999</v>
      </c>
      <c r="K1375" s="35" t="n">
        <v>4</v>
      </c>
      <c r="L1375" t="inlineStr">
        <is>
          <t>No</t>
        </is>
      </c>
      <c r="M1375" s="35" t="n">
        <v>115</v>
      </c>
      <c r="N1375" t="inlineStr">
        <is>
          <t>No</t>
        </is>
      </c>
      <c r="O1375" s="35" t="n">
        <v>71</v>
      </c>
      <c r="P1375" s="37" t="n">
        <v>6.04</v>
      </c>
      <c r="Q1375" t="inlineStr">
        <is>
          <t>Android</t>
        </is>
      </c>
      <c r="R1375">
        <f>IF(AND(OR(Dashboard!$C$6="All",C1375=Dashboard!$C$6),OR(Dashboard!$F$6="All",D1375=Dashboard!$F$6),OR(Dashboard!$I$6="All",B1375=Dashboard!$I$6)),1,0)</f>
        <v/>
      </c>
    </row>
    <row r="1376">
      <c r="A1376" t="inlineStr">
        <is>
          <t>SC81375</t>
        </is>
      </c>
      <c r="B1376" t="inlineStr">
        <is>
          <t>Feb</t>
        </is>
      </c>
      <c r="C1376" t="inlineStr">
        <is>
          <t>Nashik</t>
        </is>
      </c>
      <c r="D1376" t="inlineStr">
        <is>
          <t>25-34</t>
        </is>
      </c>
      <c r="E1376" s="35" t="n">
        <v>3</v>
      </c>
      <c r="F1376" s="36" t="n">
        <v>32.5</v>
      </c>
      <c r="G1376" s="35" t="n">
        <v>0</v>
      </c>
      <c r="H1376" s="35" t="n">
        <v>0</v>
      </c>
      <c r="I1376" s="35" t="n">
        <v>23</v>
      </c>
      <c r="J1376" s="36" t="n">
        <v>7.9</v>
      </c>
      <c r="K1376" s="35" t="n">
        <v>0</v>
      </c>
      <c r="L1376" t="inlineStr">
        <is>
          <t>No</t>
        </is>
      </c>
      <c r="M1376" s="35" t="n">
        <v>17</v>
      </c>
      <c r="N1376" t="inlineStr">
        <is>
          <t>No</t>
        </is>
      </c>
      <c r="O1376" s="35" t="n">
        <v>39</v>
      </c>
      <c r="P1376" s="37" t="n">
        <v>3.93</v>
      </c>
      <c r="Q1376" t="inlineStr">
        <is>
          <t>Android</t>
        </is>
      </c>
      <c r="R1376">
        <f>IF(AND(OR(Dashboard!$C$6="All",C1376=Dashboard!$C$6),OR(Dashboard!$F$6="All",D1376=Dashboard!$F$6),OR(Dashboard!$I$6="All",B1376=Dashboard!$I$6)),1,0)</f>
        <v/>
      </c>
    </row>
    <row r="1377">
      <c r="A1377" t="inlineStr">
        <is>
          <t>SC81376</t>
        </is>
      </c>
      <c r="B1377" t="inlineStr">
        <is>
          <t>Apr</t>
        </is>
      </c>
      <c r="C1377" t="inlineStr">
        <is>
          <t>Nagpur</t>
        </is>
      </c>
      <c r="D1377" t="inlineStr">
        <is>
          <t>21-24</t>
        </is>
      </c>
      <c r="E1377" s="35" t="n">
        <v>10</v>
      </c>
      <c r="F1377" s="36" t="n">
        <v>33.9</v>
      </c>
      <c r="G1377" s="35" t="n">
        <v>24</v>
      </c>
      <c r="H1377" s="35" t="n">
        <v>21</v>
      </c>
      <c r="I1377" s="35" t="n">
        <v>21</v>
      </c>
      <c r="J1377" s="36" t="n">
        <v>8.9</v>
      </c>
      <c r="K1377" s="35" t="n">
        <v>8</v>
      </c>
      <c r="L1377" t="inlineStr">
        <is>
          <t>Yes</t>
        </is>
      </c>
      <c r="M1377" s="35" t="n">
        <v>74</v>
      </c>
      <c r="N1377" t="inlineStr">
        <is>
          <t>No</t>
        </is>
      </c>
      <c r="O1377" s="35" t="n">
        <v>48</v>
      </c>
      <c r="P1377" s="37" t="n">
        <v>4.68</v>
      </c>
      <c r="Q1377" t="inlineStr">
        <is>
          <t>Android</t>
        </is>
      </c>
      <c r="R1377">
        <f>IF(AND(OR(Dashboard!$C$6="All",C1377=Dashboard!$C$6),OR(Dashboard!$F$6="All",D1377=Dashboard!$F$6),OR(Dashboard!$I$6="All",B1377=Dashboard!$I$6)),1,0)</f>
        <v/>
      </c>
    </row>
    <row r="1378">
      <c r="A1378" t="inlineStr">
        <is>
          <t>SC81377</t>
        </is>
      </c>
      <c r="B1378" t="inlineStr">
        <is>
          <t>Mar</t>
        </is>
      </c>
      <c r="C1378" t="inlineStr">
        <is>
          <t>Kolhapur</t>
        </is>
      </c>
      <c r="D1378" t="inlineStr">
        <is>
          <t>21-24</t>
        </is>
      </c>
      <c r="E1378" s="35" t="n">
        <v>18</v>
      </c>
      <c r="F1378" s="36" t="n">
        <v>30.6</v>
      </c>
      <c r="G1378" s="35" t="n">
        <v>28</v>
      </c>
      <c r="H1378" s="35" t="n">
        <v>23</v>
      </c>
      <c r="I1378" s="35" t="n">
        <v>19</v>
      </c>
      <c r="J1378" s="36" t="n">
        <v>5.9</v>
      </c>
      <c r="K1378" s="35" t="n">
        <v>2</v>
      </c>
      <c r="L1378" t="inlineStr">
        <is>
          <t>No</t>
        </is>
      </c>
      <c r="M1378" s="35" t="n">
        <v>14</v>
      </c>
      <c r="N1378" t="inlineStr">
        <is>
          <t>No</t>
        </is>
      </c>
      <c r="O1378" s="35" t="n">
        <v>40</v>
      </c>
      <c r="P1378" s="37" t="n">
        <v>4.04</v>
      </c>
      <c r="Q1378" t="inlineStr">
        <is>
          <t>Android</t>
        </is>
      </c>
      <c r="R1378">
        <f>IF(AND(OR(Dashboard!$C$6="All",C1378=Dashboard!$C$6),OR(Dashboard!$F$6="All",D1378=Dashboard!$F$6),OR(Dashboard!$I$6="All",B1378=Dashboard!$I$6)),1,0)</f>
        <v/>
      </c>
    </row>
    <row r="1379">
      <c r="A1379" t="inlineStr">
        <is>
          <t>SC81378</t>
        </is>
      </c>
      <c r="B1379" t="inlineStr">
        <is>
          <t>May</t>
        </is>
      </c>
      <c r="C1379" t="inlineStr">
        <is>
          <t>Pune</t>
        </is>
      </c>
      <c r="D1379" t="inlineStr">
        <is>
          <t>25-34</t>
        </is>
      </c>
      <c r="E1379" s="35" t="n">
        <v>14</v>
      </c>
      <c r="F1379" s="36" t="n">
        <v>25.2</v>
      </c>
      <c r="G1379" s="35" t="n">
        <v>13</v>
      </c>
      <c r="H1379" s="35" t="n">
        <v>9</v>
      </c>
      <c r="I1379" s="35" t="n">
        <v>8</v>
      </c>
      <c r="J1379" s="36" t="n">
        <v>10.8</v>
      </c>
      <c r="K1379" s="35" t="n">
        <v>0</v>
      </c>
      <c r="L1379" t="inlineStr">
        <is>
          <t>Yes</t>
        </is>
      </c>
      <c r="M1379" s="35" t="n">
        <v>125</v>
      </c>
      <c r="N1379" t="inlineStr">
        <is>
          <t>No</t>
        </is>
      </c>
      <c r="O1379" s="35" t="n">
        <v>54</v>
      </c>
      <c r="P1379" s="37" t="n">
        <v>8.369999999999999</v>
      </c>
      <c r="Q1379" t="inlineStr">
        <is>
          <t>Android</t>
        </is>
      </c>
      <c r="R1379">
        <f>IF(AND(OR(Dashboard!$C$6="All",C1379=Dashboard!$C$6),OR(Dashboard!$F$6="All",D1379=Dashboard!$F$6),OR(Dashboard!$I$6="All",B1379=Dashboard!$I$6)),1,0)</f>
        <v/>
      </c>
    </row>
    <row r="1380">
      <c r="A1380" t="inlineStr">
        <is>
          <t>SC81379</t>
        </is>
      </c>
      <c r="B1380" t="inlineStr">
        <is>
          <t>May</t>
        </is>
      </c>
      <c r="C1380" t="inlineStr">
        <is>
          <t>Sambhaji Nagar</t>
        </is>
      </c>
      <c r="D1380" t="inlineStr">
        <is>
          <t>21-24</t>
        </is>
      </c>
      <c r="E1380" s="35" t="n">
        <v>25</v>
      </c>
      <c r="F1380" s="36" t="n">
        <v>30.6</v>
      </c>
      <c r="G1380" s="35" t="n">
        <v>27</v>
      </c>
      <c r="H1380" s="35" t="n">
        <v>25</v>
      </c>
      <c r="I1380" s="35" t="n">
        <v>8</v>
      </c>
      <c r="J1380" s="36" t="n">
        <v>10.4</v>
      </c>
      <c r="K1380" s="35" t="n">
        <v>7</v>
      </c>
      <c r="L1380" t="inlineStr">
        <is>
          <t>No</t>
        </is>
      </c>
      <c r="M1380" s="35" t="n">
        <v>31</v>
      </c>
      <c r="N1380" t="inlineStr">
        <is>
          <t>No</t>
        </is>
      </c>
      <c r="O1380" s="35" t="n">
        <v>59</v>
      </c>
      <c r="P1380" s="37" t="n">
        <v>8.08</v>
      </c>
      <c r="Q1380" t="inlineStr">
        <is>
          <t>Android</t>
        </is>
      </c>
      <c r="R1380">
        <f>IF(AND(OR(Dashboard!$C$6="All",C1380=Dashboard!$C$6),OR(Dashboard!$F$6="All",D1380=Dashboard!$F$6),OR(Dashboard!$I$6="All",B1380=Dashboard!$I$6)),1,0)</f>
        <v/>
      </c>
    </row>
    <row r="1381">
      <c r="A1381" t="inlineStr">
        <is>
          <t>SC81380</t>
        </is>
      </c>
      <c r="B1381" t="inlineStr">
        <is>
          <t>Jun</t>
        </is>
      </c>
      <c r="C1381" t="inlineStr">
        <is>
          <t>Nashik</t>
        </is>
      </c>
      <c r="D1381" t="inlineStr">
        <is>
          <t>21-24</t>
        </is>
      </c>
      <c r="E1381" s="35" t="n">
        <v>19</v>
      </c>
      <c r="F1381" s="36" t="n">
        <v>40.8</v>
      </c>
      <c r="G1381" s="35" t="n">
        <v>9</v>
      </c>
      <c r="H1381" s="35" t="n">
        <v>7</v>
      </c>
      <c r="I1381" s="35" t="n">
        <v>26</v>
      </c>
      <c r="J1381" s="36" t="n">
        <v>6.3</v>
      </c>
      <c r="K1381" s="35" t="n">
        <v>5</v>
      </c>
      <c r="L1381" t="inlineStr">
        <is>
          <t>No</t>
        </is>
      </c>
      <c r="M1381" s="35" t="n">
        <v>37</v>
      </c>
      <c r="N1381" t="inlineStr">
        <is>
          <t>No</t>
        </is>
      </c>
      <c r="O1381" s="35" t="n">
        <v>68</v>
      </c>
      <c r="P1381" s="37" t="n">
        <v>13.07</v>
      </c>
      <c r="Q1381" t="inlineStr">
        <is>
          <t>Android</t>
        </is>
      </c>
      <c r="R1381">
        <f>IF(AND(OR(Dashboard!$C$6="All",C1381=Dashboard!$C$6),OR(Dashboard!$F$6="All",D1381=Dashboard!$F$6),OR(Dashboard!$I$6="All",B1381=Dashboard!$I$6)),1,0)</f>
        <v/>
      </c>
    </row>
    <row r="1382">
      <c r="A1382" t="inlineStr">
        <is>
          <t>SC81381</t>
        </is>
      </c>
      <c r="B1382" t="inlineStr">
        <is>
          <t>Jan</t>
        </is>
      </c>
      <c r="C1382" t="inlineStr">
        <is>
          <t>Pune</t>
        </is>
      </c>
      <c r="D1382" t="inlineStr">
        <is>
          <t>18-20</t>
        </is>
      </c>
      <c r="E1382" s="35" t="n">
        <v>24</v>
      </c>
      <c r="F1382" s="36" t="n">
        <v>38.5</v>
      </c>
      <c r="G1382" s="35" t="n">
        <v>43</v>
      </c>
      <c r="H1382" s="35" t="n">
        <v>29</v>
      </c>
      <c r="I1382" s="35" t="n">
        <v>29</v>
      </c>
      <c r="J1382" s="36" t="n">
        <v>7.6</v>
      </c>
      <c r="K1382" s="35" t="n">
        <v>11</v>
      </c>
      <c r="L1382" t="inlineStr">
        <is>
          <t>No</t>
        </is>
      </c>
      <c r="M1382" s="35" t="n">
        <v>40</v>
      </c>
      <c r="N1382" t="inlineStr">
        <is>
          <t>No</t>
        </is>
      </c>
      <c r="O1382" s="35" t="n">
        <v>73</v>
      </c>
      <c r="P1382" s="37" t="n">
        <v>13.14</v>
      </c>
      <c r="Q1382" t="inlineStr">
        <is>
          <t>Android</t>
        </is>
      </c>
      <c r="R1382">
        <f>IF(AND(OR(Dashboard!$C$6="All",C1382=Dashboard!$C$6),OR(Dashboard!$F$6="All",D1382=Dashboard!$F$6),OR(Dashboard!$I$6="All",B1382=Dashboard!$I$6)),1,0)</f>
        <v/>
      </c>
    </row>
    <row r="1383">
      <c r="A1383" t="inlineStr">
        <is>
          <t>SC81382</t>
        </is>
      </c>
      <c r="B1383" t="inlineStr">
        <is>
          <t>May</t>
        </is>
      </c>
      <c r="C1383" t="inlineStr">
        <is>
          <t>Pune</t>
        </is>
      </c>
      <c r="D1383" t="inlineStr">
        <is>
          <t>21-24</t>
        </is>
      </c>
      <c r="E1383" s="35" t="n">
        <v>14</v>
      </c>
      <c r="F1383" s="36" t="n">
        <v>41.6</v>
      </c>
      <c r="G1383" s="35" t="n">
        <v>10</v>
      </c>
      <c r="H1383" s="35" t="n">
        <v>8</v>
      </c>
      <c r="I1383" s="35" t="n">
        <v>21</v>
      </c>
      <c r="J1383" s="36" t="n">
        <v>8.5</v>
      </c>
      <c r="K1383" s="35" t="n">
        <v>3</v>
      </c>
      <c r="L1383" t="inlineStr">
        <is>
          <t>Yes</t>
        </is>
      </c>
      <c r="M1383" s="35" t="n">
        <v>7</v>
      </c>
      <c r="N1383" t="inlineStr">
        <is>
          <t>No</t>
        </is>
      </c>
      <c r="O1383" s="35" t="n">
        <v>54</v>
      </c>
      <c r="P1383" s="37" t="n">
        <v>9.68</v>
      </c>
      <c r="Q1383" t="inlineStr">
        <is>
          <t>Android</t>
        </is>
      </c>
      <c r="R1383">
        <f>IF(AND(OR(Dashboard!$C$6="All",C1383=Dashboard!$C$6),OR(Dashboard!$F$6="All",D1383=Dashboard!$F$6),OR(Dashboard!$I$6="All",B1383=Dashboard!$I$6)),1,0)</f>
        <v/>
      </c>
    </row>
    <row r="1384">
      <c r="A1384" t="inlineStr">
        <is>
          <t>SC81383</t>
        </is>
      </c>
      <c r="B1384" t="inlineStr">
        <is>
          <t>Jun</t>
        </is>
      </c>
      <c r="C1384" t="inlineStr">
        <is>
          <t>Nashik</t>
        </is>
      </c>
      <c r="D1384" t="inlineStr">
        <is>
          <t>21-24</t>
        </is>
      </c>
      <c r="E1384" s="35" t="n">
        <v>23</v>
      </c>
      <c r="F1384" s="36" t="n">
        <v>36.6</v>
      </c>
      <c r="G1384" s="35" t="n">
        <v>37</v>
      </c>
      <c r="H1384" s="35" t="n">
        <v>31</v>
      </c>
      <c r="I1384" s="35" t="n">
        <v>18</v>
      </c>
      <c r="J1384" s="36" t="n">
        <v>5.8</v>
      </c>
      <c r="K1384" s="35" t="n">
        <v>10</v>
      </c>
      <c r="L1384" t="inlineStr">
        <is>
          <t>No</t>
        </is>
      </c>
      <c r="M1384" s="35" t="n">
        <v>77</v>
      </c>
      <c r="N1384" t="inlineStr">
        <is>
          <t>No</t>
        </is>
      </c>
      <c r="O1384" s="35" t="n">
        <v>48</v>
      </c>
      <c r="P1384" s="37" t="n">
        <v>4.5</v>
      </c>
      <c r="Q1384" t="inlineStr">
        <is>
          <t>Android</t>
        </is>
      </c>
      <c r="R1384">
        <f>IF(AND(OR(Dashboard!$C$6="All",C1384=Dashboard!$C$6),OR(Dashboard!$F$6="All",D1384=Dashboard!$F$6),OR(Dashboard!$I$6="All",B1384=Dashboard!$I$6)),1,0)</f>
        <v/>
      </c>
    </row>
    <row r="1385">
      <c r="A1385" t="inlineStr">
        <is>
          <t>SC81384</t>
        </is>
      </c>
      <c r="B1385" t="inlineStr">
        <is>
          <t>Feb</t>
        </is>
      </c>
      <c r="C1385" t="inlineStr">
        <is>
          <t>Sambhaji Nagar</t>
        </is>
      </c>
      <c r="D1385" t="inlineStr">
        <is>
          <t>25-34</t>
        </is>
      </c>
      <c r="E1385" s="35" t="n">
        <v>17</v>
      </c>
      <c r="F1385" s="36" t="n">
        <v>28.3</v>
      </c>
      <c r="G1385" s="35" t="n">
        <v>30</v>
      </c>
      <c r="H1385" s="35" t="n">
        <v>27</v>
      </c>
      <c r="I1385" s="35" t="n">
        <v>18</v>
      </c>
      <c r="J1385" s="36" t="n">
        <v>6.6</v>
      </c>
      <c r="K1385" s="35" t="n">
        <v>0</v>
      </c>
      <c r="L1385" t="inlineStr">
        <is>
          <t>No</t>
        </is>
      </c>
      <c r="M1385" s="35" t="n">
        <v>10</v>
      </c>
      <c r="N1385" t="inlineStr">
        <is>
          <t>No</t>
        </is>
      </c>
      <c r="O1385" s="35" t="n">
        <v>43</v>
      </c>
      <c r="P1385" s="37" t="n">
        <v>3.62</v>
      </c>
      <c r="Q1385" t="inlineStr">
        <is>
          <t>Android</t>
        </is>
      </c>
      <c r="R1385">
        <f>IF(AND(OR(Dashboard!$C$6="All",C1385=Dashboard!$C$6),OR(Dashboard!$F$6="All",D1385=Dashboard!$F$6),OR(Dashboard!$I$6="All",B1385=Dashboard!$I$6)),1,0)</f>
        <v/>
      </c>
    </row>
    <row r="1386">
      <c r="A1386" t="inlineStr">
        <is>
          <t>SC81385</t>
        </is>
      </c>
      <c r="B1386" t="inlineStr">
        <is>
          <t>May</t>
        </is>
      </c>
      <c r="C1386" t="inlineStr">
        <is>
          <t>Pune</t>
        </is>
      </c>
      <c r="D1386" t="inlineStr">
        <is>
          <t>25-34</t>
        </is>
      </c>
      <c r="E1386" s="35" t="n">
        <v>10</v>
      </c>
      <c r="F1386" s="36" t="n">
        <v>26.2</v>
      </c>
      <c r="G1386" s="35" t="n">
        <v>10</v>
      </c>
      <c r="H1386" s="35" t="n">
        <v>9</v>
      </c>
      <c r="I1386" s="35" t="n">
        <v>0</v>
      </c>
      <c r="J1386" s="36" t="n">
        <v>4.1</v>
      </c>
      <c r="K1386" s="35" t="n">
        <v>0</v>
      </c>
      <c r="L1386" t="inlineStr">
        <is>
          <t>No</t>
        </is>
      </c>
      <c r="M1386" s="35" t="n">
        <v>16</v>
      </c>
      <c r="N1386" t="inlineStr">
        <is>
          <t>No</t>
        </is>
      </c>
      <c r="O1386" s="35" t="n">
        <v>42</v>
      </c>
      <c r="P1386" s="37" t="n">
        <v>8.390000000000001</v>
      </c>
      <c r="Q1386" t="inlineStr">
        <is>
          <t>Android</t>
        </is>
      </c>
      <c r="R1386">
        <f>IF(AND(OR(Dashboard!$C$6="All",C1386=Dashboard!$C$6),OR(Dashboard!$F$6="All",D1386=Dashboard!$F$6),OR(Dashboard!$I$6="All",B1386=Dashboard!$I$6)),1,0)</f>
        <v/>
      </c>
    </row>
    <row r="1387">
      <c r="A1387" t="inlineStr">
        <is>
          <t>SC81386</t>
        </is>
      </c>
      <c r="B1387" t="inlineStr">
        <is>
          <t>Mar</t>
        </is>
      </c>
      <c r="C1387" t="inlineStr">
        <is>
          <t>Pune</t>
        </is>
      </c>
      <c r="D1387" t="inlineStr">
        <is>
          <t>35+</t>
        </is>
      </c>
      <c r="E1387" s="35" t="n">
        <v>10</v>
      </c>
      <c r="F1387" s="36" t="n">
        <v>35.1</v>
      </c>
      <c r="G1387" s="35" t="n">
        <v>9</v>
      </c>
      <c r="H1387" s="35" t="n">
        <v>6</v>
      </c>
      <c r="I1387" s="35" t="n">
        <v>7</v>
      </c>
      <c r="J1387" s="36" t="n">
        <v>12.6</v>
      </c>
      <c r="K1387" s="35" t="n">
        <v>3</v>
      </c>
      <c r="L1387" t="inlineStr">
        <is>
          <t>No</t>
        </is>
      </c>
      <c r="M1387" s="35" t="n">
        <v>24</v>
      </c>
      <c r="N1387" t="inlineStr">
        <is>
          <t>No</t>
        </is>
      </c>
      <c r="O1387" s="35" t="n">
        <v>70</v>
      </c>
      <c r="P1387" s="37" t="n">
        <v>8.119999999999999</v>
      </c>
      <c r="Q1387" t="inlineStr">
        <is>
          <t>Android</t>
        </is>
      </c>
      <c r="R1387">
        <f>IF(AND(OR(Dashboard!$C$6="All",C1387=Dashboard!$C$6),OR(Dashboard!$F$6="All",D1387=Dashboard!$F$6),OR(Dashboard!$I$6="All",B1387=Dashboard!$I$6)),1,0)</f>
        <v/>
      </c>
    </row>
    <row r="1388">
      <c r="A1388" t="inlineStr">
        <is>
          <t>SC81387</t>
        </is>
      </c>
      <c r="B1388" t="inlineStr">
        <is>
          <t>Apr</t>
        </is>
      </c>
      <c r="C1388" t="inlineStr">
        <is>
          <t>Solapur</t>
        </is>
      </c>
      <c r="D1388" t="inlineStr">
        <is>
          <t>35+</t>
        </is>
      </c>
      <c r="E1388" s="35" t="n">
        <v>12</v>
      </c>
      <c r="F1388" s="36" t="n">
        <v>3.8</v>
      </c>
      <c r="G1388" s="35" t="n">
        <v>9</v>
      </c>
      <c r="H1388" s="35" t="n">
        <v>6</v>
      </c>
      <c r="I1388" s="35" t="n">
        <v>24</v>
      </c>
      <c r="J1388" s="36" t="n">
        <v>1.6</v>
      </c>
      <c r="K1388" s="35" t="n">
        <v>2</v>
      </c>
      <c r="L1388" t="inlineStr">
        <is>
          <t>No</t>
        </is>
      </c>
      <c r="M1388" s="35" t="n">
        <v>45</v>
      </c>
      <c r="N1388" t="inlineStr">
        <is>
          <t>No</t>
        </is>
      </c>
      <c r="O1388" s="35" t="n">
        <v>7</v>
      </c>
      <c r="P1388" s="37" t="n">
        <v>0.9</v>
      </c>
      <c r="Q1388" t="inlineStr">
        <is>
          <t>Android</t>
        </is>
      </c>
      <c r="R1388">
        <f>IF(AND(OR(Dashboard!$C$6="All",C1388=Dashboard!$C$6),OR(Dashboard!$F$6="All",D1388=Dashboard!$F$6),OR(Dashboard!$I$6="All",B1388=Dashboard!$I$6)),1,0)</f>
        <v/>
      </c>
    </row>
    <row r="1389">
      <c r="A1389" t="inlineStr">
        <is>
          <t>SC81388</t>
        </is>
      </c>
      <c r="B1389" t="inlineStr">
        <is>
          <t>Jan</t>
        </is>
      </c>
      <c r="C1389" t="inlineStr">
        <is>
          <t>Kolhapur</t>
        </is>
      </c>
      <c r="D1389" t="inlineStr">
        <is>
          <t>21-24</t>
        </is>
      </c>
      <c r="E1389" s="35" t="n">
        <v>20</v>
      </c>
      <c r="F1389" s="36" t="n">
        <v>53.7</v>
      </c>
      <c r="G1389" s="35" t="n">
        <v>21</v>
      </c>
      <c r="H1389" s="35" t="n">
        <v>16</v>
      </c>
      <c r="I1389" s="35" t="n">
        <v>11</v>
      </c>
      <c r="J1389" s="36" t="n">
        <v>8.6</v>
      </c>
      <c r="K1389" s="35" t="n">
        <v>8</v>
      </c>
      <c r="L1389" t="inlineStr">
        <is>
          <t>Yes</t>
        </is>
      </c>
      <c r="M1389" s="35" t="n">
        <v>50</v>
      </c>
      <c r="N1389" t="inlineStr">
        <is>
          <t>Yes</t>
        </is>
      </c>
      <c r="O1389" s="35" t="n">
        <v>32</v>
      </c>
      <c r="P1389" s="37" t="n">
        <v>2.77</v>
      </c>
      <c r="Q1389" t="inlineStr">
        <is>
          <t>Android</t>
        </is>
      </c>
      <c r="R1389">
        <f>IF(AND(OR(Dashboard!$C$6="All",C1389=Dashboard!$C$6),OR(Dashboard!$F$6="All",D1389=Dashboard!$F$6),OR(Dashboard!$I$6="All",B1389=Dashboard!$I$6)),1,0)</f>
        <v/>
      </c>
    </row>
    <row r="1390">
      <c r="A1390" t="inlineStr">
        <is>
          <t>SC81389</t>
        </is>
      </c>
      <c r="B1390" t="inlineStr">
        <is>
          <t>Jun</t>
        </is>
      </c>
      <c r="C1390" t="inlineStr">
        <is>
          <t>Sambhaji Nagar</t>
        </is>
      </c>
      <c r="D1390" t="inlineStr">
        <is>
          <t>18-20</t>
        </is>
      </c>
      <c r="E1390" s="35" t="n">
        <v>14</v>
      </c>
      <c r="F1390" s="36" t="n">
        <v>33.4</v>
      </c>
      <c r="G1390" s="35" t="n">
        <v>34</v>
      </c>
      <c r="H1390" s="35" t="n">
        <v>29</v>
      </c>
      <c r="I1390" s="35" t="n">
        <v>15</v>
      </c>
      <c r="J1390" s="36" t="n">
        <v>10.9</v>
      </c>
      <c r="K1390" s="35" t="n">
        <v>2</v>
      </c>
      <c r="L1390" t="inlineStr">
        <is>
          <t>No</t>
        </is>
      </c>
      <c r="M1390" s="35" t="n">
        <v>170</v>
      </c>
      <c r="N1390" t="inlineStr">
        <is>
          <t>No</t>
        </is>
      </c>
      <c r="O1390" s="35" t="n">
        <v>51</v>
      </c>
      <c r="P1390" s="37" t="n">
        <v>6.94</v>
      </c>
      <c r="Q1390" t="inlineStr">
        <is>
          <t>Android</t>
        </is>
      </c>
      <c r="R1390">
        <f>IF(AND(OR(Dashboard!$C$6="All",C1390=Dashboard!$C$6),OR(Dashboard!$F$6="All",D1390=Dashboard!$F$6),OR(Dashboard!$I$6="All",B1390=Dashboard!$I$6)),1,0)</f>
        <v/>
      </c>
    </row>
    <row r="1391">
      <c r="A1391" t="inlineStr">
        <is>
          <t>SC81390</t>
        </is>
      </c>
      <c r="B1391" t="inlineStr">
        <is>
          <t>May</t>
        </is>
      </c>
      <c r="C1391" t="inlineStr">
        <is>
          <t>Sambhaji Nagar</t>
        </is>
      </c>
      <c r="D1391" t="inlineStr">
        <is>
          <t>21-24</t>
        </is>
      </c>
      <c r="E1391" s="35" t="n">
        <v>26</v>
      </c>
      <c r="F1391" s="36" t="n">
        <v>26.1</v>
      </c>
      <c r="G1391" s="35" t="n">
        <v>46</v>
      </c>
      <c r="H1391" s="35" t="n">
        <v>43</v>
      </c>
      <c r="I1391" s="35" t="n">
        <v>3</v>
      </c>
      <c r="J1391" s="36" t="n">
        <v>7</v>
      </c>
      <c r="K1391" s="35" t="n">
        <v>3</v>
      </c>
      <c r="L1391" t="inlineStr">
        <is>
          <t>Yes</t>
        </is>
      </c>
      <c r="M1391" s="35" t="n">
        <v>40</v>
      </c>
      <c r="N1391" t="inlineStr">
        <is>
          <t>No</t>
        </is>
      </c>
      <c r="O1391" s="35" t="n">
        <v>41</v>
      </c>
      <c r="P1391" s="37" t="n">
        <v>6.37</v>
      </c>
      <c r="Q1391" t="inlineStr">
        <is>
          <t>Android</t>
        </is>
      </c>
      <c r="R1391">
        <f>IF(AND(OR(Dashboard!$C$6="All",C1391=Dashboard!$C$6),OR(Dashboard!$F$6="All",D1391=Dashboard!$F$6),OR(Dashboard!$I$6="All",B1391=Dashboard!$I$6)),1,0)</f>
        <v/>
      </c>
    </row>
    <row r="1392">
      <c r="A1392" t="inlineStr">
        <is>
          <t>SC81391</t>
        </is>
      </c>
      <c r="B1392" t="inlineStr">
        <is>
          <t>May</t>
        </is>
      </c>
      <c r="C1392" t="inlineStr">
        <is>
          <t>Pune</t>
        </is>
      </c>
      <c r="D1392" t="inlineStr">
        <is>
          <t>21-24</t>
        </is>
      </c>
      <c r="E1392" s="35" t="n">
        <v>12</v>
      </c>
      <c r="F1392" s="36" t="n">
        <v>35</v>
      </c>
      <c r="G1392" s="35" t="n">
        <v>35</v>
      </c>
      <c r="H1392" s="35" t="n">
        <v>29</v>
      </c>
      <c r="I1392" s="35" t="n">
        <v>29</v>
      </c>
      <c r="J1392" s="36" t="n">
        <v>5.3</v>
      </c>
      <c r="K1392" s="35" t="n">
        <v>7</v>
      </c>
      <c r="L1392" t="inlineStr">
        <is>
          <t>No</t>
        </is>
      </c>
      <c r="M1392" s="35" t="n">
        <v>77</v>
      </c>
      <c r="N1392" t="inlineStr">
        <is>
          <t>No</t>
        </is>
      </c>
      <c r="O1392" s="35" t="n">
        <v>72</v>
      </c>
      <c r="P1392" s="37" t="n">
        <v>12.22</v>
      </c>
      <c r="Q1392" t="inlineStr">
        <is>
          <t>Android</t>
        </is>
      </c>
      <c r="R1392">
        <f>IF(AND(OR(Dashboard!$C$6="All",C1392=Dashboard!$C$6),OR(Dashboard!$F$6="All",D1392=Dashboard!$F$6),OR(Dashboard!$I$6="All",B1392=Dashboard!$I$6)),1,0)</f>
        <v/>
      </c>
    </row>
    <row r="1393">
      <c r="A1393" t="inlineStr">
        <is>
          <t>SC81392</t>
        </is>
      </c>
      <c r="B1393" t="inlineStr">
        <is>
          <t>May</t>
        </is>
      </c>
      <c r="C1393" t="inlineStr">
        <is>
          <t>Sambhaji Nagar</t>
        </is>
      </c>
      <c r="D1393" t="inlineStr">
        <is>
          <t>21-24</t>
        </is>
      </c>
      <c r="E1393" s="35" t="n">
        <v>21</v>
      </c>
      <c r="F1393" s="36" t="n">
        <v>20.1</v>
      </c>
      <c r="G1393" s="35" t="n">
        <v>25</v>
      </c>
      <c r="H1393" s="35" t="n">
        <v>21</v>
      </c>
      <c r="I1393" s="35" t="n">
        <v>13</v>
      </c>
      <c r="J1393" s="36" t="n">
        <v>8.5</v>
      </c>
      <c r="K1393" s="35" t="n">
        <v>7</v>
      </c>
      <c r="L1393" t="inlineStr">
        <is>
          <t>No</t>
        </is>
      </c>
      <c r="M1393" s="35" t="n">
        <v>48</v>
      </c>
      <c r="N1393" t="inlineStr">
        <is>
          <t>No</t>
        </is>
      </c>
      <c r="O1393" s="35" t="n">
        <v>36</v>
      </c>
      <c r="P1393" s="37" t="n">
        <v>6.06</v>
      </c>
      <c r="Q1393" t="inlineStr">
        <is>
          <t>Android</t>
        </is>
      </c>
      <c r="R1393">
        <f>IF(AND(OR(Dashboard!$C$6="All",C1393=Dashboard!$C$6),OR(Dashboard!$F$6="All",D1393=Dashboard!$F$6),OR(Dashboard!$I$6="All",B1393=Dashboard!$I$6)),1,0)</f>
        <v/>
      </c>
    </row>
    <row r="1394">
      <c r="A1394" t="inlineStr">
        <is>
          <t>SC81393</t>
        </is>
      </c>
      <c r="B1394" t="inlineStr">
        <is>
          <t>Feb</t>
        </is>
      </c>
      <c r="C1394" t="inlineStr">
        <is>
          <t>Sambhaji Nagar</t>
        </is>
      </c>
      <c r="D1394" t="inlineStr">
        <is>
          <t>18-20</t>
        </is>
      </c>
      <c r="E1394" s="35" t="n">
        <v>11</v>
      </c>
      <c r="F1394" s="36" t="n">
        <v>19.2</v>
      </c>
      <c r="G1394" s="35" t="n">
        <v>54</v>
      </c>
      <c r="H1394" s="35" t="n">
        <v>40</v>
      </c>
      <c r="I1394" s="35" t="n">
        <v>18</v>
      </c>
      <c r="J1394" s="36" t="n">
        <v>6.8</v>
      </c>
      <c r="K1394" s="35" t="n">
        <v>9</v>
      </c>
      <c r="L1394" t="inlineStr">
        <is>
          <t>No</t>
        </is>
      </c>
      <c r="M1394" s="35" t="n">
        <v>3</v>
      </c>
      <c r="N1394" t="inlineStr">
        <is>
          <t>No</t>
        </is>
      </c>
      <c r="O1394" s="35" t="n">
        <v>35</v>
      </c>
      <c r="P1394" s="37" t="n">
        <v>4.46</v>
      </c>
      <c r="Q1394" t="inlineStr">
        <is>
          <t>Android</t>
        </is>
      </c>
      <c r="R1394">
        <f>IF(AND(OR(Dashboard!$C$6="All",C1394=Dashboard!$C$6),OR(Dashboard!$F$6="All",D1394=Dashboard!$F$6),OR(Dashboard!$I$6="All",B1394=Dashboard!$I$6)),1,0)</f>
        <v/>
      </c>
    </row>
    <row r="1395">
      <c r="A1395" t="inlineStr">
        <is>
          <t>SC81394</t>
        </is>
      </c>
      <c r="B1395" t="inlineStr">
        <is>
          <t>Apr</t>
        </is>
      </c>
      <c r="C1395" t="inlineStr">
        <is>
          <t>Kolhapur</t>
        </is>
      </c>
      <c r="D1395" t="inlineStr">
        <is>
          <t>18-20</t>
        </is>
      </c>
      <c r="E1395" s="35" t="n">
        <v>16</v>
      </c>
      <c r="F1395" s="36" t="n">
        <v>22.5</v>
      </c>
      <c r="G1395" s="35" t="n">
        <v>44</v>
      </c>
      <c r="H1395" s="35" t="n">
        <v>30</v>
      </c>
      <c r="I1395" s="35" t="n">
        <v>15</v>
      </c>
      <c r="J1395" s="36" t="n">
        <v>7.2</v>
      </c>
      <c r="K1395" s="35" t="n">
        <v>8</v>
      </c>
      <c r="L1395" t="inlineStr">
        <is>
          <t>Yes</t>
        </is>
      </c>
      <c r="M1395" s="35" t="n">
        <v>94</v>
      </c>
      <c r="N1395" t="inlineStr">
        <is>
          <t>No</t>
        </is>
      </c>
      <c r="O1395" s="35" t="n">
        <v>34</v>
      </c>
      <c r="P1395" s="37" t="n">
        <v>5.71</v>
      </c>
      <c r="Q1395" t="inlineStr">
        <is>
          <t>Android</t>
        </is>
      </c>
      <c r="R1395">
        <f>IF(AND(OR(Dashboard!$C$6="All",C1395=Dashboard!$C$6),OR(Dashboard!$F$6="All",D1395=Dashboard!$F$6),OR(Dashboard!$I$6="All",B1395=Dashboard!$I$6)),1,0)</f>
        <v/>
      </c>
    </row>
    <row r="1396">
      <c r="A1396" t="inlineStr">
        <is>
          <t>SC81395</t>
        </is>
      </c>
      <c r="B1396" t="inlineStr">
        <is>
          <t>May</t>
        </is>
      </c>
      <c r="C1396" t="inlineStr">
        <is>
          <t>Pune</t>
        </is>
      </c>
      <c r="D1396" t="inlineStr">
        <is>
          <t>21-24</t>
        </is>
      </c>
      <c r="E1396" s="35" t="n">
        <v>21</v>
      </c>
      <c r="F1396" s="36" t="n">
        <v>38</v>
      </c>
      <c r="G1396" s="35" t="n">
        <v>31</v>
      </c>
      <c r="H1396" s="35" t="n">
        <v>21</v>
      </c>
      <c r="I1396" s="35" t="n">
        <v>20</v>
      </c>
      <c r="J1396" s="36" t="n">
        <v>13.5</v>
      </c>
      <c r="K1396" s="35" t="n">
        <v>8</v>
      </c>
      <c r="L1396" t="inlineStr">
        <is>
          <t>No</t>
        </is>
      </c>
      <c r="M1396" s="35" t="n">
        <v>58</v>
      </c>
      <c r="N1396" t="inlineStr">
        <is>
          <t>No</t>
        </is>
      </c>
      <c r="O1396" s="35" t="n">
        <v>46</v>
      </c>
      <c r="P1396" s="37" t="n">
        <v>3.76</v>
      </c>
      <c r="Q1396" t="inlineStr">
        <is>
          <t>iOS</t>
        </is>
      </c>
      <c r="R1396">
        <f>IF(AND(OR(Dashboard!$C$6="All",C1396=Dashboard!$C$6),OR(Dashboard!$F$6="All",D1396=Dashboard!$F$6),OR(Dashboard!$I$6="All",B1396=Dashboard!$I$6)),1,0)</f>
        <v/>
      </c>
    </row>
    <row r="1397">
      <c r="A1397" t="inlineStr">
        <is>
          <t>SC81396</t>
        </is>
      </c>
      <c r="B1397" t="inlineStr">
        <is>
          <t>May</t>
        </is>
      </c>
      <c r="C1397" t="inlineStr">
        <is>
          <t>Sambhaji Nagar</t>
        </is>
      </c>
      <c r="D1397" t="inlineStr">
        <is>
          <t>25-34</t>
        </is>
      </c>
      <c r="E1397" s="35" t="n">
        <v>10</v>
      </c>
      <c r="F1397" s="36" t="n">
        <v>14.3</v>
      </c>
      <c r="G1397" s="35" t="n">
        <v>23</v>
      </c>
      <c r="H1397" s="35" t="n">
        <v>17</v>
      </c>
      <c r="I1397" s="35" t="n">
        <v>5</v>
      </c>
      <c r="J1397" s="36" t="n">
        <v>5.7</v>
      </c>
      <c r="K1397" s="35" t="n">
        <v>1</v>
      </c>
      <c r="L1397" t="inlineStr">
        <is>
          <t>Yes</t>
        </is>
      </c>
      <c r="M1397" s="35" t="n">
        <v>41</v>
      </c>
      <c r="N1397" t="inlineStr">
        <is>
          <t>No</t>
        </is>
      </c>
      <c r="O1397" s="35" t="n">
        <v>23</v>
      </c>
      <c r="P1397" s="37" t="n">
        <v>3.83</v>
      </c>
      <c r="Q1397" t="inlineStr">
        <is>
          <t>Android</t>
        </is>
      </c>
      <c r="R1397">
        <f>IF(AND(OR(Dashboard!$C$6="All",C1397=Dashboard!$C$6),OR(Dashboard!$F$6="All",D1397=Dashboard!$F$6),OR(Dashboard!$I$6="All",B1397=Dashboard!$I$6)),1,0)</f>
        <v/>
      </c>
    </row>
    <row r="1398">
      <c r="A1398" t="inlineStr">
        <is>
          <t>SC81397</t>
        </is>
      </c>
      <c r="B1398" t="inlineStr">
        <is>
          <t>Feb</t>
        </is>
      </c>
      <c r="C1398" t="inlineStr">
        <is>
          <t>Pune</t>
        </is>
      </c>
      <c r="D1398" t="inlineStr">
        <is>
          <t>18-20</t>
        </is>
      </c>
      <c r="E1398" s="35" t="n">
        <v>20</v>
      </c>
      <c r="F1398" s="36" t="n">
        <v>25.8</v>
      </c>
      <c r="G1398" s="35" t="n">
        <v>34</v>
      </c>
      <c r="H1398" s="35" t="n">
        <v>27</v>
      </c>
      <c r="I1398" s="35" t="n">
        <v>11</v>
      </c>
      <c r="J1398" s="36" t="n">
        <v>4.2</v>
      </c>
      <c r="K1398" s="35" t="n">
        <v>4</v>
      </c>
      <c r="L1398" t="inlineStr">
        <is>
          <t>No</t>
        </is>
      </c>
      <c r="M1398" s="35" t="n">
        <v>55</v>
      </c>
      <c r="N1398" t="inlineStr">
        <is>
          <t>Yes</t>
        </is>
      </c>
      <c r="O1398" s="35" t="n">
        <v>15</v>
      </c>
      <c r="P1398" s="37" t="n">
        <v>2.3</v>
      </c>
      <c r="Q1398" t="inlineStr">
        <is>
          <t>Android</t>
        </is>
      </c>
      <c r="R1398">
        <f>IF(AND(OR(Dashboard!$C$6="All",C1398=Dashboard!$C$6),OR(Dashboard!$F$6="All",D1398=Dashboard!$F$6),OR(Dashboard!$I$6="All",B1398=Dashboard!$I$6)),1,0)</f>
        <v/>
      </c>
    </row>
    <row r="1399">
      <c r="A1399" t="inlineStr">
        <is>
          <t>SC81398</t>
        </is>
      </c>
      <c r="B1399" t="inlineStr">
        <is>
          <t>Feb</t>
        </is>
      </c>
      <c r="C1399" t="inlineStr">
        <is>
          <t>Kolhapur</t>
        </is>
      </c>
      <c r="D1399" t="inlineStr">
        <is>
          <t>25-34</t>
        </is>
      </c>
      <c r="E1399" s="35" t="n">
        <v>5</v>
      </c>
      <c r="F1399" s="36" t="n">
        <v>27.9</v>
      </c>
      <c r="G1399" s="35" t="n">
        <v>22</v>
      </c>
      <c r="H1399" s="35" t="n">
        <v>15</v>
      </c>
      <c r="I1399" s="35" t="n">
        <v>26</v>
      </c>
      <c r="J1399" s="36" t="n">
        <v>4.6</v>
      </c>
      <c r="K1399" s="35" t="n">
        <v>0</v>
      </c>
      <c r="L1399" t="inlineStr">
        <is>
          <t>No</t>
        </is>
      </c>
      <c r="M1399" s="35" t="n">
        <v>32</v>
      </c>
      <c r="N1399" t="inlineStr">
        <is>
          <t>No</t>
        </is>
      </c>
      <c r="O1399" s="35" t="n">
        <v>36</v>
      </c>
      <c r="P1399" s="37" t="n">
        <v>3.53</v>
      </c>
      <c r="Q1399" t="inlineStr">
        <is>
          <t>iOS</t>
        </is>
      </c>
      <c r="R1399">
        <f>IF(AND(OR(Dashboard!$C$6="All",C1399=Dashboard!$C$6),OR(Dashboard!$F$6="All",D1399=Dashboard!$F$6),OR(Dashboard!$I$6="All",B1399=Dashboard!$I$6)),1,0)</f>
        <v/>
      </c>
    </row>
    <row r="1400">
      <c r="A1400" t="inlineStr">
        <is>
          <t>SC81399</t>
        </is>
      </c>
      <c r="B1400" t="inlineStr">
        <is>
          <t>Jan</t>
        </is>
      </c>
      <c r="C1400" t="inlineStr">
        <is>
          <t>Nashik</t>
        </is>
      </c>
      <c r="D1400" t="inlineStr">
        <is>
          <t>18-20</t>
        </is>
      </c>
      <c r="E1400" s="35" t="n">
        <v>27</v>
      </c>
      <c r="F1400" s="36" t="n">
        <v>32.1</v>
      </c>
      <c r="G1400" s="35" t="n">
        <v>38</v>
      </c>
      <c r="H1400" s="35" t="n">
        <v>34</v>
      </c>
      <c r="I1400" s="35" t="n">
        <v>18</v>
      </c>
      <c r="J1400" s="36" t="n">
        <v>14.4</v>
      </c>
      <c r="K1400" s="35" t="n">
        <v>9</v>
      </c>
      <c r="L1400" t="inlineStr">
        <is>
          <t>No</t>
        </is>
      </c>
      <c r="M1400" s="35" t="n">
        <v>178</v>
      </c>
      <c r="N1400" t="inlineStr">
        <is>
          <t>No</t>
        </is>
      </c>
      <c r="O1400" s="35" t="n">
        <v>46</v>
      </c>
      <c r="P1400" s="37" t="n">
        <v>6.51</v>
      </c>
      <c r="Q1400" t="inlineStr">
        <is>
          <t>iOS</t>
        </is>
      </c>
      <c r="R1400">
        <f>IF(AND(OR(Dashboard!$C$6="All",C1400=Dashboard!$C$6),OR(Dashboard!$F$6="All",D1400=Dashboard!$F$6),OR(Dashboard!$I$6="All",B1400=Dashboard!$I$6)),1,0)</f>
        <v/>
      </c>
    </row>
    <row r="1401">
      <c r="A1401" t="inlineStr">
        <is>
          <t>SC81400</t>
        </is>
      </c>
      <c r="B1401" t="inlineStr">
        <is>
          <t>Feb</t>
        </is>
      </c>
      <c r="C1401" t="inlineStr">
        <is>
          <t>Nagpur</t>
        </is>
      </c>
      <c r="D1401" t="inlineStr">
        <is>
          <t>21-24</t>
        </is>
      </c>
      <c r="E1401" s="35" t="n">
        <v>20</v>
      </c>
      <c r="F1401" s="36" t="n">
        <v>28.6</v>
      </c>
      <c r="G1401" s="35" t="n">
        <v>42</v>
      </c>
      <c r="H1401" s="35" t="n">
        <v>29</v>
      </c>
      <c r="I1401" s="35" t="n">
        <v>5</v>
      </c>
      <c r="J1401" s="36" t="n">
        <v>9.800000000000001</v>
      </c>
      <c r="K1401" s="35" t="n">
        <v>4</v>
      </c>
      <c r="L1401" t="inlineStr">
        <is>
          <t>Yes</t>
        </is>
      </c>
      <c r="M1401" s="35" t="n">
        <v>17</v>
      </c>
      <c r="N1401" t="inlineStr">
        <is>
          <t>No</t>
        </is>
      </c>
      <c r="O1401" s="35" t="n">
        <v>36</v>
      </c>
      <c r="P1401" s="37" t="n">
        <v>3.36</v>
      </c>
      <c r="Q1401" t="inlineStr">
        <is>
          <t>Android</t>
        </is>
      </c>
      <c r="R1401">
        <f>IF(AND(OR(Dashboard!$C$6="All",C1401=Dashboard!$C$6),OR(Dashboard!$F$6="All",D1401=Dashboard!$F$6),OR(Dashboard!$I$6="All",B1401=Dashboard!$I$6)),1,0)</f>
        <v/>
      </c>
    </row>
    <row r="1402">
      <c r="A1402" t="inlineStr">
        <is>
          <t>SC81401</t>
        </is>
      </c>
      <c r="B1402" t="inlineStr">
        <is>
          <t>Jun</t>
        </is>
      </c>
      <c r="C1402" t="inlineStr">
        <is>
          <t>Sambhaji Nagar</t>
        </is>
      </c>
      <c r="D1402" t="inlineStr">
        <is>
          <t>21-24</t>
        </is>
      </c>
      <c r="E1402" s="35" t="n">
        <v>14</v>
      </c>
      <c r="F1402" s="36" t="n">
        <v>42.5</v>
      </c>
      <c r="G1402" s="35" t="n">
        <v>34</v>
      </c>
      <c r="H1402" s="35" t="n">
        <v>23</v>
      </c>
      <c r="I1402" s="35" t="n">
        <v>17</v>
      </c>
      <c r="J1402" s="36" t="n">
        <v>12.7</v>
      </c>
      <c r="K1402" s="35" t="n">
        <v>7</v>
      </c>
      <c r="L1402" t="inlineStr">
        <is>
          <t>Yes</t>
        </is>
      </c>
      <c r="M1402" s="35" t="n">
        <v>4</v>
      </c>
      <c r="N1402" t="inlineStr">
        <is>
          <t>No</t>
        </is>
      </c>
      <c r="O1402" s="35" t="n">
        <v>67</v>
      </c>
      <c r="P1402" s="37" t="n">
        <v>12.2</v>
      </c>
      <c r="Q1402" t="inlineStr">
        <is>
          <t>iOS</t>
        </is>
      </c>
      <c r="R1402">
        <f>IF(AND(OR(Dashboard!$C$6="All",C1402=Dashboard!$C$6),OR(Dashboard!$F$6="All",D1402=Dashboard!$F$6),OR(Dashboard!$I$6="All",B1402=Dashboard!$I$6)),1,0)</f>
        <v/>
      </c>
    </row>
    <row r="1403">
      <c r="A1403" t="inlineStr">
        <is>
          <t>SC81402</t>
        </is>
      </c>
      <c r="B1403" t="inlineStr">
        <is>
          <t>May</t>
        </is>
      </c>
      <c r="C1403" t="inlineStr">
        <is>
          <t>Kolhapur</t>
        </is>
      </c>
      <c r="D1403" t="inlineStr">
        <is>
          <t>35+</t>
        </is>
      </c>
      <c r="E1403" s="35" t="n">
        <v>12</v>
      </c>
      <c r="F1403" s="36" t="n">
        <v>14</v>
      </c>
      <c r="G1403" s="35" t="n">
        <v>33</v>
      </c>
      <c r="H1403" s="35" t="n">
        <v>25</v>
      </c>
      <c r="I1403" s="35" t="n">
        <v>15</v>
      </c>
      <c r="J1403" s="36" t="n">
        <v>5</v>
      </c>
      <c r="K1403" s="35" t="n">
        <v>5</v>
      </c>
      <c r="L1403" t="inlineStr">
        <is>
          <t>Yes</t>
        </is>
      </c>
      <c r="M1403" s="35" t="n">
        <v>16</v>
      </c>
      <c r="N1403" t="inlineStr">
        <is>
          <t>No</t>
        </is>
      </c>
      <c r="O1403" s="35" t="n">
        <v>25</v>
      </c>
      <c r="P1403" s="37" t="n">
        <v>3.18</v>
      </c>
      <c r="Q1403" t="inlineStr">
        <is>
          <t>Android</t>
        </is>
      </c>
      <c r="R1403">
        <f>IF(AND(OR(Dashboard!$C$6="All",C1403=Dashboard!$C$6),OR(Dashboard!$F$6="All",D1403=Dashboard!$F$6),OR(Dashboard!$I$6="All",B1403=Dashboard!$I$6)),1,0)</f>
        <v/>
      </c>
    </row>
    <row r="1404">
      <c r="A1404" t="inlineStr">
        <is>
          <t>SC81403</t>
        </is>
      </c>
      <c r="B1404" t="inlineStr">
        <is>
          <t>May</t>
        </is>
      </c>
      <c r="C1404" t="inlineStr">
        <is>
          <t>Kolhapur</t>
        </is>
      </c>
      <c r="D1404" t="inlineStr">
        <is>
          <t>21-24</t>
        </is>
      </c>
      <c r="E1404" s="35" t="n">
        <v>20</v>
      </c>
      <c r="F1404" s="36" t="n">
        <v>32.2</v>
      </c>
      <c r="G1404" s="35" t="n">
        <v>54</v>
      </c>
      <c r="H1404" s="35" t="n">
        <v>42</v>
      </c>
      <c r="I1404" s="35" t="n">
        <v>17</v>
      </c>
      <c r="J1404" s="36" t="n">
        <v>14</v>
      </c>
      <c r="K1404" s="35" t="n">
        <v>6</v>
      </c>
      <c r="L1404" t="inlineStr">
        <is>
          <t>No</t>
        </is>
      </c>
      <c r="M1404" s="35" t="n">
        <v>7</v>
      </c>
      <c r="N1404" t="inlineStr">
        <is>
          <t>Yes</t>
        </is>
      </c>
      <c r="O1404" s="35" t="n">
        <v>19</v>
      </c>
      <c r="P1404" s="37" t="n">
        <v>1.72</v>
      </c>
      <c r="Q1404" t="inlineStr">
        <is>
          <t>Android</t>
        </is>
      </c>
      <c r="R1404">
        <f>IF(AND(OR(Dashboard!$C$6="All",C1404=Dashboard!$C$6),OR(Dashboard!$F$6="All",D1404=Dashboard!$F$6),OR(Dashboard!$I$6="All",B1404=Dashboard!$I$6)),1,0)</f>
        <v/>
      </c>
    </row>
    <row r="1405">
      <c r="A1405" t="inlineStr">
        <is>
          <t>SC81404</t>
        </is>
      </c>
      <c r="B1405" t="inlineStr">
        <is>
          <t>Mar</t>
        </is>
      </c>
      <c r="C1405" t="inlineStr">
        <is>
          <t>Pune</t>
        </is>
      </c>
      <c r="D1405" t="inlineStr">
        <is>
          <t>35+</t>
        </is>
      </c>
      <c r="E1405" s="35" t="n">
        <v>9</v>
      </c>
      <c r="F1405" s="36" t="n">
        <v>16.1</v>
      </c>
      <c r="G1405" s="35" t="n">
        <v>28</v>
      </c>
      <c r="H1405" s="35" t="n">
        <v>21</v>
      </c>
      <c r="I1405" s="35" t="n">
        <v>24</v>
      </c>
      <c r="J1405" s="36" t="n">
        <v>5.1</v>
      </c>
      <c r="K1405" s="35" t="n">
        <v>0</v>
      </c>
      <c r="L1405" t="inlineStr">
        <is>
          <t>No</t>
        </is>
      </c>
      <c r="M1405" s="35" t="n">
        <v>5</v>
      </c>
      <c r="N1405" t="inlineStr">
        <is>
          <t>No</t>
        </is>
      </c>
      <c r="O1405" s="35" t="n">
        <v>24</v>
      </c>
      <c r="P1405" s="37" t="n">
        <v>2.86</v>
      </c>
      <c r="Q1405" t="inlineStr">
        <is>
          <t>iOS</t>
        </is>
      </c>
      <c r="R1405">
        <f>IF(AND(OR(Dashboard!$C$6="All",C1405=Dashboard!$C$6),OR(Dashboard!$F$6="All",D1405=Dashboard!$F$6),OR(Dashboard!$I$6="All",B1405=Dashboard!$I$6)),1,0)</f>
        <v/>
      </c>
    </row>
    <row r="1406">
      <c r="A1406" t="inlineStr">
        <is>
          <t>SC81405</t>
        </is>
      </c>
      <c r="B1406" t="inlineStr">
        <is>
          <t>Mar</t>
        </is>
      </c>
      <c r="C1406" t="inlineStr">
        <is>
          <t>Sambhaji Nagar</t>
        </is>
      </c>
      <c r="D1406" t="inlineStr">
        <is>
          <t>35+</t>
        </is>
      </c>
      <c r="E1406" s="35" t="n">
        <v>12</v>
      </c>
      <c r="F1406" s="36" t="n">
        <v>8.9</v>
      </c>
      <c r="G1406" s="35" t="n">
        <v>19</v>
      </c>
      <c r="H1406" s="35" t="n">
        <v>16</v>
      </c>
      <c r="I1406" s="35" t="n">
        <v>18</v>
      </c>
      <c r="J1406" s="36" t="n">
        <v>3.4</v>
      </c>
      <c r="K1406" s="35" t="n">
        <v>1</v>
      </c>
      <c r="L1406" t="inlineStr">
        <is>
          <t>Yes</t>
        </is>
      </c>
      <c r="M1406" s="35" t="n">
        <v>6</v>
      </c>
      <c r="N1406" t="inlineStr">
        <is>
          <t>No</t>
        </is>
      </c>
      <c r="O1406" s="35" t="n">
        <v>16</v>
      </c>
      <c r="P1406" s="37" t="n">
        <v>2.84</v>
      </c>
      <c r="Q1406" t="inlineStr">
        <is>
          <t>Android</t>
        </is>
      </c>
      <c r="R1406">
        <f>IF(AND(OR(Dashboard!$C$6="All",C1406=Dashboard!$C$6),OR(Dashboard!$F$6="All",D1406=Dashboard!$F$6),OR(Dashboard!$I$6="All",B1406=Dashboard!$I$6)),1,0)</f>
        <v/>
      </c>
    </row>
    <row r="1407">
      <c r="A1407" t="inlineStr">
        <is>
          <t>SC81406</t>
        </is>
      </c>
      <c r="B1407" t="inlineStr">
        <is>
          <t>Jan</t>
        </is>
      </c>
      <c r="C1407" t="inlineStr">
        <is>
          <t>Nashik</t>
        </is>
      </c>
      <c r="D1407" t="inlineStr">
        <is>
          <t>25-34</t>
        </is>
      </c>
      <c r="E1407" s="35" t="n">
        <v>6</v>
      </c>
      <c r="F1407" s="36" t="n">
        <v>31.1</v>
      </c>
      <c r="G1407" s="35" t="n">
        <v>23</v>
      </c>
      <c r="H1407" s="35" t="n">
        <v>15</v>
      </c>
      <c r="I1407" s="35" t="n">
        <v>5</v>
      </c>
      <c r="J1407" s="36" t="n">
        <v>13.5</v>
      </c>
      <c r="K1407" s="35" t="n">
        <v>3</v>
      </c>
      <c r="L1407" t="inlineStr">
        <is>
          <t>Yes</t>
        </is>
      </c>
      <c r="M1407" s="35" t="n">
        <v>5</v>
      </c>
      <c r="N1407" t="inlineStr">
        <is>
          <t>No</t>
        </is>
      </c>
      <c r="O1407" s="35" t="n">
        <v>49</v>
      </c>
      <c r="P1407" s="37" t="n">
        <v>7.38</v>
      </c>
      <c r="Q1407" t="inlineStr">
        <is>
          <t>Android</t>
        </is>
      </c>
      <c r="R1407">
        <f>IF(AND(OR(Dashboard!$C$6="All",C1407=Dashboard!$C$6),OR(Dashboard!$F$6="All",D1407=Dashboard!$F$6),OR(Dashboard!$I$6="All",B1407=Dashboard!$I$6)),1,0)</f>
        <v/>
      </c>
    </row>
    <row r="1408">
      <c r="A1408" t="inlineStr">
        <is>
          <t>SC81407</t>
        </is>
      </c>
      <c r="B1408" t="inlineStr">
        <is>
          <t>Jan</t>
        </is>
      </c>
      <c r="C1408" t="inlineStr">
        <is>
          <t>Pune</t>
        </is>
      </c>
      <c r="D1408" t="inlineStr">
        <is>
          <t>35+</t>
        </is>
      </c>
      <c r="E1408" s="35" t="n">
        <v>10</v>
      </c>
      <c r="F1408" s="36" t="n">
        <v>11.3</v>
      </c>
      <c r="G1408" s="35" t="n">
        <v>0</v>
      </c>
      <c r="H1408" s="35" t="n">
        <v>0</v>
      </c>
      <c r="I1408" s="35" t="n">
        <v>6</v>
      </c>
      <c r="J1408" s="36" t="n">
        <v>2.6</v>
      </c>
      <c r="K1408" s="35" t="n">
        <v>3</v>
      </c>
      <c r="L1408" t="inlineStr">
        <is>
          <t>No</t>
        </is>
      </c>
      <c r="M1408" s="35" t="n">
        <v>65</v>
      </c>
      <c r="N1408" t="inlineStr">
        <is>
          <t>No</t>
        </is>
      </c>
      <c r="O1408" s="35" t="n">
        <v>23</v>
      </c>
      <c r="P1408" s="37" t="n">
        <v>2.61</v>
      </c>
      <c r="Q1408" t="inlineStr">
        <is>
          <t>Android</t>
        </is>
      </c>
      <c r="R1408">
        <f>IF(AND(OR(Dashboard!$C$6="All",C1408=Dashboard!$C$6),OR(Dashboard!$F$6="All",D1408=Dashboard!$F$6),OR(Dashboard!$I$6="All",B1408=Dashboard!$I$6)),1,0)</f>
        <v/>
      </c>
    </row>
    <row r="1409">
      <c r="A1409" t="inlineStr">
        <is>
          <t>SC81408</t>
        </is>
      </c>
      <c r="B1409" t="inlineStr">
        <is>
          <t>Jan</t>
        </is>
      </c>
      <c r="C1409" t="inlineStr">
        <is>
          <t>Sambhaji Nagar</t>
        </is>
      </c>
      <c r="D1409" t="inlineStr">
        <is>
          <t>18-20</t>
        </is>
      </c>
      <c r="E1409" s="35" t="n">
        <v>17</v>
      </c>
      <c r="F1409" s="36" t="n">
        <v>26.8</v>
      </c>
      <c r="G1409" s="35" t="n">
        <v>34</v>
      </c>
      <c r="H1409" s="35" t="n">
        <v>27</v>
      </c>
      <c r="I1409" s="35" t="n">
        <v>8</v>
      </c>
      <c r="J1409" s="36" t="n">
        <v>7</v>
      </c>
      <c r="K1409" s="35" t="n">
        <v>3</v>
      </c>
      <c r="L1409" t="inlineStr">
        <is>
          <t>No</t>
        </is>
      </c>
      <c r="M1409" s="35" t="n">
        <v>15</v>
      </c>
      <c r="N1409" t="inlineStr">
        <is>
          <t>No</t>
        </is>
      </c>
      <c r="O1409" s="35" t="n">
        <v>42</v>
      </c>
      <c r="P1409" s="37" t="n">
        <v>4.78</v>
      </c>
      <c r="Q1409" t="inlineStr">
        <is>
          <t>Android</t>
        </is>
      </c>
      <c r="R1409">
        <f>IF(AND(OR(Dashboard!$C$6="All",C1409=Dashboard!$C$6),OR(Dashboard!$F$6="All",D1409=Dashboard!$F$6),OR(Dashboard!$I$6="All",B1409=Dashboard!$I$6)),1,0)</f>
        <v/>
      </c>
    </row>
    <row r="1410">
      <c r="A1410" t="inlineStr">
        <is>
          <t>SC81409</t>
        </is>
      </c>
      <c r="B1410" t="inlineStr">
        <is>
          <t>Feb</t>
        </is>
      </c>
      <c r="C1410" t="inlineStr">
        <is>
          <t>Sambhaji Nagar</t>
        </is>
      </c>
      <c r="D1410" t="inlineStr">
        <is>
          <t>21-24</t>
        </is>
      </c>
      <c r="E1410" s="35" t="n">
        <v>19</v>
      </c>
      <c r="F1410" s="36" t="n">
        <v>57.5</v>
      </c>
      <c r="G1410" s="35" t="n">
        <v>21</v>
      </c>
      <c r="H1410" s="35" t="n">
        <v>19</v>
      </c>
      <c r="I1410" s="35" t="n">
        <v>12</v>
      </c>
      <c r="J1410" s="36" t="n">
        <v>10</v>
      </c>
      <c r="K1410" s="35" t="n">
        <v>0</v>
      </c>
      <c r="L1410" t="inlineStr">
        <is>
          <t>Yes</t>
        </is>
      </c>
      <c r="M1410" s="35" t="n">
        <v>19</v>
      </c>
      <c r="N1410" t="inlineStr">
        <is>
          <t>No</t>
        </is>
      </c>
      <c r="O1410" s="35" t="n">
        <v>98</v>
      </c>
      <c r="P1410" s="37" t="n">
        <v>12.36</v>
      </c>
      <c r="Q1410" t="inlineStr">
        <is>
          <t>Android</t>
        </is>
      </c>
      <c r="R1410">
        <f>IF(AND(OR(Dashboard!$C$6="All",C1410=Dashboard!$C$6),OR(Dashboard!$F$6="All",D1410=Dashboard!$F$6),OR(Dashboard!$I$6="All",B1410=Dashboard!$I$6)),1,0)</f>
        <v/>
      </c>
    </row>
    <row r="1411">
      <c r="A1411" t="inlineStr">
        <is>
          <t>SC81410</t>
        </is>
      </c>
      <c r="B1411" t="inlineStr">
        <is>
          <t>Feb</t>
        </is>
      </c>
      <c r="C1411" t="inlineStr">
        <is>
          <t>Nashik</t>
        </is>
      </c>
      <c r="D1411" t="inlineStr">
        <is>
          <t>21-24</t>
        </is>
      </c>
      <c r="E1411" s="35" t="n">
        <v>21</v>
      </c>
      <c r="F1411" s="36" t="n">
        <v>30.3</v>
      </c>
      <c r="G1411" s="35" t="n">
        <v>36</v>
      </c>
      <c r="H1411" s="35" t="n">
        <v>27</v>
      </c>
      <c r="I1411" s="35" t="n">
        <v>11</v>
      </c>
      <c r="J1411" s="36" t="n">
        <v>6.2</v>
      </c>
      <c r="K1411" s="35" t="n">
        <v>3</v>
      </c>
      <c r="L1411" t="inlineStr">
        <is>
          <t>No</t>
        </is>
      </c>
      <c r="M1411" s="35" t="n">
        <v>0</v>
      </c>
      <c r="N1411" t="inlineStr">
        <is>
          <t>No</t>
        </is>
      </c>
      <c r="O1411" s="35" t="n">
        <v>49</v>
      </c>
      <c r="P1411" s="37" t="n">
        <v>9.119999999999999</v>
      </c>
      <c r="Q1411" t="inlineStr">
        <is>
          <t>Android</t>
        </is>
      </c>
      <c r="R1411">
        <f>IF(AND(OR(Dashboard!$C$6="All",C1411=Dashboard!$C$6),OR(Dashboard!$F$6="All",D1411=Dashboard!$F$6),OR(Dashboard!$I$6="All",B1411=Dashboard!$I$6)),1,0)</f>
        <v/>
      </c>
    </row>
    <row r="1412">
      <c r="A1412" t="inlineStr">
        <is>
          <t>SC81411</t>
        </is>
      </c>
      <c r="B1412" t="inlineStr">
        <is>
          <t>May</t>
        </is>
      </c>
      <c r="C1412" t="inlineStr">
        <is>
          <t>Solapur</t>
        </is>
      </c>
      <c r="D1412" t="inlineStr">
        <is>
          <t>35+</t>
        </is>
      </c>
      <c r="E1412" s="35" t="n">
        <v>10</v>
      </c>
      <c r="F1412" s="36" t="n">
        <v>30.9</v>
      </c>
      <c r="G1412" s="35" t="n">
        <v>21</v>
      </c>
      <c r="H1412" s="35" t="n">
        <v>18</v>
      </c>
      <c r="I1412" s="35" t="n">
        <v>25</v>
      </c>
      <c r="J1412" s="36" t="n">
        <v>11.6</v>
      </c>
      <c r="K1412" s="35" t="n">
        <v>4</v>
      </c>
      <c r="L1412" t="inlineStr">
        <is>
          <t>No</t>
        </is>
      </c>
      <c r="M1412" s="35" t="n">
        <v>0</v>
      </c>
      <c r="N1412" t="inlineStr">
        <is>
          <t>No</t>
        </is>
      </c>
      <c r="O1412" s="35" t="n">
        <v>43</v>
      </c>
      <c r="P1412" s="37" t="n">
        <v>4.85</v>
      </c>
      <c r="Q1412" t="inlineStr">
        <is>
          <t>Android</t>
        </is>
      </c>
      <c r="R1412">
        <f>IF(AND(OR(Dashboard!$C$6="All",C1412=Dashboard!$C$6),OR(Dashboard!$F$6="All",D1412=Dashboard!$F$6),OR(Dashboard!$I$6="All",B1412=Dashboard!$I$6)),1,0)</f>
        <v/>
      </c>
    </row>
    <row r="1413">
      <c r="A1413" t="inlineStr">
        <is>
          <t>SC81412</t>
        </is>
      </c>
      <c r="B1413" t="inlineStr">
        <is>
          <t>Jun</t>
        </is>
      </c>
      <c r="C1413" t="inlineStr">
        <is>
          <t>Pune</t>
        </is>
      </c>
      <c r="D1413" t="inlineStr">
        <is>
          <t>35+</t>
        </is>
      </c>
      <c r="E1413" s="35" t="n">
        <v>10</v>
      </c>
      <c r="F1413" s="36" t="n">
        <v>21.4</v>
      </c>
      <c r="G1413" s="35" t="n">
        <v>9</v>
      </c>
      <c r="H1413" s="35" t="n">
        <v>6</v>
      </c>
      <c r="I1413" s="35" t="n">
        <v>6</v>
      </c>
      <c r="J1413" s="36" t="n">
        <v>4.8</v>
      </c>
      <c r="K1413" s="35" t="n">
        <v>0</v>
      </c>
      <c r="L1413" t="inlineStr">
        <is>
          <t>No</t>
        </is>
      </c>
      <c r="M1413" s="35" t="n">
        <v>44</v>
      </c>
      <c r="N1413" t="inlineStr">
        <is>
          <t>No</t>
        </is>
      </c>
      <c r="O1413" s="35" t="n">
        <v>43</v>
      </c>
      <c r="P1413" s="37" t="n">
        <v>3.91</v>
      </c>
      <c r="Q1413" t="inlineStr">
        <is>
          <t>Android</t>
        </is>
      </c>
      <c r="R1413">
        <f>IF(AND(OR(Dashboard!$C$6="All",C1413=Dashboard!$C$6),OR(Dashboard!$F$6="All",D1413=Dashboard!$F$6),OR(Dashboard!$I$6="All",B1413=Dashboard!$I$6)),1,0)</f>
        <v/>
      </c>
    </row>
    <row r="1414">
      <c r="A1414" t="inlineStr">
        <is>
          <t>SC81413</t>
        </is>
      </c>
      <c r="B1414" t="inlineStr">
        <is>
          <t>May</t>
        </is>
      </c>
      <c r="C1414" t="inlineStr">
        <is>
          <t>Sambhaji Nagar</t>
        </is>
      </c>
      <c r="D1414" t="inlineStr">
        <is>
          <t>25-34</t>
        </is>
      </c>
      <c r="E1414" s="35" t="n">
        <v>12</v>
      </c>
      <c r="F1414" s="36" t="n">
        <v>6.5</v>
      </c>
      <c r="G1414" s="35" t="n">
        <v>4</v>
      </c>
      <c r="H1414" s="35" t="n">
        <v>3</v>
      </c>
      <c r="I1414" s="35" t="n">
        <v>11</v>
      </c>
      <c r="J1414" s="36" t="n">
        <v>1.1</v>
      </c>
      <c r="K1414" s="35" t="n">
        <v>2</v>
      </c>
      <c r="L1414" t="inlineStr">
        <is>
          <t>Yes</t>
        </is>
      </c>
      <c r="M1414" s="35" t="n">
        <v>182</v>
      </c>
      <c r="N1414" t="inlineStr">
        <is>
          <t>No</t>
        </is>
      </c>
      <c r="O1414" s="35" t="n">
        <v>13</v>
      </c>
      <c r="P1414" s="37" t="n">
        <v>1.08</v>
      </c>
      <c r="Q1414" t="inlineStr">
        <is>
          <t>Android</t>
        </is>
      </c>
      <c r="R1414">
        <f>IF(AND(OR(Dashboard!$C$6="All",C1414=Dashboard!$C$6),OR(Dashboard!$F$6="All",D1414=Dashboard!$F$6),OR(Dashboard!$I$6="All",B1414=Dashboard!$I$6)),1,0)</f>
        <v/>
      </c>
    </row>
    <row r="1415">
      <c r="A1415" t="inlineStr">
        <is>
          <t>SC81414</t>
        </is>
      </c>
      <c r="B1415" t="inlineStr">
        <is>
          <t>Jan</t>
        </is>
      </c>
      <c r="C1415" t="inlineStr">
        <is>
          <t>Sambhaji Nagar</t>
        </is>
      </c>
      <c r="D1415" t="inlineStr">
        <is>
          <t>21-24</t>
        </is>
      </c>
      <c r="E1415" s="35" t="n">
        <v>22</v>
      </c>
      <c r="F1415" s="36" t="n">
        <v>33.1</v>
      </c>
      <c r="G1415" s="35" t="n">
        <v>34</v>
      </c>
      <c r="H1415" s="35" t="n">
        <v>24</v>
      </c>
      <c r="I1415" s="35" t="n">
        <v>8</v>
      </c>
      <c r="J1415" s="36" t="n">
        <v>12</v>
      </c>
      <c r="K1415" s="35" t="n">
        <v>12</v>
      </c>
      <c r="L1415" t="inlineStr">
        <is>
          <t>No</t>
        </is>
      </c>
      <c r="M1415" s="35" t="n">
        <v>4</v>
      </c>
      <c r="N1415" t="inlineStr">
        <is>
          <t>No</t>
        </is>
      </c>
      <c r="O1415" s="35" t="n">
        <v>56</v>
      </c>
      <c r="P1415" s="37" t="n">
        <v>5.49</v>
      </c>
      <c r="Q1415" t="inlineStr">
        <is>
          <t>Android</t>
        </is>
      </c>
      <c r="R1415">
        <f>IF(AND(OR(Dashboard!$C$6="All",C1415=Dashboard!$C$6),OR(Dashboard!$F$6="All",D1415=Dashboard!$F$6),OR(Dashboard!$I$6="All",B1415=Dashboard!$I$6)),1,0)</f>
        <v/>
      </c>
    </row>
    <row r="1416">
      <c r="A1416" t="inlineStr">
        <is>
          <t>SC81415</t>
        </is>
      </c>
      <c r="B1416" t="inlineStr">
        <is>
          <t>Mar</t>
        </is>
      </c>
      <c r="C1416" t="inlineStr">
        <is>
          <t>Solapur</t>
        </is>
      </c>
      <c r="D1416" t="inlineStr">
        <is>
          <t>25-34</t>
        </is>
      </c>
      <c r="E1416" s="35" t="n">
        <v>14</v>
      </c>
      <c r="F1416" s="36" t="n">
        <v>9.199999999999999</v>
      </c>
      <c r="G1416" s="35" t="n">
        <v>34</v>
      </c>
      <c r="H1416" s="35" t="n">
        <v>26</v>
      </c>
      <c r="I1416" s="35" t="n">
        <v>14</v>
      </c>
      <c r="J1416" s="36" t="n">
        <v>1.9</v>
      </c>
      <c r="K1416" s="35" t="n">
        <v>6</v>
      </c>
      <c r="L1416" t="inlineStr">
        <is>
          <t>No</t>
        </is>
      </c>
      <c r="M1416" s="35" t="n">
        <v>74</v>
      </c>
      <c r="N1416" t="inlineStr">
        <is>
          <t>No</t>
        </is>
      </c>
      <c r="O1416" s="35" t="n">
        <v>20</v>
      </c>
      <c r="P1416" s="37" t="n">
        <v>2.54</v>
      </c>
      <c r="Q1416" t="inlineStr">
        <is>
          <t>Android</t>
        </is>
      </c>
      <c r="R1416">
        <f>IF(AND(OR(Dashboard!$C$6="All",C1416=Dashboard!$C$6),OR(Dashboard!$F$6="All",D1416=Dashboard!$F$6),OR(Dashboard!$I$6="All",B1416=Dashboard!$I$6)),1,0)</f>
        <v/>
      </c>
    </row>
    <row r="1417">
      <c r="A1417" t="inlineStr">
        <is>
          <t>SC81416</t>
        </is>
      </c>
      <c r="B1417" t="inlineStr">
        <is>
          <t>Feb</t>
        </is>
      </c>
      <c r="C1417" t="inlineStr">
        <is>
          <t>Pune</t>
        </is>
      </c>
      <c r="D1417" t="inlineStr">
        <is>
          <t>25-34</t>
        </is>
      </c>
      <c r="E1417" s="35" t="n">
        <v>7</v>
      </c>
      <c r="F1417" s="36" t="n">
        <v>28.7</v>
      </c>
      <c r="G1417" s="35" t="n">
        <v>1</v>
      </c>
      <c r="H1417" s="35" t="n">
        <v>0</v>
      </c>
      <c r="I1417" s="35" t="n">
        <v>12</v>
      </c>
      <c r="J1417" s="36" t="n">
        <v>8.4</v>
      </c>
      <c r="K1417" s="35" t="n">
        <v>2</v>
      </c>
      <c r="L1417" t="inlineStr">
        <is>
          <t>No</t>
        </is>
      </c>
      <c r="M1417" s="35" t="n">
        <v>56</v>
      </c>
      <c r="N1417" t="inlineStr">
        <is>
          <t>No</t>
        </is>
      </c>
      <c r="O1417" s="35" t="n">
        <v>56</v>
      </c>
      <c r="P1417" s="37" t="n">
        <v>10.82</v>
      </c>
      <c r="Q1417" t="inlineStr">
        <is>
          <t>Android</t>
        </is>
      </c>
      <c r="R1417">
        <f>IF(AND(OR(Dashboard!$C$6="All",C1417=Dashboard!$C$6),OR(Dashboard!$F$6="All",D1417=Dashboard!$F$6),OR(Dashboard!$I$6="All",B1417=Dashboard!$I$6)),1,0)</f>
        <v/>
      </c>
    </row>
    <row r="1418">
      <c r="A1418" t="inlineStr">
        <is>
          <t>SC81417</t>
        </is>
      </c>
      <c r="B1418" t="inlineStr">
        <is>
          <t>Feb</t>
        </is>
      </c>
      <c r="C1418" t="inlineStr">
        <is>
          <t>Sambhaji Nagar</t>
        </is>
      </c>
      <c r="D1418" t="inlineStr">
        <is>
          <t>21-24</t>
        </is>
      </c>
      <c r="E1418" s="35" t="n">
        <v>18</v>
      </c>
      <c r="F1418" s="36" t="n">
        <v>36.4</v>
      </c>
      <c r="G1418" s="35" t="n">
        <v>32</v>
      </c>
      <c r="H1418" s="35" t="n">
        <v>28</v>
      </c>
      <c r="I1418" s="35" t="n">
        <v>15</v>
      </c>
      <c r="J1418" s="36" t="n">
        <v>12.5</v>
      </c>
      <c r="K1418" s="35" t="n">
        <v>7</v>
      </c>
      <c r="L1418" t="inlineStr">
        <is>
          <t>No</t>
        </is>
      </c>
      <c r="M1418" s="35" t="n">
        <v>20</v>
      </c>
      <c r="N1418" t="inlineStr">
        <is>
          <t>Yes</t>
        </is>
      </c>
      <c r="O1418" s="35" t="n">
        <v>21</v>
      </c>
      <c r="P1418" s="37" t="n">
        <v>3.35</v>
      </c>
      <c r="Q1418" t="inlineStr">
        <is>
          <t>Android</t>
        </is>
      </c>
      <c r="R1418">
        <f>IF(AND(OR(Dashboard!$C$6="All",C1418=Dashboard!$C$6),OR(Dashboard!$F$6="All",D1418=Dashboard!$F$6),OR(Dashboard!$I$6="All",B1418=Dashboard!$I$6)),1,0)</f>
        <v/>
      </c>
    </row>
    <row r="1419">
      <c r="A1419" t="inlineStr">
        <is>
          <t>SC81418</t>
        </is>
      </c>
      <c r="B1419" t="inlineStr">
        <is>
          <t>Jun</t>
        </is>
      </c>
      <c r="C1419" t="inlineStr">
        <is>
          <t>Pune</t>
        </is>
      </c>
      <c r="D1419" t="inlineStr">
        <is>
          <t>25-34</t>
        </is>
      </c>
      <c r="E1419" s="35" t="n">
        <v>10</v>
      </c>
      <c r="F1419" s="36" t="n">
        <v>22.7</v>
      </c>
      <c r="G1419" s="35" t="n">
        <v>10</v>
      </c>
      <c r="H1419" s="35" t="n">
        <v>9</v>
      </c>
      <c r="I1419" s="35" t="n">
        <v>6</v>
      </c>
      <c r="J1419" s="36" t="n">
        <v>8.300000000000001</v>
      </c>
      <c r="K1419" s="35" t="n">
        <v>1</v>
      </c>
      <c r="L1419" t="inlineStr">
        <is>
          <t>No</t>
        </is>
      </c>
      <c r="M1419" s="35" t="n">
        <v>31</v>
      </c>
      <c r="N1419" t="inlineStr">
        <is>
          <t>No</t>
        </is>
      </c>
      <c r="O1419" s="35" t="n">
        <v>37</v>
      </c>
      <c r="P1419" s="37" t="n">
        <v>6.37</v>
      </c>
      <c r="Q1419" t="inlineStr">
        <is>
          <t>Android</t>
        </is>
      </c>
      <c r="R1419">
        <f>IF(AND(OR(Dashboard!$C$6="All",C1419=Dashboard!$C$6),OR(Dashboard!$F$6="All",D1419=Dashboard!$F$6),OR(Dashboard!$I$6="All",B1419=Dashboard!$I$6)),1,0)</f>
        <v/>
      </c>
    </row>
    <row r="1420">
      <c r="A1420" t="inlineStr">
        <is>
          <t>SC81419</t>
        </is>
      </c>
      <c r="B1420" t="inlineStr">
        <is>
          <t>Jun</t>
        </is>
      </c>
      <c r="C1420" t="inlineStr">
        <is>
          <t>Kolhapur</t>
        </is>
      </c>
      <c r="D1420" t="inlineStr">
        <is>
          <t>21-24</t>
        </is>
      </c>
      <c r="E1420" s="35" t="n">
        <v>19</v>
      </c>
      <c r="F1420" s="36" t="n">
        <v>34.4</v>
      </c>
      <c r="G1420" s="35" t="n">
        <v>35</v>
      </c>
      <c r="H1420" s="35" t="n">
        <v>32</v>
      </c>
      <c r="I1420" s="35" t="n">
        <v>12</v>
      </c>
      <c r="J1420" s="36" t="n">
        <v>5.9</v>
      </c>
      <c r="K1420" s="35" t="n">
        <v>7</v>
      </c>
      <c r="L1420" t="inlineStr">
        <is>
          <t>Yes</t>
        </is>
      </c>
      <c r="M1420" s="35" t="n">
        <v>16</v>
      </c>
      <c r="N1420" t="inlineStr">
        <is>
          <t>No</t>
        </is>
      </c>
      <c r="O1420" s="35" t="n">
        <v>71</v>
      </c>
      <c r="P1420" s="37" t="n">
        <v>10.45</v>
      </c>
      <c r="Q1420" t="inlineStr">
        <is>
          <t>Android</t>
        </is>
      </c>
      <c r="R1420">
        <f>IF(AND(OR(Dashboard!$C$6="All",C1420=Dashboard!$C$6),OR(Dashboard!$F$6="All",D1420=Dashboard!$F$6),OR(Dashboard!$I$6="All",B1420=Dashboard!$I$6)),1,0)</f>
        <v/>
      </c>
    </row>
    <row r="1421">
      <c r="A1421" t="inlineStr">
        <is>
          <t>SC81420</t>
        </is>
      </c>
      <c r="B1421" t="inlineStr">
        <is>
          <t>Feb</t>
        </is>
      </c>
      <c r="C1421" t="inlineStr">
        <is>
          <t>Solapur</t>
        </is>
      </c>
      <c r="D1421" t="inlineStr">
        <is>
          <t>21-24</t>
        </is>
      </c>
      <c r="E1421" s="35" t="n">
        <v>12</v>
      </c>
      <c r="F1421" s="36" t="n">
        <v>39.2</v>
      </c>
      <c r="G1421" s="35" t="n">
        <v>34</v>
      </c>
      <c r="H1421" s="35" t="n">
        <v>31</v>
      </c>
      <c r="I1421" s="35" t="n">
        <v>23</v>
      </c>
      <c r="J1421" s="36" t="n">
        <v>8.800000000000001</v>
      </c>
      <c r="K1421" s="35" t="n">
        <v>7</v>
      </c>
      <c r="L1421" t="inlineStr">
        <is>
          <t>No</t>
        </is>
      </c>
      <c r="M1421" s="35" t="n">
        <v>22</v>
      </c>
      <c r="N1421" t="inlineStr">
        <is>
          <t>No</t>
        </is>
      </c>
      <c r="O1421" s="35" t="n">
        <v>51</v>
      </c>
      <c r="P1421" s="37" t="n">
        <v>5.57</v>
      </c>
      <c r="Q1421" t="inlineStr">
        <is>
          <t>Android</t>
        </is>
      </c>
      <c r="R1421">
        <f>IF(AND(OR(Dashboard!$C$6="All",C1421=Dashboard!$C$6),OR(Dashboard!$F$6="All",D1421=Dashboard!$F$6),OR(Dashboard!$I$6="All",B1421=Dashboard!$I$6)),1,0)</f>
        <v/>
      </c>
    </row>
    <row r="1422">
      <c r="A1422" t="inlineStr">
        <is>
          <t>SC81421</t>
        </is>
      </c>
      <c r="B1422" t="inlineStr">
        <is>
          <t>May</t>
        </is>
      </c>
      <c r="C1422" t="inlineStr">
        <is>
          <t>Nagpur</t>
        </is>
      </c>
      <c r="D1422" t="inlineStr">
        <is>
          <t>18-20</t>
        </is>
      </c>
      <c r="E1422" s="35" t="n">
        <v>20</v>
      </c>
      <c r="F1422" s="36" t="n">
        <v>35.7</v>
      </c>
      <c r="G1422" s="35" t="n">
        <v>26</v>
      </c>
      <c r="H1422" s="35" t="n">
        <v>23</v>
      </c>
      <c r="I1422" s="35" t="n">
        <v>11</v>
      </c>
      <c r="J1422" s="36" t="n">
        <v>5.7</v>
      </c>
      <c r="K1422" s="35" t="n">
        <v>2</v>
      </c>
      <c r="L1422" t="inlineStr">
        <is>
          <t>No</t>
        </is>
      </c>
      <c r="M1422" s="35" t="n">
        <v>9</v>
      </c>
      <c r="N1422" t="inlineStr">
        <is>
          <t>No</t>
        </is>
      </c>
      <c r="O1422" s="35" t="n">
        <v>66</v>
      </c>
      <c r="P1422" s="37" t="n">
        <v>9</v>
      </c>
      <c r="Q1422" t="inlineStr">
        <is>
          <t>iOS</t>
        </is>
      </c>
      <c r="R1422">
        <f>IF(AND(OR(Dashboard!$C$6="All",C1422=Dashboard!$C$6),OR(Dashboard!$F$6="All",D1422=Dashboard!$F$6),OR(Dashboard!$I$6="All",B1422=Dashboard!$I$6)),1,0)</f>
        <v/>
      </c>
    </row>
    <row r="1423">
      <c r="A1423" t="inlineStr">
        <is>
          <t>SC81422</t>
        </is>
      </c>
      <c r="B1423" t="inlineStr">
        <is>
          <t>May</t>
        </is>
      </c>
      <c r="C1423" t="inlineStr">
        <is>
          <t>Solapur</t>
        </is>
      </c>
      <c r="D1423" t="inlineStr">
        <is>
          <t>25-34</t>
        </is>
      </c>
      <c r="E1423" s="35" t="n">
        <v>15</v>
      </c>
      <c r="F1423" s="36" t="n">
        <v>26.6</v>
      </c>
      <c r="G1423" s="35" t="n">
        <v>0</v>
      </c>
      <c r="H1423" s="35" t="n">
        <v>0</v>
      </c>
      <c r="I1423" s="35" t="n">
        <v>17</v>
      </c>
      <c r="J1423" s="36" t="n">
        <v>11.6</v>
      </c>
      <c r="K1423" s="35" t="n">
        <v>3</v>
      </c>
      <c r="L1423" t="inlineStr">
        <is>
          <t>No</t>
        </is>
      </c>
      <c r="M1423" s="35" t="n">
        <v>13</v>
      </c>
      <c r="N1423" t="inlineStr">
        <is>
          <t>No</t>
        </is>
      </c>
      <c r="O1423" s="35" t="n">
        <v>52</v>
      </c>
      <c r="P1423" s="37" t="n">
        <v>8.31</v>
      </c>
      <c r="Q1423" t="inlineStr">
        <is>
          <t>Android</t>
        </is>
      </c>
      <c r="R1423">
        <f>IF(AND(OR(Dashboard!$C$6="All",C1423=Dashboard!$C$6),OR(Dashboard!$F$6="All",D1423=Dashboard!$F$6),OR(Dashboard!$I$6="All",B1423=Dashboard!$I$6)),1,0)</f>
        <v/>
      </c>
    </row>
    <row r="1424">
      <c r="A1424" t="inlineStr">
        <is>
          <t>SC81423</t>
        </is>
      </c>
      <c r="B1424" t="inlineStr">
        <is>
          <t>Jun</t>
        </is>
      </c>
      <c r="C1424" t="inlineStr">
        <is>
          <t>Kolhapur</t>
        </is>
      </c>
      <c r="D1424" t="inlineStr">
        <is>
          <t>25-34</t>
        </is>
      </c>
      <c r="E1424" s="35" t="n">
        <v>7</v>
      </c>
      <c r="F1424" s="36" t="n">
        <v>18.7</v>
      </c>
      <c r="G1424" s="35" t="n">
        <v>13</v>
      </c>
      <c r="H1424" s="35" t="n">
        <v>9</v>
      </c>
      <c r="I1424" s="35" t="n">
        <v>0</v>
      </c>
      <c r="J1424" s="36" t="n">
        <v>8.199999999999999</v>
      </c>
      <c r="K1424" s="35" t="n">
        <v>4</v>
      </c>
      <c r="L1424" t="inlineStr">
        <is>
          <t>No</t>
        </is>
      </c>
      <c r="M1424" s="35" t="n">
        <v>74</v>
      </c>
      <c r="N1424" t="inlineStr">
        <is>
          <t>No</t>
        </is>
      </c>
      <c r="O1424" s="35" t="n">
        <v>35</v>
      </c>
      <c r="P1424" s="37" t="n">
        <v>6.16</v>
      </c>
      <c r="Q1424" t="inlineStr">
        <is>
          <t>Android</t>
        </is>
      </c>
      <c r="R1424">
        <f>IF(AND(OR(Dashboard!$C$6="All",C1424=Dashboard!$C$6),OR(Dashboard!$F$6="All",D1424=Dashboard!$F$6),OR(Dashboard!$I$6="All",B1424=Dashboard!$I$6)),1,0)</f>
        <v/>
      </c>
    </row>
    <row r="1425">
      <c r="A1425" t="inlineStr">
        <is>
          <t>SC81424</t>
        </is>
      </c>
      <c r="B1425" t="inlineStr">
        <is>
          <t>Feb</t>
        </is>
      </c>
      <c r="C1425" t="inlineStr">
        <is>
          <t>Sambhaji Nagar</t>
        </is>
      </c>
      <c r="D1425" t="inlineStr">
        <is>
          <t>21-24</t>
        </is>
      </c>
      <c r="E1425" s="35" t="n">
        <v>20</v>
      </c>
      <c r="F1425" s="36" t="n">
        <v>27.8</v>
      </c>
      <c r="G1425" s="35" t="n">
        <v>24</v>
      </c>
      <c r="H1425" s="35" t="n">
        <v>17</v>
      </c>
      <c r="I1425" s="35" t="n">
        <v>6</v>
      </c>
      <c r="J1425" s="36" t="n">
        <v>10.7</v>
      </c>
      <c r="K1425" s="35" t="n">
        <v>9</v>
      </c>
      <c r="L1425" t="inlineStr">
        <is>
          <t>No</t>
        </is>
      </c>
      <c r="M1425" s="35" t="n">
        <v>34</v>
      </c>
      <c r="N1425" t="inlineStr">
        <is>
          <t>No</t>
        </is>
      </c>
      <c r="O1425" s="35" t="n">
        <v>52</v>
      </c>
      <c r="P1425" s="37" t="n">
        <v>10.32</v>
      </c>
      <c r="Q1425" t="inlineStr">
        <is>
          <t>Android</t>
        </is>
      </c>
      <c r="R1425">
        <f>IF(AND(OR(Dashboard!$C$6="All",C1425=Dashboard!$C$6),OR(Dashboard!$F$6="All",D1425=Dashboard!$F$6),OR(Dashboard!$I$6="All",B1425=Dashboard!$I$6)),1,0)</f>
        <v/>
      </c>
    </row>
    <row r="1426">
      <c r="A1426" t="inlineStr">
        <is>
          <t>SC81425</t>
        </is>
      </c>
      <c r="B1426" t="inlineStr">
        <is>
          <t>Jun</t>
        </is>
      </c>
      <c r="C1426" t="inlineStr">
        <is>
          <t>Kolhapur</t>
        </is>
      </c>
      <c r="D1426" t="inlineStr">
        <is>
          <t>18-20</t>
        </is>
      </c>
      <c r="E1426" s="35" t="n">
        <v>9</v>
      </c>
      <c r="F1426" s="36" t="n">
        <v>32.7</v>
      </c>
      <c r="G1426" s="35" t="n">
        <v>44</v>
      </c>
      <c r="H1426" s="35" t="n">
        <v>34</v>
      </c>
      <c r="I1426" s="35" t="n">
        <v>9</v>
      </c>
      <c r="J1426" s="36" t="n">
        <v>6.6</v>
      </c>
      <c r="K1426" s="35" t="n">
        <v>2</v>
      </c>
      <c r="L1426" t="inlineStr">
        <is>
          <t>Yes</t>
        </is>
      </c>
      <c r="M1426" s="35" t="n">
        <v>15</v>
      </c>
      <c r="N1426" t="inlineStr">
        <is>
          <t>No</t>
        </is>
      </c>
      <c r="O1426" s="35" t="n">
        <v>61</v>
      </c>
      <c r="P1426" s="37" t="n">
        <v>11.77</v>
      </c>
      <c r="Q1426" t="inlineStr">
        <is>
          <t>Android</t>
        </is>
      </c>
      <c r="R1426">
        <f>IF(AND(OR(Dashboard!$C$6="All",C1426=Dashboard!$C$6),OR(Dashboard!$F$6="All",D1426=Dashboard!$F$6),OR(Dashboard!$I$6="All",B1426=Dashboard!$I$6)),1,0)</f>
        <v/>
      </c>
    </row>
    <row r="1427">
      <c r="A1427" t="inlineStr">
        <is>
          <t>SC81426</t>
        </is>
      </c>
      <c r="B1427" t="inlineStr">
        <is>
          <t>Feb</t>
        </is>
      </c>
      <c r="C1427" t="inlineStr">
        <is>
          <t>Kolhapur</t>
        </is>
      </c>
      <c r="D1427" t="inlineStr">
        <is>
          <t>35+</t>
        </is>
      </c>
      <c r="E1427" s="35" t="n">
        <v>14</v>
      </c>
      <c r="F1427" s="36" t="n">
        <v>15.8</v>
      </c>
      <c r="G1427" s="35" t="n">
        <v>4</v>
      </c>
      <c r="H1427" s="35" t="n">
        <v>2</v>
      </c>
      <c r="I1427" s="35" t="n">
        <v>5</v>
      </c>
      <c r="J1427" s="36" t="n">
        <v>4</v>
      </c>
      <c r="K1427" s="35" t="n">
        <v>0</v>
      </c>
      <c r="L1427" t="inlineStr">
        <is>
          <t>Yes</t>
        </is>
      </c>
      <c r="M1427" s="35" t="n">
        <v>28</v>
      </c>
      <c r="N1427" t="inlineStr">
        <is>
          <t>No</t>
        </is>
      </c>
      <c r="O1427" s="35" t="n">
        <v>28</v>
      </c>
      <c r="P1427" s="37" t="n">
        <v>2.26</v>
      </c>
      <c r="Q1427" t="inlineStr">
        <is>
          <t>Android</t>
        </is>
      </c>
      <c r="R1427">
        <f>IF(AND(OR(Dashboard!$C$6="All",C1427=Dashboard!$C$6),OR(Dashboard!$F$6="All",D1427=Dashboard!$F$6),OR(Dashboard!$I$6="All",B1427=Dashboard!$I$6)),1,0)</f>
        <v/>
      </c>
    </row>
    <row r="1428">
      <c r="A1428" t="inlineStr">
        <is>
          <t>SC81427</t>
        </is>
      </c>
      <c r="B1428" t="inlineStr">
        <is>
          <t>Apr</t>
        </is>
      </c>
      <c r="C1428" t="inlineStr">
        <is>
          <t>Pune</t>
        </is>
      </c>
      <c r="D1428" t="inlineStr">
        <is>
          <t>18-20</t>
        </is>
      </c>
      <c r="E1428" s="35" t="n">
        <v>11</v>
      </c>
      <c r="F1428" s="36" t="n">
        <v>26.6</v>
      </c>
      <c r="G1428" s="35" t="n">
        <v>20</v>
      </c>
      <c r="H1428" s="35" t="n">
        <v>14</v>
      </c>
      <c r="I1428" s="35" t="n">
        <v>18</v>
      </c>
      <c r="J1428" s="36" t="n">
        <v>11.3</v>
      </c>
      <c r="K1428" s="35" t="n">
        <v>8</v>
      </c>
      <c r="L1428" t="inlineStr">
        <is>
          <t>Yes</t>
        </is>
      </c>
      <c r="M1428" s="35" t="n">
        <v>63</v>
      </c>
      <c r="N1428" t="inlineStr">
        <is>
          <t>No</t>
        </is>
      </c>
      <c r="O1428" s="35" t="n">
        <v>51</v>
      </c>
      <c r="P1428" s="37" t="n">
        <v>7.4</v>
      </c>
      <c r="Q1428" t="inlineStr">
        <is>
          <t>Android</t>
        </is>
      </c>
      <c r="R1428">
        <f>IF(AND(OR(Dashboard!$C$6="All",C1428=Dashboard!$C$6),OR(Dashboard!$F$6="All",D1428=Dashboard!$F$6),OR(Dashboard!$I$6="All",B1428=Dashboard!$I$6)),1,0)</f>
        <v/>
      </c>
    </row>
    <row r="1429">
      <c r="A1429" t="inlineStr">
        <is>
          <t>SC81428</t>
        </is>
      </c>
      <c r="B1429" t="inlineStr">
        <is>
          <t>May</t>
        </is>
      </c>
      <c r="C1429" t="inlineStr">
        <is>
          <t>Pune</t>
        </is>
      </c>
      <c r="D1429" t="inlineStr">
        <is>
          <t>21-24</t>
        </is>
      </c>
      <c r="E1429" s="35" t="n">
        <v>13</v>
      </c>
      <c r="F1429" s="36" t="n">
        <v>35.7</v>
      </c>
      <c r="G1429" s="35" t="n">
        <v>2</v>
      </c>
      <c r="H1429" s="35" t="n">
        <v>1</v>
      </c>
      <c r="I1429" s="35" t="n">
        <v>12</v>
      </c>
      <c r="J1429" s="36" t="n">
        <v>13.5</v>
      </c>
      <c r="K1429" s="35" t="n">
        <v>4</v>
      </c>
      <c r="L1429" t="inlineStr">
        <is>
          <t>Yes</t>
        </is>
      </c>
      <c r="M1429" s="35" t="n">
        <v>94</v>
      </c>
      <c r="N1429" t="inlineStr">
        <is>
          <t>No</t>
        </is>
      </c>
      <c r="O1429" s="35" t="n">
        <v>63</v>
      </c>
      <c r="P1429" s="37" t="n">
        <v>10.21</v>
      </c>
      <c r="Q1429" t="inlineStr">
        <is>
          <t>Android</t>
        </is>
      </c>
      <c r="R1429">
        <f>IF(AND(OR(Dashboard!$C$6="All",C1429=Dashboard!$C$6),OR(Dashboard!$F$6="All",D1429=Dashboard!$F$6),OR(Dashboard!$I$6="All",B1429=Dashboard!$I$6)),1,0)</f>
        <v/>
      </c>
    </row>
    <row r="1430">
      <c r="A1430" t="inlineStr">
        <is>
          <t>SC81429</t>
        </is>
      </c>
      <c r="B1430" t="inlineStr">
        <is>
          <t>May</t>
        </is>
      </c>
      <c r="C1430" t="inlineStr">
        <is>
          <t>Pune</t>
        </is>
      </c>
      <c r="D1430" t="inlineStr">
        <is>
          <t>18-20</t>
        </is>
      </c>
      <c r="E1430" s="35" t="n">
        <v>33</v>
      </c>
      <c r="F1430" s="36" t="n">
        <v>50.5</v>
      </c>
      <c r="G1430" s="35" t="n">
        <v>45</v>
      </c>
      <c r="H1430" s="35" t="n">
        <v>38</v>
      </c>
      <c r="I1430" s="35" t="n">
        <v>19</v>
      </c>
      <c r="J1430" s="36" t="n">
        <v>10.3</v>
      </c>
      <c r="K1430" s="35" t="n">
        <v>6</v>
      </c>
      <c r="L1430" t="inlineStr">
        <is>
          <t>Yes</t>
        </is>
      </c>
      <c r="M1430" s="35" t="n">
        <v>30</v>
      </c>
      <c r="N1430" t="inlineStr">
        <is>
          <t>No</t>
        </is>
      </c>
      <c r="O1430" s="35" t="n">
        <v>69</v>
      </c>
      <c r="P1430" s="37" t="n">
        <v>10.71</v>
      </c>
      <c r="Q1430" t="inlineStr">
        <is>
          <t>Android</t>
        </is>
      </c>
      <c r="R1430">
        <f>IF(AND(OR(Dashboard!$C$6="All",C1430=Dashboard!$C$6),OR(Dashboard!$F$6="All",D1430=Dashboard!$F$6),OR(Dashboard!$I$6="All",B1430=Dashboard!$I$6)),1,0)</f>
        <v/>
      </c>
    </row>
    <row r="1431">
      <c r="A1431" t="inlineStr">
        <is>
          <t>SC81430</t>
        </is>
      </c>
      <c r="B1431" t="inlineStr">
        <is>
          <t>Apr</t>
        </is>
      </c>
      <c r="C1431" t="inlineStr">
        <is>
          <t>Nagpur</t>
        </is>
      </c>
      <c r="D1431" t="inlineStr">
        <is>
          <t>25-34</t>
        </is>
      </c>
      <c r="E1431" s="35" t="n">
        <v>6</v>
      </c>
      <c r="F1431" s="36" t="n">
        <v>46</v>
      </c>
      <c r="G1431" s="35" t="n">
        <v>11</v>
      </c>
      <c r="H1431" s="35" t="n">
        <v>8</v>
      </c>
      <c r="I1431" s="35" t="n">
        <v>10</v>
      </c>
      <c r="J1431" s="36" t="n">
        <v>11.2</v>
      </c>
      <c r="K1431" s="35" t="n">
        <v>0</v>
      </c>
      <c r="L1431" t="inlineStr">
        <is>
          <t>No</t>
        </is>
      </c>
      <c r="M1431" s="35" t="n">
        <v>5</v>
      </c>
      <c r="N1431" t="inlineStr">
        <is>
          <t>No</t>
        </is>
      </c>
      <c r="O1431" s="35" t="n">
        <v>91</v>
      </c>
      <c r="P1431" s="37" t="n">
        <v>7.91</v>
      </c>
      <c r="Q1431" t="inlineStr">
        <is>
          <t>Android</t>
        </is>
      </c>
      <c r="R1431">
        <f>IF(AND(OR(Dashboard!$C$6="All",C1431=Dashboard!$C$6),OR(Dashboard!$F$6="All",D1431=Dashboard!$F$6),OR(Dashboard!$I$6="All",B1431=Dashboard!$I$6)),1,0)</f>
        <v/>
      </c>
    </row>
    <row r="1432">
      <c r="A1432" t="inlineStr">
        <is>
          <t>SC81431</t>
        </is>
      </c>
      <c r="B1432" t="inlineStr">
        <is>
          <t>Apr</t>
        </is>
      </c>
      <c r="C1432" t="inlineStr">
        <is>
          <t>Nashik</t>
        </is>
      </c>
      <c r="D1432" t="inlineStr">
        <is>
          <t>21-24</t>
        </is>
      </c>
      <c r="E1432" s="35" t="n">
        <v>9</v>
      </c>
      <c r="F1432" s="36" t="n">
        <v>34.7</v>
      </c>
      <c r="G1432" s="35" t="n">
        <v>11</v>
      </c>
      <c r="H1432" s="35" t="n">
        <v>9</v>
      </c>
      <c r="I1432" s="35" t="n">
        <v>14</v>
      </c>
      <c r="J1432" s="36" t="n">
        <v>9.800000000000001</v>
      </c>
      <c r="K1432" s="35" t="n">
        <v>7</v>
      </c>
      <c r="L1432" t="inlineStr">
        <is>
          <t>No</t>
        </is>
      </c>
      <c r="M1432" s="35" t="n">
        <v>23</v>
      </c>
      <c r="N1432" t="inlineStr">
        <is>
          <t>No</t>
        </is>
      </c>
      <c r="O1432" s="35" t="n">
        <v>57</v>
      </c>
      <c r="P1432" s="37" t="n">
        <v>7.65</v>
      </c>
      <c r="Q1432" t="inlineStr">
        <is>
          <t>Android</t>
        </is>
      </c>
      <c r="R1432">
        <f>IF(AND(OR(Dashboard!$C$6="All",C1432=Dashboard!$C$6),OR(Dashboard!$F$6="All",D1432=Dashboard!$F$6),OR(Dashboard!$I$6="All",B1432=Dashboard!$I$6)),1,0)</f>
        <v/>
      </c>
    </row>
    <row r="1433">
      <c r="A1433" t="inlineStr">
        <is>
          <t>SC81432</t>
        </is>
      </c>
      <c r="B1433" t="inlineStr">
        <is>
          <t>Jun</t>
        </is>
      </c>
      <c r="C1433" t="inlineStr">
        <is>
          <t>Sambhaji Nagar</t>
        </is>
      </c>
      <c r="D1433" t="inlineStr">
        <is>
          <t>18-20</t>
        </is>
      </c>
      <c r="E1433" s="35" t="n">
        <v>19</v>
      </c>
      <c r="F1433" s="36" t="n">
        <v>29.7</v>
      </c>
      <c r="G1433" s="35" t="n">
        <v>4</v>
      </c>
      <c r="H1433" s="35" t="n">
        <v>3</v>
      </c>
      <c r="I1433" s="35" t="n">
        <v>12</v>
      </c>
      <c r="J1433" s="36" t="n">
        <v>7.8</v>
      </c>
      <c r="K1433" s="35" t="n">
        <v>5</v>
      </c>
      <c r="L1433" t="inlineStr">
        <is>
          <t>No</t>
        </is>
      </c>
      <c r="M1433" s="35" t="n">
        <v>16</v>
      </c>
      <c r="N1433" t="inlineStr">
        <is>
          <t>No</t>
        </is>
      </c>
      <c r="O1433" s="35" t="n">
        <v>56</v>
      </c>
      <c r="P1433" s="37" t="n">
        <v>9.41</v>
      </c>
      <c r="Q1433" t="inlineStr">
        <is>
          <t>Android</t>
        </is>
      </c>
      <c r="R1433">
        <f>IF(AND(OR(Dashboard!$C$6="All",C1433=Dashboard!$C$6),OR(Dashboard!$F$6="All",D1433=Dashboard!$F$6),OR(Dashboard!$I$6="All",B1433=Dashboard!$I$6)),1,0)</f>
        <v/>
      </c>
    </row>
    <row r="1434">
      <c r="A1434" t="inlineStr">
        <is>
          <t>SC81433</t>
        </is>
      </c>
      <c r="B1434" t="inlineStr">
        <is>
          <t>Feb</t>
        </is>
      </c>
      <c r="C1434" t="inlineStr">
        <is>
          <t>Nashik</t>
        </is>
      </c>
      <c r="D1434" t="inlineStr">
        <is>
          <t>21-24</t>
        </is>
      </c>
      <c r="E1434" s="35" t="n">
        <v>17</v>
      </c>
      <c r="F1434" s="36" t="n">
        <v>48.8</v>
      </c>
      <c r="G1434" s="35" t="n">
        <v>62</v>
      </c>
      <c r="H1434" s="35" t="n">
        <v>51</v>
      </c>
      <c r="I1434" s="35" t="n">
        <v>8</v>
      </c>
      <c r="J1434" s="36" t="n">
        <v>19.3</v>
      </c>
      <c r="K1434" s="35" t="n">
        <v>2</v>
      </c>
      <c r="L1434" t="inlineStr">
        <is>
          <t>No</t>
        </is>
      </c>
      <c r="M1434" s="35" t="n">
        <v>55</v>
      </c>
      <c r="N1434" t="inlineStr">
        <is>
          <t>No</t>
        </is>
      </c>
      <c r="O1434" s="35" t="n">
        <v>98</v>
      </c>
      <c r="P1434" s="37" t="n">
        <v>12.81</v>
      </c>
      <c r="Q1434" t="inlineStr">
        <is>
          <t>iOS</t>
        </is>
      </c>
      <c r="R1434">
        <f>IF(AND(OR(Dashboard!$C$6="All",C1434=Dashboard!$C$6),OR(Dashboard!$F$6="All",D1434=Dashboard!$F$6),OR(Dashboard!$I$6="All",B1434=Dashboard!$I$6)),1,0)</f>
        <v/>
      </c>
    </row>
    <row r="1435">
      <c r="A1435" t="inlineStr">
        <is>
          <t>SC81434</t>
        </is>
      </c>
      <c r="B1435" t="inlineStr">
        <is>
          <t>Jun</t>
        </is>
      </c>
      <c r="C1435" t="inlineStr">
        <is>
          <t>Pune</t>
        </is>
      </c>
      <c r="D1435" t="inlineStr">
        <is>
          <t>21-24</t>
        </is>
      </c>
      <c r="E1435" s="35" t="n">
        <v>20</v>
      </c>
      <c r="F1435" s="36" t="n">
        <v>31.4</v>
      </c>
      <c r="G1435" s="35" t="n">
        <v>47</v>
      </c>
      <c r="H1435" s="35" t="n">
        <v>41</v>
      </c>
      <c r="I1435" s="35" t="n">
        <v>17</v>
      </c>
      <c r="J1435" s="36" t="n">
        <v>5.2</v>
      </c>
      <c r="K1435" s="35" t="n">
        <v>6</v>
      </c>
      <c r="L1435" t="inlineStr">
        <is>
          <t>No</t>
        </is>
      </c>
      <c r="M1435" s="35" t="n">
        <v>49</v>
      </c>
      <c r="N1435" t="inlineStr">
        <is>
          <t>No</t>
        </is>
      </c>
      <c r="O1435" s="35" t="n">
        <v>66</v>
      </c>
      <c r="P1435" s="37" t="n">
        <v>13.07</v>
      </c>
      <c r="Q1435" t="inlineStr">
        <is>
          <t>iOS</t>
        </is>
      </c>
      <c r="R1435">
        <f>IF(AND(OR(Dashboard!$C$6="All",C1435=Dashboard!$C$6),OR(Dashboard!$F$6="All",D1435=Dashboard!$F$6),OR(Dashboard!$I$6="All",B1435=Dashboard!$I$6)),1,0)</f>
        <v/>
      </c>
    </row>
    <row r="1436">
      <c r="A1436" t="inlineStr">
        <is>
          <t>SC81435</t>
        </is>
      </c>
      <c r="B1436" t="inlineStr">
        <is>
          <t>May</t>
        </is>
      </c>
      <c r="C1436" t="inlineStr">
        <is>
          <t>Pune</t>
        </is>
      </c>
      <c r="D1436" t="inlineStr">
        <is>
          <t>21-24</t>
        </is>
      </c>
      <c r="E1436" s="35" t="n">
        <v>17</v>
      </c>
      <c r="F1436" s="36" t="n">
        <v>37.5</v>
      </c>
      <c r="G1436" s="35" t="n">
        <v>28</v>
      </c>
      <c r="H1436" s="35" t="n">
        <v>26</v>
      </c>
      <c r="I1436" s="35" t="n">
        <v>27</v>
      </c>
      <c r="J1436" s="36" t="n">
        <v>10.2</v>
      </c>
      <c r="K1436" s="35" t="n">
        <v>6</v>
      </c>
      <c r="L1436" t="inlineStr">
        <is>
          <t>Yes</t>
        </is>
      </c>
      <c r="M1436" s="35" t="n">
        <v>99</v>
      </c>
      <c r="N1436" t="inlineStr">
        <is>
          <t>No</t>
        </is>
      </c>
      <c r="O1436" s="35" t="n">
        <v>70</v>
      </c>
      <c r="P1436" s="37" t="n">
        <v>12.2</v>
      </c>
      <c r="Q1436" t="inlineStr">
        <is>
          <t>Android</t>
        </is>
      </c>
      <c r="R1436">
        <f>IF(AND(OR(Dashboard!$C$6="All",C1436=Dashboard!$C$6),OR(Dashboard!$F$6="All",D1436=Dashboard!$F$6),OR(Dashboard!$I$6="All",B1436=Dashboard!$I$6)),1,0)</f>
        <v/>
      </c>
    </row>
    <row r="1437">
      <c r="A1437" t="inlineStr">
        <is>
          <t>SC81436</t>
        </is>
      </c>
      <c r="B1437" t="inlineStr">
        <is>
          <t>Feb</t>
        </is>
      </c>
      <c r="C1437" t="inlineStr">
        <is>
          <t>Sambhaji Nagar</t>
        </is>
      </c>
      <c r="D1437" t="inlineStr">
        <is>
          <t>18-20</t>
        </is>
      </c>
      <c r="E1437" s="35" t="n">
        <v>16</v>
      </c>
      <c r="F1437" s="36" t="n">
        <v>40.5</v>
      </c>
      <c r="G1437" s="35" t="n">
        <v>20</v>
      </c>
      <c r="H1437" s="35" t="n">
        <v>16</v>
      </c>
      <c r="I1437" s="35" t="n">
        <v>19</v>
      </c>
      <c r="J1437" s="36" t="n">
        <v>12.1</v>
      </c>
      <c r="K1437" s="35" t="n">
        <v>2</v>
      </c>
      <c r="L1437" t="inlineStr">
        <is>
          <t>Yes</t>
        </is>
      </c>
      <c r="M1437" s="35" t="n">
        <v>3</v>
      </c>
      <c r="N1437" t="inlineStr">
        <is>
          <t>No</t>
        </is>
      </c>
      <c r="O1437" s="35" t="n">
        <v>49</v>
      </c>
      <c r="P1437" s="37" t="n">
        <v>9.26</v>
      </c>
      <c r="Q1437" t="inlineStr">
        <is>
          <t>iOS</t>
        </is>
      </c>
      <c r="R1437">
        <f>IF(AND(OR(Dashboard!$C$6="All",C1437=Dashboard!$C$6),OR(Dashboard!$F$6="All",D1437=Dashboard!$F$6),OR(Dashboard!$I$6="All",B1437=Dashboard!$I$6)),1,0)</f>
        <v/>
      </c>
    </row>
    <row r="1438">
      <c r="A1438" t="inlineStr">
        <is>
          <t>SC81437</t>
        </is>
      </c>
      <c r="B1438" t="inlineStr">
        <is>
          <t>Apr</t>
        </is>
      </c>
      <c r="C1438" t="inlineStr">
        <is>
          <t>Pune</t>
        </is>
      </c>
      <c r="D1438" t="inlineStr">
        <is>
          <t>21-24</t>
        </is>
      </c>
      <c r="E1438" s="35" t="n">
        <v>22</v>
      </c>
      <c r="F1438" s="36" t="n">
        <v>37.8</v>
      </c>
      <c r="G1438" s="35" t="n">
        <v>27</v>
      </c>
      <c r="H1438" s="35" t="n">
        <v>23</v>
      </c>
      <c r="I1438" s="35" t="n">
        <v>20</v>
      </c>
      <c r="J1438" s="36" t="n">
        <v>8.4</v>
      </c>
      <c r="K1438" s="35" t="n">
        <v>11</v>
      </c>
      <c r="L1438" t="inlineStr">
        <is>
          <t>No</t>
        </is>
      </c>
      <c r="M1438" s="35" t="n">
        <v>66</v>
      </c>
      <c r="N1438" t="inlineStr">
        <is>
          <t>No</t>
        </is>
      </c>
      <c r="O1438" s="35" t="n">
        <v>61</v>
      </c>
      <c r="P1438" s="37" t="n">
        <v>12.08</v>
      </c>
      <c r="Q1438" t="inlineStr">
        <is>
          <t>Android</t>
        </is>
      </c>
      <c r="R1438">
        <f>IF(AND(OR(Dashboard!$C$6="All",C1438=Dashboard!$C$6),OR(Dashboard!$F$6="All",D1438=Dashboard!$F$6),OR(Dashboard!$I$6="All",B1438=Dashboard!$I$6)),1,0)</f>
        <v/>
      </c>
    </row>
    <row r="1439">
      <c r="A1439" t="inlineStr">
        <is>
          <t>SC81438</t>
        </is>
      </c>
      <c r="B1439" t="inlineStr">
        <is>
          <t>Jan</t>
        </is>
      </c>
      <c r="C1439" t="inlineStr">
        <is>
          <t>Sambhaji Nagar</t>
        </is>
      </c>
      <c r="D1439" t="inlineStr">
        <is>
          <t>21-24</t>
        </is>
      </c>
      <c r="E1439" s="35" t="n">
        <v>19</v>
      </c>
      <c r="F1439" s="36" t="n">
        <v>20.9</v>
      </c>
      <c r="G1439" s="35" t="n">
        <v>49</v>
      </c>
      <c r="H1439" s="35" t="n">
        <v>36</v>
      </c>
      <c r="I1439" s="35" t="n">
        <v>15</v>
      </c>
      <c r="J1439" s="36" t="n">
        <v>6.2</v>
      </c>
      <c r="K1439" s="35" t="n">
        <v>9</v>
      </c>
      <c r="L1439" t="inlineStr">
        <is>
          <t>Yes</t>
        </is>
      </c>
      <c r="M1439" s="35" t="n">
        <v>29</v>
      </c>
      <c r="N1439" t="inlineStr">
        <is>
          <t>No</t>
        </is>
      </c>
      <c r="O1439" s="35" t="n">
        <v>45</v>
      </c>
      <c r="P1439" s="37" t="n">
        <v>5.82</v>
      </c>
      <c r="Q1439" t="inlineStr">
        <is>
          <t>Android</t>
        </is>
      </c>
      <c r="R1439">
        <f>IF(AND(OR(Dashboard!$C$6="All",C1439=Dashboard!$C$6),OR(Dashboard!$F$6="All",D1439=Dashboard!$F$6),OR(Dashboard!$I$6="All",B1439=Dashboard!$I$6)),1,0)</f>
        <v/>
      </c>
    </row>
    <row r="1440">
      <c r="A1440" t="inlineStr">
        <is>
          <t>SC81439</t>
        </is>
      </c>
      <c r="B1440" t="inlineStr">
        <is>
          <t>Jun</t>
        </is>
      </c>
      <c r="C1440" t="inlineStr">
        <is>
          <t>Solapur</t>
        </is>
      </c>
      <c r="D1440" t="inlineStr">
        <is>
          <t>25-34</t>
        </is>
      </c>
      <c r="E1440" s="35" t="n">
        <v>12</v>
      </c>
      <c r="F1440" s="36" t="n">
        <v>32.7</v>
      </c>
      <c r="G1440" s="35" t="n">
        <v>12</v>
      </c>
      <c r="H1440" s="35" t="n">
        <v>9</v>
      </c>
      <c r="I1440" s="35" t="n">
        <v>19</v>
      </c>
      <c r="J1440" s="36" t="n">
        <v>9.4</v>
      </c>
      <c r="K1440" s="35" t="n">
        <v>8</v>
      </c>
      <c r="L1440" t="inlineStr">
        <is>
          <t>No</t>
        </is>
      </c>
      <c r="M1440" s="35" t="n">
        <v>1</v>
      </c>
      <c r="N1440" t="inlineStr">
        <is>
          <t>No</t>
        </is>
      </c>
      <c r="O1440" s="35" t="n">
        <v>61</v>
      </c>
      <c r="P1440" s="37" t="n">
        <v>11.01</v>
      </c>
      <c r="Q1440" t="inlineStr">
        <is>
          <t>Android</t>
        </is>
      </c>
      <c r="R1440">
        <f>IF(AND(OR(Dashboard!$C$6="All",C1440=Dashboard!$C$6),OR(Dashboard!$F$6="All",D1440=Dashboard!$F$6),OR(Dashboard!$I$6="All",B1440=Dashboard!$I$6)),1,0)</f>
        <v/>
      </c>
    </row>
    <row r="1441">
      <c r="A1441" t="inlineStr">
        <is>
          <t>SC81440</t>
        </is>
      </c>
      <c r="B1441" t="inlineStr">
        <is>
          <t>Jan</t>
        </is>
      </c>
      <c r="C1441" t="inlineStr">
        <is>
          <t>Pune</t>
        </is>
      </c>
      <c r="D1441" t="inlineStr">
        <is>
          <t>18-20</t>
        </is>
      </c>
      <c r="E1441" s="35" t="n">
        <v>25</v>
      </c>
      <c r="F1441" s="36" t="n">
        <v>29.3</v>
      </c>
      <c r="G1441" s="35" t="n">
        <v>44</v>
      </c>
      <c r="H1441" s="35" t="n">
        <v>32</v>
      </c>
      <c r="I1441" s="35" t="n">
        <v>26</v>
      </c>
      <c r="J1441" s="36" t="n">
        <v>5.1</v>
      </c>
      <c r="K1441" s="35" t="n">
        <v>3</v>
      </c>
      <c r="L1441" t="inlineStr">
        <is>
          <t>No</t>
        </is>
      </c>
      <c r="M1441" s="35" t="n">
        <v>83</v>
      </c>
      <c r="N1441" t="inlineStr">
        <is>
          <t>No</t>
        </is>
      </c>
      <c r="O1441" s="35" t="n">
        <v>56</v>
      </c>
      <c r="P1441" s="37" t="n">
        <v>10.26</v>
      </c>
      <c r="Q1441" t="inlineStr">
        <is>
          <t>Android</t>
        </is>
      </c>
      <c r="R1441">
        <f>IF(AND(OR(Dashboard!$C$6="All",C1441=Dashboard!$C$6),OR(Dashboard!$F$6="All",D1441=Dashboard!$F$6),OR(Dashboard!$I$6="All",B1441=Dashboard!$I$6)),1,0)</f>
        <v/>
      </c>
    </row>
    <row r="1442">
      <c r="A1442" t="inlineStr">
        <is>
          <t>SC81441</t>
        </is>
      </c>
      <c r="B1442" t="inlineStr">
        <is>
          <t>Jan</t>
        </is>
      </c>
      <c r="C1442" t="inlineStr">
        <is>
          <t>Pune</t>
        </is>
      </c>
      <c r="D1442" t="inlineStr">
        <is>
          <t>25-34</t>
        </is>
      </c>
      <c r="E1442" s="35" t="n">
        <v>4</v>
      </c>
      <c r="F1442" s="36" t="n">
        <v>42.8</v>
      </c>
      <c r="G1442" s="35" t="n">
        <v>31</v>
      </c>
      <c r="H1442" s="35" t="n">
        <v>22</v>
      </c>
      <c r="I1442" s="35" t="n">
        <v>22</v>
      </c>
      <c r="J1442" s="36" t="n">
        <v>7</v>
      </c>
      <c r="K1442" s="35" t="n">
        <v>4</v>
      </c>
      <c r="L1442" t="inlineStr">
        <is>
          <t>Yes</t>
        </is>
      </c>
      <c r="M1442" s="35" t="n">
        <v>27</v>
      </c>
      <c r="N1442" t="inlineStr">
        <is>
          <t>No</t>
        </is>
      </c>
      <c r="O1442" s="35" t="n">
        <v>52</v>
      </c>
      <c r="P1442" s="37" t="n">
        <v>7.46</v>
      </c>
      <c r="Q1442" t="inlineStr">
        <is>
          <t>Android</t>
        </is>
      </c>
      <c r="R1442">
        <f>IF(AND(OR(Dashboard!$C$6="All",C1442=Dashboard!$C$6),OR(Dashboard!$F$6="All",D1442=Dashboard!$F$6),OR(Dashboard!$I$6="All",B1442=Dashboard!$I$6)),1,0)</f>
        <v/>
      </c>
    </row>
    <row r="1443">
      <c r="A1443" t="inlineStr">
        <is>
          <t>SC81442</t>
        </is>
      </c>
      <c r="B1443" t="inlineStr">
        <is>
          <t>Jan</t>
        </is>
      </c>
      <c r="C1443" t="inlineStr">
        <is>
          <t>Pune</t>
        </is>
      </c>
      <c r="D1443" t="inlineStr">
        <is>
          <t>35+</t>
        </is>
      </c>
      <c r="E1443" s="35" t="n">
        <v>9</v>
      </c>
      <c r="F1443" s="36" t="n">
        <v>32.3</v>
      </c>
      <c r="G1443" s="35" t="n">
        <v>0</v>
      </c>
      <c r="H1443" s="35" t="n">
        <v>0</v>
      </c>
      <c r="I1443" s="35" t="n">
        <v>0</v>
      </c>
      <c r="J1443" s="36" t="n">
        <v>12.8</v>
      </c>
      <c r="K1443" s="35" t="n">
        <v>3</v>
      </c>
      <c r="L1443" t="inlineStr">
        <is>
          <t>Yes</t>
        </is>
      </c>
      <c r="M1443" s="35" t="n">
        <v>39</v>
      </c>
      <c r="N1443" t="inlineStr">
        <is>
          <t>No</t>
        </is>
      </c>
      <c r="O1443" s="35" t="n">
        <v>61</v>
      </c>
      <c r="P1443" s="37" t="n">
        <v>8.119999999999999</v>
      </c>
      <c r="Q1443" t="inlineStr">
        <is>
          <t>Android</t>
        </is>
      </c>
      <c r="R1443">
        <f>IF(AND(OR(Dashboard!$C$6="All",C1443=Dashboard!$C$6),OR(Dashboard!$F$6="All",D1443=Dashboard!$F$6),OR(Dashboard!$I$6="All",B1443=Dashboard!$I$6)),1,0)</f>
        <v/>
      </c>
    </row>
    <row r="1444">
      <c r="A1444" t="inlineStr">
        <is>
          <t>SC81443</t>
        </is>
      </c>
      <c r="B1444" t="inlineStr">
        <is>
          <t>Jun</t>
        </is>
      </c>
      <c r="C1444" t="inlineStr">
        <is>
          <t>Pune</t>
        </is>
      </c>
      <c r="D1444" t="inlineStr">
        <is>
          <t>18-20</t>
        </is>
      </c>
      <c r="E1444" s="35" t="n">
        <v>18</v>
      </c>
      <c r="F1444" s="36" t="n">
        <v>45.4</v>
      </c>
      <c r="G1444" s="35" t="n">
        <v>56</v>
      </c>
      <c r="H1444" s="35" t="n">
        <v>45</v>
      </c>
      <c r="I1444" s="35" t="n">
        <v>14</v>
      </c>
      <c r="J1444" s="36" t="n">
        <v>19.7</v>
      </c>
      <c r="K1444" s="35" t="n">
        <v>6</v>
      </c>
      <c r="L1444" t="inlineStr">
        <is>
          <t>Yes</t>
        </is>
      </c>
      <c r="M1444" s="35" t="n">
        <v>9</v>
      </c>
      <c r="N1444" t="inlineStr">
        <is>
          <t>No</t>
        </is>
      </c>
      <c r="O1444" s="35" t="n">
        <v>80</v>
      </c>
      <c r="P1444" s="37" t="n">
        <v>15.93</v>
      </c>
      <c r="Q1444" t="inlineStr">
        <is>
          <t>iOS</t>
        </is>
      </c>
      <c r="R1444">
        <f>IF(AND(OR(Dashboard!$C$6="All",C1444=Dashboard!$C$6),OR(Dashboard!$F$6="All",D1444=Dashboard!$F$6),OR(Dashboard!$I$6="All",B1444=Dashboard!$I$6)),1,0)</f>
        <v/>
      </c>
    </row>
    <row r="1445">
      <c r="A1445" t="inlineStr">
        <is>
          <t>SC81444</t>
        </is>
      </c>
      <c r="B1445" t="inlineStr">
        <is>
          <t>Jun</t>
        </is>
      </c>
      <c r="C1445" t="inlineStr">
        <is>
          <t>Nagpur</t>
        </is>
      </c>
      <c r="D1445" t="inlineStr">
        <is>
          <t>21-24</t>
        </is>
      </c>
      <c r="E1445" s="35" t="n">
        <v>18</v>
      </c>
      <c r="F1445" s="36" t="n">
        <v>46.5</v>
      </c>
      <c r="G1445" s="35" t="n">
        <v>25</v>
      </c>
      <c r="H1445" s="35" t="n">
        <v>17</v>
      </c>
      <c r="I1445" s="35" t="n">
        <v>17</v>
      </c>
      <c r="J1445" s="36" t="n">
        <v>19.2</v>
      </c>
      <c r="K1445" s="35" t="n">
        <v>2</v>
      </c>
      <c r="L1445" t="inlineStr">
        <is>
          <t>Yes</t>
        </is>
      </c>
      <c r="M1445" s="35" t="n">
        <v>5</v>
      </c>
      <c r="N1445" t="inlineStr">
        <is>
          <t>No</t>
        </is>
      </c>
      <c r="O1445" s="35" t="n">
        <v>81</v>
      </c>
      <c r="P1445" s="37" t="n">
        <v>12.13</v>
      </c>
      <c r="Q1445" t="inlineStr">
        <is>
          <t>Android</t>
        </is>
      </c>
      <c r="R1445">
        <f>IF(AND(OR(Dashboard!$C$6="All",C1445=Dashboard!$C$6),OR(Dashboard!$F$6="All",D1445=Dashboard!$F$6),OR(Dashboard!$I$6="All",B1445=Dashboard!$I$6)),1,0)</f>
        <v/>
      </c>
    </row>
    <row r="1446">
      <c r="A1446" t="inlineStr">
        <is>
          <t>SC81445</t>
        </is>
      </c>
      <c r="B1446" t="inlineStr">
        <is>
          <t>Apr</t>
        </is>
      </c>
      <c r="C1446" t="inlineStr">
        <is>
          <t>Solapur</t>
        </is>
      </c>
      <c r="D1446" t="inlineStr">
        <is>
          <t>18-20</t>
        </is>
      </c>
      <c r="E1446" s="35" t="n">
        <v>13</v>
      </c>
      <c r="F1446" s="36" t="n">
        <v>29</v>
      </c>
      <c r="G1446" s="35" t="n">
        <v>25</v>
      </c>
      <c r="H1446" s="35" t="n">
        <v>20</v>
      </c>
      <c r="I1446" s="35" t="n">
        <v>5</v>
      </c>
      <c r="J1446" s="36" t="n">
        <v>11.4</v>
      </c>
      <c r="K1446" s="35" t="n">
        <v>7</v>
      </c>
      <c r="L1446" t="inlineStr">
        <is>
          <t>Yes</t>
        </is>
      </c>
      <c r="M1446" s="35" t="n">
        <v>73</v>
      </c>
      <c r="N1446" t="inlineStr">
        <is>
          <t>No</t>
        </is>
      </c>
      <c r="O1446" s="35" t="n">
        <v>63</v>
      </c>
      <c r="P1446" s="37" t="n">
        <v>7.4</v>
      </c>
      <c r="Q1446" t="inlineStr">
        <is>
          <t>Android</t>
        </is>
      </c>
      <c r="R1446">
        <f>IF(AND(OR(Dashboard!$C$6="All",C1446=Dashboard!$C$6),OR(Dashboard!$F$6="All",D1446=Dashboard!$F$6),OR(Dashboard!$I$6="All",B1446=Dashboard!$I$6)),1,0)</f>
        <v/>
      </c>
    </row>
    <row r="1447">
      <c r="A1447" t="inlineStr">
        <is>
          <t>SC81446</t>
        </is>
      </c>
      <c r="B1447" t="inlineStr">
        <is>
          <t>Jun</t>
        </is>
      </c>
      <c r="C1447" t="inlineStr">
        <is>
          <t>Pune</t>
        </is>
      </c>
      <c r="D1447" t="inlineStr">
        <is>
          <t>18-20</t>
        </is>
      </c>
      <c r="E1447" s="35" t="n">
        <v>12</v>
      </c>
      <c r="F1447" s="36" t="n">
        <v>27.9</v>
      </c>
      <c r="G1447" s="35" t="n">
        <v>33</v>
      </c>
      <c r="H1447" s="35" t="n">
        <v>29</v>
      </c>
      <c r="I1447" s="35" t="n">
        <v>4</v>
      </c>
      <c r="J1447" s="36" t="n">
        <v>7.2</v>
      </c>
      <c r="K1447" s="35" t="n">
        <v>4</v>
      </c>
      <c r="L1447" t="inlineStr">
        <is>
          <t>No</t>
        </is>
      </c>
      <c r="M1447" s="35" t="n">
        <v>97</v>
      </c>
      <c r="N1447" t="inlineStr">
        <is>
          <t>No</t>
        </is>
      </c>
      <c r="O1447" s="35" t="n">
        <v>41</v>
      </c>
      <c r="P1447" s="37" t="n">
        <v>5.63</v>
      </c>
      <c r="Q1447" t="inlineStr">
        <is>
          <t>Android</t>
        </is>
      </c>
      <c r="R1447">
        <f>IF(AND(OR(Dashboard!$C$6="All",C1447=Dashboard!$C$6),OR(Dashboard!$F$6="All",D1447=Dashboard!$F$6),OR(Dashboard!$I$6="All",B1447=Dashboard!$I$6)),1,0)</f>
        <v/>
      </c>
    </row>
    <row r="1448">
      <c r="A1448" t="inlineStr">
        <is>
          <t>SC81447</t>
        </is>
      </c>
      <c r="B1448" t="inlineStr">
        <is>
          <t>Mar</t>
        </is>
      </c>
      <c r="C1448" t="inlineStr">
        <is>
          <t>Solapur</t>
        </is>
      </c>
      <c r="D1448" t="inlineStr">
        <is>
          <t>25-34</t>
        </is>
      </c>
      <c r="E1448" s="35" t="n">
        <v>1</v>
      </c>
      <c r="F1448" s="36" t="n">
        <v>19.4</v>
      </c>
      <c r="G1448" s="35" t="n">
        <v>17</v>
      </c>
      <c r="H1448" s="35" t="n">
        <v>15</v>
      </c>
      <c r="I1448" s="35" t="n">
        <v>11</v>
      </c>
      <c r="J1448" s="36" t="n">
        <v>3.6</v>
      </c>
      <c r="K1448" s="35" t="n">
        <v>1</v>
      </c>
      <c r="L1448" t="inlineStr">
        <is>
          <t>Yes</t>
        </is>
      </c>
      <c r="M1448" s="35" t="n">
        <v>39</v>
      </c>
      <c r="N1448" t="inlineStr">
        <is>
          <t>No</t>
        </is>
      </c>
      <c r="O1448" s="35" t="n">
        <v>27</v>
      </c>
      <c r="P1448" s="37" t="n">
        <v>4.56</v>
      </c>
      <c r="Q1448" t="inlineStr">
        <is>
          <t>iOS</t>
        </is>
      </c>
      <c r="R1448">
        <f>IF(AND(OR(Dashboard!$C$6="All",C1448=Dashboard!$C$6),OR(Dashboard!$F$6="All",D1448=Dashboard!$F$6),OR(Dashboard!$I$6="All",B1448=Dashboard!$I$6)),1,0)</f>
        <v/>
      </c>
    </row>
    <row r="1449">
      <c r="A1449" t="inlineStr">
        <is>
          <t>SC81448</t>
        </is>
      </c>
      <c r="B1449" t="inlineStr">
        <is>
          <t>Feb</t>
        </is>
      </c>
      <c r="C1449" t="inlineStr">
        <is>
          <t>Pune</t>
        </is>
      </c>
      <c r="D1449" t="inlineStr">
        <is>
          <t>18-20</t>
        </is>
      </c>
      <c r="E1449" s="35" t="n">
        <v>17</v>
      </c>
      <c r="F1449" s="36" t="n">
        <v>45.6</v>
      </c>
      <c r="G1449" s="35" t="n">
        <v>24</v>
      </c>
      <c r="H1449" s="35" t="n">
        <v>19</v>
      </c>
      <c r="I1449" s="35" t="n">
        <v>23</v>
      </c>
      <c r="J1449" s="36" t="n">
        <v>14.5</v>
      </c>
      <c r="K1449" s="35" t="n">
        <v>5</v>
      </c>
      <c r="L1449" t="inlineStr">
        <is>
          <t>No</t>
        </is>
      </c>
      <c r="M1449" s="35" t="n">
        <v>1</v>
      </c>
      <c r="N1449" t="inlineStr">
        <is>
          <t>No</t>
        </is>
      </c>
      <c r="O1449" s="35" t="n">
        <v>92</v>
      </c>
      <c r="P1449" s="37" t="n">
        <v>8.880000000000001</v>
      </c>
      <c r="Q1449" t="inlineStr">
        <is>
          <t>iOS</t>
        </is>
      </c>
      <c r="R1449">
        <f>IF(AND(OR(Dashboard!$C$6="All",C1449=Dashboard!$C$6),OR(Dashboard!$F$6="All",D1449=Dashboard!$F$6),OR(Dashboard!$I$6="All",B1449=Dashboard!$I$6)),1,0)</f>
        <v/>
      </c>
    </row>
    <row r="1450">
      <c r="A1450" t="inlineStr">
        <is>
          <t>SC81449</t>
        </is>
      </c>
      <c r="B1450" t="inlineStr">
        <is>
          <t>Jan</t>
        </is>
      </c>
      <c r="C1450" t="inlineStr">
        <is>
          <t>Pune</t>
        </is>
      </c>
      <c r="D1450" t="inlineStr">
        <is>
          <t>18-20</t>
        </is>
      </c>
      <c r="E1450" s="35" t="n">
        <v>25</v>
      </c>
      <c r="F1450" s="36" t="n">
        <v>7.9</v>
      </c>
      <c r="G1450" s="35" t="n">
        <v>31</v>
      </c>
      <c r="H1450" s="35" t="n">
        <v>25</v>
      </c>
      <c r="I1450" s="35" t="n">
        <v>8</v>
      </c>
      <c r="J1450" s="36" t="n">
        <v>2.7</v>
      </c>
      <c r="K1450" s="35" t="n">
        <v>11</v>
      </c>
      <c r="L1450" t="inlineStr">
        <is>
          <t>No</t>
        </is>
      </c>
      <c r="M1450" s="35" t="n">
        <v>14</v>
      </c>
      <c r="N1450" t="inlineStr">
        <is>
          <t>No</t>
        </is>
      </c>
      <c r="O1450" s="35" t="n">
        <v>15</v>
      </c>
      <c r="P1450" s="37" t="n">
        <v>2.75</v>
      </c>
      <c r="Q1450" t="inlineStr">
        <is>
          <t>iOS</t>
        </is>
      </c>
      <c r="R1450">
        <f>IF(AND(OR(Dashboard!$C$6="All",C1450=Dashboard!$C$6),OR(Dashboard!$F$6="All",D1450=Dashboard!$F$6),OR(Dashboard!$I$6="All",B1450=Dashboard!$I$6)),1,0)</f>
        <v/>
      </c>
    </row>
    <row r="1451">
      <c r="A1451" t="inlineStr">
        <is>
          <t>SC81450</t>
        </is>
      </c>
      <c r="B1451" t="inlineStr">
        <is>
          <t>Jun</t>
        </is>
      </c>
      <c r="C1451" t="inlineStr">
        <is>
          <t>Nashik</t>
        </is>
      </c>
      <c r="D1451" t="inlineStr">
        <is>
          <t>21-24</t>
        </is>
      </c>
      <c r="E1451" s="35" t="n">
        <v>19</v>
      </c>
      <c r="F1451" s="36" t="n">
        <v>54.1</v>
      </c>
      <c r="G1451" s="35" t="n">
        <v>38</v>
      </c>
      <c r="H1451" s="35" t="n">
        <v>35</v>
      </c>
      <c r="I1451" s="35" t="n">
        <v>13</v>
      </c>
      <c r="J1451" s="36" t="n">
        <v>22.2</v>
      </c>
      <c r="K1451" s="35" t="n">
        <v>11</v>
      </c>
      <c r="L1451" t="inlineStr">
        <is>
          <t>Yes</t>
        </is>
      </c>
      <c r="M1451" s="35" t="n">
        <v>14</v>
      </c>
      <c r="N1451" t="inlineStr">
        <is>
          <t>No</t>
        </is>
      </c>
      <c r="O1451" s="35" t="n">
        <v>92</v>
      </c>
      <c r="P1451" s="37" t="n">
        <v>18.23</v>
      </c>
      <c r="Q1451" t="inlineStr">
        <is>
          <t>Android</t>
        </is>
      </c>
      <c r="R1451">
        <f>IF(AND(OR(Dashboard!$C$6="All",C1451=Dashboard!$C$6),OR(Dashboard!$F$6="All",D1451=Dashboard!$F$6),OR(Dashboard!$I$6="All",B1451=Dashboard!$I$6)),1,0)</f>
        <v/>
      </c>
    </row>
    <row r="1452">
      <c r="A1452" t="inlineStr">
        <is>
          <t>SC81451</t>
        </is>
      </c>
      <c r="B1452" t="inlineStr">
        <is>
          <t>Jun</t>
        </is>
      </c>
      <c r="C1452" t="inlineStr">
        <is>
          <t>Pune</t>
        </is>
      </c>
      <c r="D1452" t="inlineStr">
        <is>
          <t>21-24</t>
        </is>
      </c>
      <c r="E1452" s="35" t="n">
        <v>20</v>
      </c>
      <c r="F1452" s="36" t="n">
        <v>26.9</v>
      </c>
      <c r="G1452" s="35" t="n">
        <v>54</v>
      </c>
      <c r="H1452" s="35" t="n">
        <v>35</v>
      </c>
      <c r="I1452" s="35" t="n">
        <v>0</v>
      </c>
      <c r="J1452" s="36" t="n">
        <v>11.7</v>
      </c>
      <c r="K1452" s="35" t="n">
        <v>1</v>
      </c>
      <c r="L1452" t="inlineStr">
        <is>
          <t>No</t>
        </is>
      </c>
      <c r="M1452" s="35" t="n">
        <v>20</v>
      </c>
      <c r="N1452" t="inlineStr">
        <is>
          <t>Yes</t>
        </is>
      </c>
      <c r="O1452" s="35" t="n">
        <v>16</v>
      </c>
      <c r="P1452" s="37" t="n">
        <v>3</v>
      </c>
      <c r="Q1452" t="inlineStr">
        <is>
          <t>Android</t>
        </is>
      </c>
      <c r="R1452">
        <f>IF(AND(OR(Dashboard!$C$6="All",C1452=Dashboard!$C$6),OR(Dashboard!$F$6="All",D1452=Dashboard!$F$6),OR(Dashboard!$I$6="All",B1452=Dashboard!$I$6)),1,0)</f>
        <v/>
      </c>
    </row>
    <row r="1453">
      <c r="A1453" t="inlineStr">
        <is>
          <t>SC81452</t>
        </is>
      </c>
      <c r="B1453" t="inlineStr">
        <is>
          <t>Mar</t>
        </is>
      </c>
      <c r="C1453" t="inlineStr">
        <is>
          <t>Sambhaji Nagar</t>
        </is>
      </c>
      <c r="D1453" t="inlineStr">
        <is>
          <t>21-24</t>
        </is>
      </c>
      <c r="E1453" s="35" t="n">
        <v>18</v>
      </c>
      <c r="F1453" s="36" t="n">
        <v>38.2</v>
      </c>
      <c r="G1453" s="35" t="n">
        <v>56</v>
      </c>
      <c r="H1453" s="35" t="n">
        <v>40</v>
      </c>
      <c r="I1453" s="35" t="n">
        <v>11</v>
      </c>
      <c r="J1453" s="36" t="n">
        <v>5.9</v>
      </c>
      <c r="K1453" s="35" t="n">
        <v>10</v>
      </c>
      <c r="L1453" t="inlineStr">
        <is>
          <t>Yes</t>
        </is>
      </c>
      <c r="M1453" s="35" t="n">
        <v>65</v>
      </c>
      <c r="N1453" t="inlineStr">
        <is>
          <t>No</t>
        </is>
      </c>
      <c r="O1453" s="35" t="n">
        <v>65</v>
      </c>
      <c r="P1453" s="37" t="n">
        <v>7.37</v>
      </c>
      <c r="Q1453" t="inlineStr">
        <is>
          <t>Android</t>
        </is>
      </c>
      <c r="R1453">
        <f>IF(AND(OR(Dashboard!$C$6="All",C1453=Dashboard!$C$6),OR(Dashboard!$F$6="All",D1453=Dashboard!$F$6),OR(Dashboard!$I$6="All",B1453=Dashboard!$I$6)),1,0)</f>
        <v/>
      </c>
    </row>
    <row r="1454">
      <c r="A1454" t="inlineStr">
        <is>
          <t>SC81453</t>
        </is>
      </c>
      <c r="B1454" t="inlineStr">
        <is>
          <t>Jan</t>
        </is>
      </c>
      <c r="C1454" t="inlineStr">
        <is>
          <t>Pune</t>
        </is>
      </c>
      <c r="D1454" t="inlineStr">
        <is>
          <t>18-20</t>
        </is>
      </c>
      <c r="E1454" s="35" t="n">
        <v>29</v>
      </c>
      <c r="F1454" s="36" t="n">
        <v>48</v>
      </c>
      <c r="G1454" s="35" t="n">
        <v>39</v>
      </c>
      <c r="H1454" s="35" t="n">
        <v>28</v>
      </c>
      <c r="I1454" s="35" t="n">
        <v>8</v>
      </c>
      <c r="J1454" s="36" t="n">
        <v>18.6</v>
      </c>
      <c r="K1454" s="35" t="n">
        <v>6</v>
      </c>
      <c r="L1454" t="inlineStr">
        <is>
          <t>No</t>
        </is>
      </c>
      <c r="M1454" s="35" t="n">
        <v>164</v>
      </c>
      <c r="N1454" t="inlineStr">
        <is>
          <t>No</t>
        </is>
      </c>
      <c r="O1454" s="35" t="n">
        <v>81</v>
      </c>
      <c r="P1454" s="37" t="n">
        <v>10.6</v>
      </c>
      <c r="Q1454" t="inlineStr">
        <is>
          <t>Android</t>
        </is>
      </c>
      <c r="R1454">
        <f>IF(AND(OR(Dashboard!$C$6="All",C1454=Dashboard!$C$6),OR(Dashboard!$F$6="All",D1454=Dashboard!$F$6),OR(Dashboard!$I$6="All",B1454=Dashboard!$I$6)),1,0)</f>
        <v/>
      </c>
    </row>
    <row r="1455">
      <c r="A1455" t="inlineStr">
        <is>
          <t>SC81454</t>
        </is>
      </c>
      <c r="B1455" t="inlineStr">
        <is>
          <t>Feb</t>
        </is>
      </c>
      <c r="C1455" t="inlineStr">
        <is>
          <t>Sambhaji Nagar</t>
        </is>
      </c>
      <c r="D1455" t="inlineStr">
        <is>
          <t>18-20</t>
        </is>
      </c>
      <c r="E1455" s="35" t="n">
        <v>23</v>
      </c>
      <c r="F1455" s="36" t="n">
        <v>29.5</v>
      </c>
      <c r="G1455" s="35" t="n">
        <v>40</v>
      </c>
      <c r="H1455" s="35" t="n">
        <v>30</v>
      </c>
      <c r="I1455" s="35" t="n">
        <v>23</v>
      </c>
      <c r="J1455" s="36" t="n">
        <v>9.5</v>
      </c>
      <c r="K1455" s="35" t="n">
        <v>1</v>
      </c>
      <c r="L1455" t="inlineStr">
        <is>
          <t>No</t>
        </is>
      </c>
      <c r="M1455" s="35" t="n">
        <v>67</v>
      </c>
      <c r="N1455" t="inlineStr">
        <is>
          <t>No</t>
        </is>
      </c>
      <c r="O1455" s="35" t="n">
        <v>37</v>
      </c>
      <c r="P1455" s="37" t="n">
        <v>3.02</v>
      </c>
      <c r="Q1455" t="inlineStr">
        <is>
          <t>iOS</t>
        </is>
      </c>
      <c r="R1455">
        <f>IF(AND(OR(Dashboard!$C$6="All",C1455=Dashboard!$C$6),OR(Dashboard!$F$6="All",D1455=Dashboard!$F$6),OR(Dashboard!$I$6="All",B1455=Dashboard!$I$6)),1,0)</f>
        <v/>
      </c>
    </row>
    <row r="1456">
      <c r="A1456" t="inlineStr">
        <is>
          <t>SC81455</t>
        </is>
      </c>
      <c r="B1456" t="inlineStr">
        <is>
          <t>Jan</t>
        </is>
      </c>
      <c r="C1456" t="inlineStr">
        <is>
          <t>Pune</t>
        </is>
      </c>
      <c r="D1456" t="inlineStr">
        <is>
          <t>25-34</t>
        </is>
      </c>
      <c r="E1456" s="35" t="n">
        <v>13</v>
      </c>
      <c r="F1456" s="36" t="n">
        <v>8.800000000000001</v>
      </c>
      <c r="G1456" s="35" t="n">
        <v>34</v>
      </c>
      <c r="H1456" s="35" t="n">
        <v>22</v>
      </c>
      <c r="I1456" s="35" t="n">
        <v>4</v>
      </c>
      <c r="J1456" s="36" t="n">
        <v>3.4</v>
      </c>
      <c r="K1456" s="35" t="n">
        <v>0</v>
      </c>
      <c r="L1456" t="inlineStr">
        <is>
          <t>No</t>
        </is>
      </c>
      <c r="M1456" s="35" t="n">
        <v>15</v>
      </c>
      <c r="N1456" t="inlineStr">
        <is>
          <t>No</t>
        </is>
      </c>
      <c r="O1456" s="35" t="n">
        <v>13</v>
      </c>
      <c r="P1456" s="37" t="n">
        <v>1.06</v>
      </c>
      <c r="Q1456" t="inlineStr">
        <is>
          <t>Android</t>
        </is>
      </c>
      <c r="R1456">
        <f>IF(AND(OR(Dashboard!$C$6="All",C1456=Dashboard!$C$6),OR(Dashboard!$F$6="All",D1456=Dashboard!$F$6),OR(Dashboard!$I$6="All",B1456=Dashboard!$I$6)),1,0)</f>
        <v/>
      </c>
    </row>
    <row r="1457">
      <c r="A1457" t="inlineStr">
        <is>
          <t>SC81456</t>
        </is>
      </c>
      <c r="B1457" t="inlineStr">
        <is>
          <t>Jun</t>
        </is>
      </c>
      <c r="C1457" t="inlineStr">
        <is>
          <t>Sambhaji Nagar</t>
        </is>
      </c>
      <c r="D1457" t="inlineStr">
        <is>
          <t>21-24</t>
        </is>
      </c>
      <c r="E1457" s="35" t="n">
        <v>7</v>
      </c>
      <c r="F1457" s="36" t="n">
        <v>30.7</v>
      </c>
      <c r="G1457" s="35" t="n">
        <v>38</v>
      </c>
      <c r="H1457" s="35" t="n">
        <v>25</v>
      </c>
      <c r="I1457" s="35" t="n">
        <v>13</v>
      </c>
      <c r="J1457" s="36" t="n">
        <v>12</v>
      </c>
      <c r="K1457" s="35" t="n">
        <v>8</v>
      </c>
      <c r="L1457" t="inlineStr">
        <is>
          <t>No</t>
        </is>
      </c>
      <c r="M1457" s="35" t="n">
        <v>5</v>
      </c>
      <c r="N1457" t="inlineStr">
        <is>
          <t>No</t>
        </is>
      </c>
      <c r="O1457" s="35" t="n">
        <v>37</v>
      </c>
      <c r="P1457" s="37" t="n">
        <v>7.37</v>
      </c>
      <c r="Q1457" t="inlineStr">
        <is>
          <t>Android</t>
        </is>
      </c>
      <c r="R1457">
        <f>IF(AND(OR(Dashboard!$C$6="All",C1457=Dashboard!$C$6),OR(Dashboard!$F$6="All",D1457=Dashboard!$F$6),OR(Dashboard!$I$6="All",B1457=Dashboard!$I$6)),1,0)</f>
        <v/>
      </c>
    </row>
    <row r="1458">
      <c r="A1458" t="inlineStr">
        <is>
          <t>SC81457</t>
        </is>
      </c>
      <c r="B1458" t="inlineStr">
        <is>
          <t>Feb</t>
        </is>
      </c>
      <c r="C1458" t="inlineStr">
        <is>
          <t>Nashik</t>
        </is>
      </c>
      <c r="D1458" t="inlineStr">
        <is>
          <t>35+</t>
        </is>
      </c>
      <c r="E1458" s="35" t="n">
        <v>7</v>
      </c>
      <c r="F1458" s="36" t="n">
        <v>11.7</v>
      </c>
      <c r="G1458" s="35" t="n">
        <v>21</v>
      </c>
      <c r="H1458" s="35" t="n">
        <v>16</v>
      </c>
      <c r="I1458" s="35" t="n">
        <v>16</v>
      </c>
      <c r="J1458" s="36" t="n">
        <v>4.3</v>
      </c>
      <c r="K1458" s="35" t="n">
        <v>6</v>
      </c>
      <c r="L1458" t="inlineStr">
        <is>
          <t>No</t>
        </is>
      </c>
      <c r="M1458" s="35" t="n">
        <v>81</v>
      </c>
      <c r="N1458" t="inlineStr">
        <is>
          <t>No</t>
        </is>
      </c>
      <c r="O1458" s="35" t="n">
        <v>14</v>
      </c>
      <c r="P1458" s="37" t="n">
        <v>1.39</v>
      </c>
      <c r="Q1458" t="inlineStr">
        <is>
          <t>Android</t>
        </is>
      </c>
      <c r="R1458">
        <f>IF(AND(OR(Dashboard!$C$6="All",C1458=Dashboard!$C$6),OR(Dashboard!$F$6="All",D1458=Dashboard!$F$6),OR(Dashboard!$I$6="All",B1458=Dashboard!$I$6)),1,0)</f>
        <v/>
      </c>
    </row>
    <row r="1459">
      <c r="A1459" t="inlineStr">
        <is>
          <t>SC81458</t>
        </is>
      </c>
      <c r="B1459" t="inlineStr">
        <is>
          <t>May</t>
        </is>
      </c>
      <c r="C1459" t="inlineStr">
        <is>
          <t>Nashik</t>
        </is>
      </c>
      <c r="D1459" t="inlineStr">
        <is>
          <t>21-24</t>
        </is>
      </c>
      <c r="E1459" s="35" t="n">
        <v>25</v>
      </c>
      <c r="F1459" s="36" t="n">
        <v>25.9</v>
      </c>
      <c r="G1459" s="35" t="n">
        <v>45</v>
      </c>
      <c r="H1459" s="35" t="n">
        <v>32</v>
      </c>
      <c r="I1459" s="35" t="n">
        <v>16</v>
      </c>
      <c r="J1459" s="36" t="n">
        <v>6.1</v>
      </c>
      <c r="K1459" s="35" t="n">
        <v>5</v>
      </c>
      <c r="L1459" t="inlineStr">
        <is>
          <t>Yes</t>
        </is>
      </c>
      <c r="M1459" s="35" t="n">
        <v>9</v>
      </c>
      <c r="N1459" t="inlineStr">
        <is>
          <t>No</t>
        </is>
      </c>
      <c r="O1459" s="35" t="n">
        <v>49</v>
      </c>
      <c r="P1459" s="37" t="n">
        <v>4.55</v>
      </c>
      <c r="Q1459" t="inlineStr">
        <is>
          <t>Android</t>
        </is>
      </c>
      <c r="R1459">
        <f>IF(AND(OR(Dashboard!$C$6="All",C1459=Dashboard!$C$6),OR(Dashboard!$F$6="All",D1459=Dashboard!$F$6),OR(Dashboard!$I$6="All",B1459=Dashboard!$I$6)),1,0)</f>
        <v/>
      </c>
    </row>
    <row r="1460">
      <c r="A1460" t="inlineStr">
        <is>
          <t>SC81459</t>
        </is>
      </c>
      <c r="B1460" t="inlineStr">
        <is>
          <t>Feb</t>
        </is>
      </c>
      <c r="C1460" t="inlineStr">
        <is>
          <t>Solapur</t>
        </is>
      </c>
      <c r="D1460" t="inlineStr">
        <is>
          <t>21-24</t>
        </is>
      </c>
      <c r="E1460" s="35" t="n">
        <v>22</v>
      </c>
      <c r="F1460" s="36" t="n">
        <v>25</v>
      </c>
      <c r="G1460" s="35" t="n">
        <v>25</v>
      </c>
      <c r="H1460" s="35" t="n">
        <v>18</v>
      </c>
      <c r="I1460" s="35" t="n">
        <v>0</v>
      </c>
      <c r="J1460" s="36" t="n">
        <v>4.3</v>
      </c>
      <c r="K1460" s="35" t="n">
        <v>5</v>
      </c>
      <c r="L1460" t="inlineStr">
        <is>
          <t>No</t>
        </is>
      </c>
      <c r="M1460" s="35" t="n">
        <v>49</v>
      </c>
      <c r="N1460" t="inlineStr">
        <is>
          <t>No</t>
        </is>
      </c>
      <c r="O1460" s="35" t="n">
        <v>39</v>
      </c>
      <c r="P1460" s="37" t="n">
        <v>6.82</v>
      </c>
      <c r="Q1460" t="inlineStr">
        <is>
          <t>Android</t>
        </is>
      </c>
      <c r="R1460">
        <f>IF(AND(OR(Dashboard!$C$6="All",C1460=Dashboard!$C$6),OR(Dashboard!$F$6="All",D1460=Dashboard!$F$6),OR(Dashboard!$I$6="All",B1460=Dashboard!$I$6)),1,0)</f>
        <v/>
      </c>
    </row>
    <row r="1461">
      <c r="A1461" t="inlineStr">
        <is>
          <t>SC81460</t>
        </is>
      </c>
      <c r="B1461" t="inlineStr">
        <is>
          <t>Jan</t>
        </is>
      </c>
      <c r="C1461" t="inlineStr">
        <is>
          <t>Pune</t>
        </is>
      </c>
      <c r="D1461" t="inlineStr">
        <is>
          <t>25-34</t>
        </is>
      </c>
      <c r="E1461" s="35" t="n">
        <v>11</v>
      </c>
      <c r="F1461" s="36" t="n">
        <v>9</v>
      </c>
      <c r="G1461" s="35" t="n">
        <v>18</v>
      </c>
      <c r="H1461" s="35" t="n">
        <v>13</v>
      </c>
      <c r="I1461" s="35" t="n">
        <v>15</v>
      </c>
      <c r="J1461" s="36" t="n">
        <v>2.4</v>
      </c>
      <c r="K1461" s="35" t="n">
        <v>0</v>
      </c>
      <c r="L1461" t="inlineStr">
        <is>
          <t>No</t>
        </is>
      </c>
      <c r="M1461" s="35" t="n">
        <v>7</v>
      </c>
      <c r="N1461" t="inlineStr">
        <is>
          <t>No</t>
        </is>
      </c>
      <c r="O1461" s="35" t="n">
        <v>12</v>
      </c>
      <c r="P1461" s="37" t="n">
        <v>1.69</v>
      </c>
      <c r="Q1461" t="inlineStr">
        <is>
          <t>Android</t>
        </is>
      </c>
      <c r="R1461">
        <f>IF(AND(OR(Dashboard!$C$6="All",C1461=Dashboard!$C$6),OR(Dashboard!$F$6="All",D1461=Dashboard!$F$6),OR(Dashboard!$I$6="All",B1461=Dashboard!$I$6)),1,0)</f>
        <v/>
      </c>
    </row>
    <row r="1462">
      <c r="A1462" t="inlineStr">
        <is>
          <t>SC81461</t>
        </is>
      </c>
      <c r="B1462" t="inlineStr">
        <is>
          <t>Feb</t>
        </is>
      </c>
      <c r="C1462" t="inlineStr">
        <is>
          <t>Pune</t>
        </is>
      </c>
      <c r="D1462" t="inlineStr">
        <is>
          <t>18-20</t>
        </is>
      </c>
      <c r="E1462" s="35" t="n">
        <v>19</v>
      </c>
      <c r="F1462" s="36" t="n">
        <v>15</v>
      </c>
      <c r="G1462" s="35" t="n">
        <v>32</v>
      </c>
      <c r="H1462" s="35" t="n">
        <v>24</v>
      </c>
      <c r="I1462" s="35" t="n">
        <v>18</v>
      </c>
      <c r="J1462" s="36" t="n">
        <v>3.4</v>
      </c>
      <c r="K1462" s="35" t="n">
        <v>10</v>
      </c>
      <c r="L1462" t="inlineStr">
        <is>
          <t>No</t>
        </is>
      </c>
      <c r="M1462" s="35" t="n">
        <v>1</v>
      </c>
      <c r="N1462" t="inlineStr">
        <is>
          <t>No</t>
        </is>
      </c>
      <c r="O1462" s="35" t="n">
        <v>24</v>
      </c>
      <c r="P1462" s="37" t="n">
        <v>4.17</v>
      </c>
      <c r="Q1462" t="inlineStr">
        <is>
          <t>Android</t>
        </is>
      </c>
      <c r="R1462">
        <f>IF(AND(OR(Dashboard!$C$6="All",C1462=Dashboard!$C$6),OR(Dashboard!$F$6="All",D1462=Dashboard!$F$6),OR(Dashboard!$I$6="All",B1462=Dashboard!$I$6)),1,0)</f>
        <v/>
      </c>
    </row>
    <row r="1463">
      <c r="A1463" t="inlineStr">
        <is>
          <t>SC81462</t>
        </is>
      </c>
      <c r="B1463" t="inlineStr">
        <is>
          <t>Mar</t>
        </is>
      </c>
      <c r="C1463" t="inlineStr">
        <is>
          <t>Nashik</t>
        </is>
      </c>
      <c r="D1463" t="inlineStr">
        <is>
          <t>21-24</t>
        </is>
      </c>
      <c r="E1463" s="35" t="n">
        <v>25</v>
      </c>
      <c r="F1463" s="36" t="n">
        <v>49.8</v>
      </c>
      <c r="G1463" s="35" t="n">
        <v>36</v>
      </c>
      <c r="H1463" s="35" t="n">
        <v>26</v>
      </c>
      <c r="I1463" s="35" t="n">
        <v>18</v>
      </c>
      <c r="J1463" s="36" t="n">
        <v>20.2</v>
      </c>
      <c r="K1463" s="35" t="n">
        <v>6</v>
      </c>
      <c r="L1463" t="inlineStr">
        <is>
          <t>No</t>
        </is>
      </c>
      <c r="M1463" s="35" t="n">
        <v>17</v>
      </c>
      <c r="N1463" t="inlineStr">
        <is>
          <t>No</t>
        </is>
      </c>
      <c r="O1463" s="35" t="n">
        <v>103</v>
      </c>
      <c r="P1463" s="37" t="n">
        <v>20.34</v>
      </c>
      <c r="Q1463" t="inlineStr">
        <is>
          <t>Android</t>
        </is>
      </c>
      <c r="R1463">
        <f>IF(AND(OR(Dashboard!$C$6="All",C1463=Dashboard!$C$6),OR(Dashboard!$F$6="All",D1463=Dashboard!$F$6),OR(Dashboard!$I$6="All",B1463=Dashboard!$I$6)),1,0)</f>
        <v/>
      </c>
    </row>
    <row r="1464">
      <c r="A1464" t="inlineStr">
        <is>
          <t>SC81463</t>
        </is>
      </c>
      <c r="B1464" t="inlineStr">
        <is>
          <t>Feb</t>
        </is>
      </c>
      <c r="C1464" t="inlineStr">
        <is>
          <t>Nagpur</t>
        </is>
      </c>
      <c r="D1464" t="inlineStr">
        <is>
          <t>25-34</t>
        </is>
      </c>
      <c r="E1464" s="35" t="n">
        <v>10</v>
      </c>
      <c r="F1464" s="36" t="n">
        <v>32.4</v>
      </c>
      <c r="G1464" s="35" t="n">
        <v>16</v>
      </c>
      <c r="H1464" s="35" t="n">
        <v>10</v>
      </c>
      <c r="I1464" s="35" t="n">
        <v>15</v>
      </c>
      <c r="J1464" s="36" t="n">
        <v>8.1</v>
      </c>
      <c r="K1464" s="35" t="n">
        <v>4</v>
      </c>
      <c r="L1464" t="inlineStr">
        <is>
          <t>Yes</t>
        </is>
      </c>
      <c r="M1464" s="35" t="n">
        <v>18</v>
      </c>
      <c r="N1464" t="inlineStr">
        <is>
          <t>No</t>
        </is>
      </c>
      <c r="O1464" s="35" t="n">
        <v>53</v>
      </c>
      <c r="P1464" s="37" t="n">
        <v>8.710000000000001</v>
      </c>
      <c r="Q1464" t="inlineStr">
        <is>
          <t>iOS</t>
        </is>
      </c>
      <c r="R1464">
        <f>IF(AND(OR(Dashboard!$C$6="All",C1464=Dashboard!$C$6),OR(Dashboard!$F$6="All",D1464=Dashboard!$F$6),OR(Dashboard!$I$6="All",B1464=Dashboard!$I$6)),1,0)</f>
        <v/>
      </c>
    </row>
    <row r="1465">
      <c r="A1465" t="inlineStr">
        <is>
          <t>SC81464</t>
        </is>
      </c>
      <c r="B1465" t="inlineStr">
        <is>
          <t>Feb</t>
        </is>
      </c>
      <c r="C1465" t="inlineStr">
        <is>
          <t>Pune</t>
        </is>
      </c>
      <c r="D1465" t="inlineStr">
        <is>
          <t>21-24</t>
        </is>
      </c>
      <c r="E1465" s="35" t="n">
        <v>11</v>
      </c>
      <c r="F1465" s="36" t="n">
        <v>30.7</v>
      </c>
      <c r="G1465" s="35" t="n">
        <v>46</v>
      </c>
      <c r="H1465" s="35" t="n">
        <v>33</v>
      </c>
      <c r="I1465" s="35" t="n">
        <v>6</v>
      </c>
      <c r="J1465" s="36" t="n">
        <v>12.1</v>
      </c>
      <c r="K1465" s="35" t="n">
        <v>4</v>
      </c>
      <c r="L1465" t="inlineStr">
        <is>
          <t>No</t>
        </is>
      </c>
      <c r="M1465" s="35" t="n">
        <v>22</v>
      </c>
      <c r="N1465" t="inlineStr">
        <is>
          <t>Yes</t>
        </is>
      </c>
      <c r="O1465" s="35" t="n">
        <v>18</v>
      </c>
      <c r="P1465" s="37" t="n">
        <v>2.83</v>
      </c>
      <c r="Q1465" t="inlineStr">
        <is>
          <t>Android</t>
        </is>
      </c>
      <c r="R1465">
        <f>IF(AND(OR(Dashboard!$C$6="All",C1465=Dashboard!$C$6),OR(Dashboard!$F$6="All",D1465=Dashboard!$F$6),OR(Dashboard!$I$6="All",B1465=Dashboard!$I$6)),1,0)</f>
        <v/>
      </c>
    </row>
    <row r="1466">
      <c r="A1466" t="inlineStr">
        <is>
          <t>SC81465</t>
        </is>
      </c>
      <c r="B1466" t="inlineStr">
        <is>
          <t>Jan</t>
        </is>
      </c>
      <c r="C1466" t="inlineStr">
        <is>
          <t>Nashik</t>
        </is>
      </c>
      <c r="D1466" t="inlineStr">
        <is>
          <t>21-24</t>
        </is>
      </c>
      <c r="E1466" s="35" t="n">
        <v>16</v>
      </c>
      <c r="F1466" s="36" t="n">
        <v>24.9</v>
      </c>
      <c r="G1466" s="35" t="n">
        <v>25</v>
      </c>
      <c r="H1466" s="35" t="n">
        <v>17</v>
      </c>
      <c r="I1466" s="35" t="n">
        <v>15</v>
      </c>
      <c r="J1466" s="36" t="n">
        <v>5.6</v>
      </c>
      <c r="K1466" s="35" t="n">
        <v>3</v>
      </c>
      <c r="L1466" t="inlineStr">
        <is>
          <t>No</t>
        </is>
      </c>
      <c r="M1466" s="35" t="n">
        <v>17</v>
      </c>
      <c r="N1466" t="inlineStr">
        <is>
          <t>No</t>
        </is>
      </c>
      <c r="O1466" s="35" t="n">
        <v>45</v>
      </c>
      <c r="P1466" s="37" t="n">
        <v>7.29</v>
      </c>
      <c r="Q1466" t="inlineStr">
        <is>
          <t>Android</t>
        </is>
      </c>
      <c r="R1466">
        <f>IF(AND(OR(Dashboard!$C$6="All",C1466=Dashboard!$C$6),OR(Dashboard!$F$6="All",D1466=Dashboard!$F$6),OR(Dashboard!$I$6="All",B1466=Dashboard!$I$6)),1,0)</f>
        <v/>
      </c>
    </row>
    <row r="1467">
      <c r="A1467" t="inlineStr">
        <is>
          <t>SC81466</t>
        </is>
      </c>
      <c r="B1467" t="inlineStr">
        <is>
          <t>Jan</t>
        </is>
      </c>
      <c r="C1467" t="inlineStr">
        <is>
          <t>Solapur</t>
        </is>
      </c>
      <c r="D1467" t="inlineStr">
        <is>
          <t>18-20</t>
        </is>
      </c>
      <c r="E1467" s="35" t="n">
        <v>13</v>
      </c>
      <c r="F1467" s="36" t="n">
        <v>42.7</v>
      </c>
      <c r="G1467" s="35" t="n">
        <v>44</v>
      </c>
      <c r="H1467" s="35" t="n">
        <v>30</v>
      </c>
      <c r="I1467" s="35" t="n">
        <v>5</v>
      </c>
      <c r="J1467" s="36" t="n">
        <v>13.9</v>
      </c>
      <c r="K1467" s="35" t="n">
        <v>5</v>
      </c>
      <c r="L1467" t="inlineStr">
        <is>
          <t>No</t>
        </is>
      </c>
      <c r="M1467" s="35" t="n">
        <v>11</v>
      </c>
      <c r="N1467" t="inlineStr">
        <is>
          <t>No</t>
        </is>
      </c>
      <c r="O1467" s="35" t="n">
        <v>71</v>
      </c>
      <c r="P1467" s="37" t="n">
        <v>11.13</v>
      </c>
      <c r="Q1467" t="inlineStr">
        <is>
          <t>Android</t>
        </is>
      </c>
      <c r="R1467">
        <f>IF(AND(OR(Dashboard!$C$6="All",C1467=Dashboard!$C$6),OR(Dashboard!$F$6="All",D1467=Dashboard!$F$6),OR(Dashboard!$I$6="All",B1467=Dashboard!$I$6)),1,0)</f>
        <v/>
      </c>
    </row>
    <row r="1468">
      <c r="A1468" t="inlineStr">
        <is>
          <t>SC81467</t>
        </is>
      </c>
      <c r="B1468" t="inlineStr">
        <is>
          <t>Apr</t>
        </is>
      </c>
      <c r="C1468" t="inlineStr">
        <is>
          <t>Solapur</t>
        </is>
      </c>
      <c r="D1468" t="inlineStr">
        <is>
          <t>25-34</t>
        </is>
      </c>
      <c r="E1468" s="35" t="n">
        <v>11</v>
      </c>
      <c r="F1468" s="36" t="n">
        <v>18.3</v>
      </c>
      <c r="G1468" s="35" t="n">
        <v>3</v>
      </c>
      <c r="H1468" s="35" t="n">
        <v>2</v>
      </c>
      <c r="I1468" s="35" t="n">
        <v>28</v>
      </c>
      <c r="J1468" s="36" t="n">
        <v>4.9</v>
      </c>
      <c r="K1468" s="35" t="n">
        <v>3</v>
      </c>
      <c r="L1468" t="inlineStr">
        <is>
          <t>No</t>
        </is>
      </c>
      <c r="M1468" s="35" t="n">
        <v>11</v>
      </c>
      <c r="N1468" t="inlineStr">
        <is>
          <t>No</t>
        </is>
      </c>
      <c r="O1468" s="35" t="n">
        <v>31</v>
      </c>
      <c r="P1468" s="37" t="n">
        <v>2.54</v>
      </c>
      <c r="Q1468" t="inlineStr">
        <is>
          <t>Android</t>
        </is>
      </c>
      <c r="R1468">
        <f>IF(AND(OR(Dashboard!$C$6="All",C1468=Dashboard!$C$6),OR(Dashboard!$F$6="All",D1468=Dashboard!$F$6),OR(Dashboard!$I$6="All",B1468=Dashboard!$I$6)),1,0)</f>
        <v/>
      </c>
    </row>
    <row r="1469">
      <c r="A1469" t="inlineStr">
        <is>
          <t>SC81468</t>
        </is>
      </c>
      <c r="B1469" t="inlineStr">
        <is>
          <t>May</t>
        </is>
      </c>
      <c r="C1469" t="inlineStr">
        <is>
          <t>Sambhaji Nagar</t>
        </is>
      </c>
      <c r="D1469" t="inlineStr">
        <is>
          <t>18-20</t>
        </is>
      </c>
      <c r="E1469" s="35" t="n">
        <v>17</v>
      </c>
      <c r="F1469" s="36" t="n">
        <v>34.7</v>
      </c>
      <c r="G1469" s="35" t="n">
        <v>34</v>
      </c>
      <c r="H1469" s="35" t="n">
        <v>28</v>
      </c>
      <c r="I1469" s="35" t="n">
        <v>19</v>
      </c>
      <c r="J1469" s="36" t="n">
        <v>11</v>
      </c>
      <c r="K1469" s="35" t="n">
        <v>5</v>
      </c>
      <c r="L1469" t="inlineStr">
        <is>
          <t>No</t>
        </is>
      </c>
      <c r="M1469" s="35" t="n">
        <v>7</v>
      </c>
      <c r="N1469" t="inlineStr">
        <is>
          <t>No</t>
        </is>
      </c>
      <c r="O1469" s="35" t="n">
        <v>61</v>
      </c>
      <c r="P1469" s="37" t="n">
        <v>7.32</v>
      </c>
      <c r="Q1469" t="inlineStr">
        <is>
          <t>Android</t>
        </is>
      </c>
      <c r="R1469">
        <f>IF(AND(OR(Dashboard!$C$6="All",C1469=Dashboard!$C$6),OR(Dashboard!$F$6="All",D1469=Dashboard!$F$6),OR(Dashboard!$I$6="All",B1469=Dashboard!$I$6)),1,0)</f>
        <v/>
      </c>
    </row>
    <row r="1470">
      <c r="A1470" t="inlineStr">
        <is>
          <t>SC81469</t>
        </is>
      </c>
      <c r="B1470" t="inlineStr">
        <is>
          <t>Jun</t>
        </is>
      </c>
      <c r="C1470" t="inlineStr">
        <is>
          <t>Pune</t>
        </is>
      </c>
      <c r="D1470" t="inlineStr">
        <is>
          <t>35+</t>
        </is>
      </c>
      <c r="E1470" s="35" t="n">
        <v>4</v>
      </c>
      <c r="F1470" s="36" t="n">
        <v>20.4</v>
      </c>
      <c r="G1470" s="35" t="n">
        <v>27</v>
      </c>
      <c r="H1470" s="35" t="n">
        <v>20</v>
      </c>
      <c r="I1470" s="35" t="n">
        <v>16</v>
      </c>
      <c r="J1470" s="36" t="n">
        <v>4.2</v>
      </c>
      <c r="K1470" s="35" t="n">
        <v>0</v>
      </c>
      <c r="L1470" t="inlineStr">
        <is>
          <t>No</t>
        </is>
      </c>
      <c r="M1470" s="35" t="n">
        <v>81</v>
      </c>
      <c r="N1470" t="inlineStr">
        <is>
          <t>No</t>
        </is>
      </c>
      <c r="O1470" s="35" t="n">
        <v>27</v>
      </c>
      <c r="P1470" s="37" t="n">
        <v>4.59</v>
      </c>
      <c r="Q1470" t="inlineStr">
        <is>
          <t>iOS</t>
        </is>
      </c>
      <c r="R1470">
        <f>IF(AND(OR(Dashboard!$C$6="All",C1470=Dashboard!$C$6),OR(Dashboard!$F$6="All",D1470=Dashboard!$F$6),OR(Dashboard!$I$6="All",B1470=Dashboard!$I$6)),1,0)</f>
        <v/>
      </c>
    </row>
    <row r="1471">
      <c r="A1471" t="inlineStr">
        <is>
          <t>SC81470</t>
        </is>
      </c>
      <c r="B1471" t="inlineStr">
        <is>
          <t>Feb</t>
        </is>
      </c>
      <c r="C1471" t="inlineStr">
        <is>
          <t>Nashik</t>
        </is>
      </c>
      <c r="D1471" t="inlineStr">
        <is>
          <t>18-20</t>
        </is>
      </c>
      <c r="E1471" s="35" t="n">
        <v>21</v>
      </c>
      <c r="F1471" s="36" t="n">
        <v>34.2</v>
      </c>
      <c r="G1471" s="35" t="n">
        <v>48</v>
      </c>
      <c r="H1471" s="35" t="n">
        <v>39</v>
      </c>
      <c r="I1471" s="35" t="n">
        <v>8</v>
      </c>
      <c r="J1471" s="36" t="n">
        <v>9.199999999999999</v>
      </c>
      <c r="K1471" s="35" t="n">
        <v>0</v>
      </c>
      <c r="L1471" t="inlineStr">
        <is>
          <t>No</t>
        </is>
      </c>
      <c r="M1471" s="35" t="n">
        <v>68</v>
      </c>
      <c r="N1471" t="inlineStr">
        <is>
          <t>No</t>
        </is>
      </c>
      <c r="O1471" s="35" t="n">
        <v>48</v>
      </c>
      <c r="P1471" s="37" t="n">
        <v>4.08</v>
      </c>
      <c r="Q1471" t="inlineStr">
        <is>
          <t>Android</t>
        </is>
      </c>
      <c r="R1471">
        <f>IF(AND(OR(Dashboard!$C$6="All",C1471=Dashboard!$C$6),OR(Dashboard!$F$6="All",D1471=Dashboard!$F$6),OR(Dashboard!$I$6="All",B1471=Dashboard!$I$6)),1,0)</f>
        <v/>
      </c>
    </row>
    <row r="1472">
      <c r="A1472" t="inlineStr">
        <is>
          <t>SC81471</t>
        </is>
      </c>
      <c r="B1472" t="inlineStr">
        <is>
          <t>Apr</t>
        </is>
      </c>
      <c r="C1472" t="inlineStr">
        <is>
          <t>Nagpur</t>
        </is>
      </c>
      <c r="D1472" t="inlineStr">
        <is>
          <t>18-20</t>
        </is>
      </c>
      <c r="E1472" s="35" t="n">
        <v>18</v>
      </c>
      <c r="F1472" s="36" t="n">
        <v>30.5</v>
      </c>
      <c r="G1472" s="35" t="n">
        <v>18</v>
      </c>
      <c r="H1472" s="35" t="n">
        <v>16</v>
      </c>
      <c r="I1472" s="35" t="n">
        <v>12</v>
      </c>
      <c r="J1472" s="36" t="n">
        <v>8.1</v>
      </c>
      <c r="K1472" s="35" t="n">
        <v>7</v>
      </c>
      <c r="L1472" t="inlineStr">
        <is>
          <t>Yes</t>
        </is>
      </c>
      <c r="M1472" s="35" t="n">
        <v>33</v>
      </c>
      <c r="N1472" t="inlineStr">
        <is>
          <t>No</t>
        </is>
      </c>
      <c r="O1472" s="35" t="n">
        <v>48</v>
      </c>
      <c r="P1472" s="37" t="n">
        <v>5.44</v>
      </c>
      <c r="Q1472" t="inlineStr">
        <is>
          <t>Android</t>
        </is>
      </c>
      <c r="R1472">
        <f>IF(AND(OR(Dashboard!$C$6="All",C1472=Dashboard!$C$6),OR(Dashboard!$F$6="All",D1472=Dashboard!$F$6),OR(Dashboard!$I$6="All",B1472=Dashboard!$I$6)),1,0)</f>
        <v/>
      </c>
    </row>
    <row r="1473">
      <c r="A1473" t="inlineStr">
        <is>
          <t>SC81472</t>
        </is>
      </c>
      <c r="B1473" t="inlineStr">
        <is>
          <t>Jun</t>
        </is>
      </c>
      <c r="C1473" t="inlineStr">
        <is>
          <t>Pune</t>
        </is>
      </c>
      <c r="D1473" t="inlineStr">
        <is>
          <t>35+</t>
        </is>
      </c>
      <c r="E1473" s="35" t="n">
        <v>12</v>
      </c>
      <c r="F1473" s="36" t="n">
        <v>10.3</v>
      </c>
      <c r="G1473" s="35" t="n">
        <v>3</v>
      </c>
      <c r="H1473" s="35" t="n">
        <v>2</v>
      </c>
      <c r="I1473" s="35" t="n">
        <v>16</v>
      </c>
      <c r="J1473" s="36" t="n">
        <v>1.7</v>
      </c>
      <c r="K1473" s="35" t="n">
        <v>0</v>
      </c>
      <c r="L1473" t="inlineStr">
        <is>
          <t>No</t>
        </is>
      </c>
      <c r="M1473" s="35" t="n">
        <v>41</v>
      </c>
      <c r="N1473" t="inlineStr">
        <is>
          <t>No</t>
        </is>
      </c>
      <c r="O1473" s="35" t="n">
        <v>19</v>
      </c>
      <c r="P1473" s="37" t="n">
        <v>3.19</v>
      </c>
      <c r="Q1473" t="inlineStr">
        <is>
          <t>Android</t>
        </is>
      </c>
      <c r="R1473">
        <f>IF(AND(OR(Dashboard!$C$6="All",C1473=Dashboard!$C$6),OR(Dashboard!$F$6="All",D1473=Dashboard!$F$6),OR(Dashboard!$I$6="All",B1473=Dashboard!$I$6)),1,0)</f>
        <v/>
      </c>
    </row>
    <row r="1474">
      <c r="A1474" t="inlineStr">
        <is>
          <t>SC81473</t>
        </is>
      </c>
      <c r="B1474" t="inlineStr">
        <is>
          <t>May</t>
        </is>
      </c>
      <c r="C1474" t="inlineStr">
        <is>
          <t>Sambhaji Nagar</t>
        </is>
      </c>
      <c r="D1474" t="inlineStr">
        <is>
          <t>35+</t>
        </is>
      </c>
      <c r="E1474" s="35" t="n">
        <v>19</v>
      </c>
      <c r="F1474" s="36" t="n">
        <v>30.4</v>
      </c>
      <c r="G1474" s="35" t="n">
        <v>11</v>
      </c>
      <c r="H1474" s="35" t="n">
        <v>8</v>
      </c>
      <c r="I1474" s="35" t="n">
        <v>17</v>
      </c>
      <c r="J1474" s="36" t="n">
        <v>12.2</v>
      </c>
      <c r="K1474" s="35" t="n">
        <v>4</v>
      </c>
      <c r="L1474" t="inlineStr">
        <is>
          <t>No</t>
        </is>
      </c>
      <c r="M1474" s="35" t="n">
        <v>247</v>
      </c>
      <c r="N1474" t="inlineStr">
        <is>
          <t>No</t>
        </is>
      </c>
      <c r="O1474" s="35" t="n">
        <v>37</v>
      </c>
      <c r="P1474" s="37" t="n">
        <v>6.01</v>
      </c>
      <c r="Q1474" t="inlineStr">
        <is>
          <t>Android</t>
        </is>
      </c>
      <c r="R1474">
        <f>IF(AND(OR(Dashboard!$C$6="All",C1474=Dashboard!$C$6),OR(Dashboard!$F$6="All",D1474=Dashboard!$F$6),OR(Dashboard!$I$6="All",B1474=Dashboard!$I$6)),1,0)</f>
        <v/>
      </c>
    </row>
    <row r="1475">
      <c r="A1475" t="inlineStr">
        <is>
          <t>SC81474</t>
        </is>
      </c>
      <c r="B1475" t="inlineStr">
        <is>
          <t>Feb</t>
        </is>
      </c>
      <c r="C1475" t="inlineStr">
        <is>
          <t>Nagpur</t>
        </is>
      </c>
      <c r="D1475" t="inlineStr">
        <is>
          <t>25-34</t>
        </is>
      </c>
      <c r="E1475" s="35" t="n">
        <v>12</v>
      </c>
      <c r="F1475" s="36" t="n">
        <v>25.3</v>
      </c>
      <c r="G1475" s="35" t="n">
        <v>9</v>
      </c>
      <c r="H1475" s="35" t="n">
        <v>7</v>
      </c>
      <c r="I1475" s="35" t="n">
        <v>12</v>
      </c>
      <c r="J1475" s="36" t="n">
        <v>8.800000000000001</v>
      </c>
      <c r="K1475" s="35" t="n">
        <v>3</v>
      </c>
      <c r="L1475" t="inlineStr">
        <is>
          <t>No</t>
        </is>
      </c>
      <c r="M1475" s="35" t="n">
        <v>25</v>
      </c>
      <c r="N1475" t="inlineStr">
        <is>
          <t>No</t>
        </is>
      </c>
      <c r="O1475" s="35" t="n">
        <v>38</v>
      </c>
      <c r="P1475" s="37" t="n">
        <v>6.72</v>
      </c>
      <c r="Q1475" t="inlineStr">
        <is>
          <t>Android</t>
        </is>
      </c>
      <c r="R1475">
        <f>IF(AND(OR(Dashboard!$C$6="All",C1475=Dashboard!$C$6),OR(Dashboard!$F$6="All",D1475=Dashboard!$F$6),OR(Dashboard!$I$6="All",B1475=Dashboard!$I$6)),1,0)</f>
        <v/>
      </c>
    </row>
    <row r="1476">
      <c r="A1476" t="inlineStr">
        <is>
          <t>SC81475</t>
        </is>
      </c>
      <c r="B1476" t="inlineStr">
        <is>
          <t>Apr</t>
        </is>
      </c>
      <c r="C1476" t="inlineStr">
        <is>
          <t>Pune</t>
        </is>
      </c>
      <c r="D1476" t="inlineStr">
        <is>
          <t>25-34</t>
        </is>
      </c>
      <c r="E1476" s="35" t="n">
        <v>9</v>
      </c>
      <c r="F1476" s="36" t="n">
        <v>15.4</v>
      </c>
      <c r="G1476" s="35" t="n">
        <v>27</v>
      </c>
      <c r="H1476" s="35" t="n">
        <v>22</v>
      </c>
      <c r="I1476" s="35" t="n">
        <v>24</v>
      </c>
      <c r="J1476" s="36" t="n">
        <v>6.8</v>
      </c>
      <c r="K1476" s="35" t="n">
        <v>2</v>
      </c>
      <c r="L1476" t="inlineStr">
        <is>
          <t>No</t>
        </is>
      </c>
      <c r="M1476" s="35" t="n">
        <v>107</v>
      </c>
      <c r="N1476" t="inlineStr">
        <is>
          <t>No</t>
        </is>
      </c>
      <c r="O1476" s="35" t="n">
        <v>28</v>
      </c>
      <c r="P1476" s="37" t="n">
        <v>2.74</v>
      </c>
      <c r="Q1476" t="inlineStr">
        <is>
          <t>Android</t>
        </is>
      </c>
      <c r="R1476">
        <f>IF(AND(OR(Dashboard!$C$6="All",C1476=Dashboard!$C$6),OR(Dashboard!$F$6="All",D1476=Dashboard!$F$6),OR(Dashboard!$I$6="All",B1476=Dashboard!$I$6)),1,0)</f>
        <v/>
      </c>
    </row>
    <row r="1477">
      <c r="A1477" t="inlineStr">
        <is>
          <t>SC81476</t>
        </is>
      </c>
      <c r="B1477" t="inlineStr">
        <is>
          <t>Feb</t>
        </is>
      </c>
      <c r="C1477" t="inlineStr">
        <is>
          <t>Sambhaji Nagar</t>
        </is>
      </c>
      <c r="D1477" t="inlineStr">
        <is>
          <t>35+</t>
        </is>
      </c>
      <c r="E1477" s="35" t="n">
        <v>15</v>
      </c>
      <c r="F1477" s="36" t="n">
        <v>26.1</v>
      </c>
      <c r="G1477" s="35" t="n">
        <v>9</v>
      </c>
      <c r="H1477" s="35" t="n">
        <v>6</v>
      </c>
      <c r="I1477" s="35" t="n">
        <v>6</v>
      </c>
      <c r="J1477" s="36" t="n">
        <v>5.2</v>
      </c>
      <c r="K1477" s="35" t="n">
        <v>0</v>
      </c>
      <c r="L1477" t="inlineStr">
        <is>
          <t>No</t>
        </is>
      </c>
      <c r="M1477" s="35" t="n">
        <v>12</v>
      </c>
      <c r="N1477" t="inlineStr">
        <is>
          <t>No</t>
        </is>
      </c>
      <c r="O1477" s="35" t="n">
        <v>55</v>
      </c>
      <c r="P1477" s="37" t="n">
        <v>4.72</v>
      </c>
      <c r="Q1477" t="inlineStr">
        <is>
          <t>Android</t>
        </is>
      </c>
      <c r="R1477">
        <f>IF(AND(OR(Dashboard!$C$6="All",C1477=Dashboard!$C$6),OR(Dashboard!$F$6="All",D1477=Dashboard!$F$6),OR(Dashboard!$I$6="All",B1477=Dashboard!$I$6)),1,0)</f>
        <v/>
      </c>
    </row>
    <row r="1478">
      <c r="A1478" t="inlineStr">
        <is>
          <t>SC81477</t>
        </is>
      </c>
      <c r="B1478" t="inlineStr">
        <is>
          <t>Jan</t>
        </is>
      </c>
      <c r="C1478" t="inlineStr">
        <is>
          <t>Sambhaji Nagar</t>
        </is>
      </c>
      <c r="D1478" t="inlineStr">
        <is>
          <t>21-24</t>
        </is>
      </c>
      <c r="E1478" s="35" t="n">
        <v>23</v>
      </c>
      <c r="F1478" s="36" t="n">
        <v>36.1</v>
      </c>
      <c r="G1478" s="35" t="n">
        <v>22</v>
      </c>
      <c r="H1478" s="35" t="n">
        <v>20</v>
      </c>
      <c r="I1478" s="35" t="n">
        <v>15</v>
      </c>
      <c r="J1478" s="36" t="n">
        <v>7.1</v>
      </c>
      <c r="K1478" s="35" t="n">
        <v>4</v>
      </c>
      <c r="L1478" t="inlineStr">
        <is>
          <t>Yes</t>
        </is>
      </c>
      <c r="M1478" s="35" t="n">
        <v>32</v>
      </c>
      <c r="N1478" t="inlineStr">
        <is>
          <t>No</t>
        </is>
      </c>
      <c r="O1478" s="35" t="n">
        <v>75</v>
      </c>
      <c r="P1478" s="37" t="n">
        <v>8.77</v>
      </c>
      <c r="Q1478" t="inlineStr">
        <is>
          <t>iOS</t>
        </is>
      </c>
      <c r="R1478">
        <f>IF(AND(OR(Dashboard!$C$6="All",C1478=Dashboard!$C$6),OR(Dashboard!$F$6="All",D1478=Dashboard!$F$6),OR(Dashboard!$I$6="All",B1478=Dashboard!$I$6)),1,0)</f>
        <v/>
      </c>
    </row>
    <row r="1479">
      <c r="A1479" t="inlineStr">
        <is>
          <t>SC81478</t>
        </is>
      </c>
      <c r="B1479" t="inlineStr">
        <is>
          <t>Mar</t>
        </is>
      </c>
      <c r="C1479" t="inlineStr">
        <is>
          <t>Pune</t>
        </is>
      </c>
      <c r="D1479" t="inlineStr">
        <is>
          <t>18-20</t>
        </is>
      </c>
      <c r="E1479" s="35" t="n">
        <v>7</v>
      </c>
      <c r="F1479" s="36" t="n">
        <v>36.4</v>
      </c>
      <c r="G1479" s="35" t="n">
        <v>38</v>
      </c>
      <c r="H1479" s="35" t="n">
        <v>31</v>
      </c>
      <c r="I1479" s="35" t="n">
        <v>10</v>
      </c>
      <c r="J1479" s="36" t="n">
        <v>6.8</v>
      </c>
      <c r="K1479" s="35" t="n">
        <v>3</v>
      </c>
      <c r="L1479" t="inlineStr">
        <is>
          <t>No</t>
        </is>
      </c>
      <c r="M1479" s="35" t="n">
        <v>13</v>
      </c>
      <c r="N1479" t="inlineStr">
        <is>
          <t>No</t>
        </is>
      </c>
      <c r="O1479" s="35" t="n">
        <v>44</v>
      </c>
      <c r="P1479" s="37" t="n">
        <v>5.91</v>
      </c>
      <c r="Q1479" t="inlineStr">
        <is>
          <t>Android</t>
        </is>
      </c>
      <c r="R1479">
        <f>IF(AND(OR(Dashboard!$C$6="All",C1479=Dashboard!$C$6),OR(Dashboard!$F$6="All",D1479=Dashboard!$F$6),OR(Dashboard!$I$6="All",B1479=Dashboard!$I$6)),1,0)</f>
        <v/>
      </c>
    </row>
    <row r="1480">
      <c r="A1480" t="inlineStr">
        <is>
          <t>SC81479</t>
        </is>
      </c>
      <c r="B1480" t="inlineStr">
        <is>
          <t>Jun</t>
        </is>
      </c>
      <c r="C1480" t="inlineStr">
        <is>
          <t>Kolhapur</t>
        </is>
      </c>
      <c r="D1480" t="inlineStr">
        <is>
          <t>18-20</t>
        </is>
      </c>
      <c r="E1480" s="35" t="n">
        <v>20</v>
      </c>
      <c r="F1480" s="36" t="n">
        <v>29.2</v>
      </c>
      <c r="G1480" s="35" t="n">
        <v>54</v>
      </c>
      <c r="H1480" s="35" t="n">
        <v>39</v>
      </c>
      <c r="I1480" s="35" t="n">
        <v>3</v>
      </c>
      <c r="J1480" s="36" t="n">
        <v>7.6</v>
      </c>
      <c r="K1480" s="35" t="n">
        <v>4</v>
      </c>
      <c r="L1480" t="inlineStr">
        <is>
          <t>Yes</t>
        </is>
      </c>
      <c r="M1480" s="35" t="n">
        <v>151</v>
      </c>
      <c r="N1480" t="inlineStr">
        <is>
          <t>No</t>
        </is>
      </c>
      <c r="O1480" s="35" t="n">
        <v>56</v>
      </c>
      <c r="P1480" s="37" t="n">
        <v>8.6</v>
      </c>
      <c r="Q1480" t="inlineStr">
        <is>
          <t>Android</t>
        </is>
      </c>
      <c r="R1480">
        <f>IF(AND(OR(Dashboard!$C$6="All",C1480=Dashboard!$C$6),OR(Dashboard!$F$6="All",D1480=Dashboard!$F$6),OR(Dashboard!$I$6="All",B1480=Dashboard!$I$6)),1,0)</f>
        <v/>
      </c>
    </row>
    <row r="1481">
      <c r="A1481" t="inlineStr">
        <is>
          <t>SC81480</t>
        </is>
      </c>
      <c r="B1481" t="inlineStr">
        <is>
          <t>Feb</t>
        </is>
      </c>
      <c r="C1481" t="inlineStr">
        <is>
          <t>Pune</t>
        </is>
      </c>
      <c r="D1481" t="inlineStr">
        <is>
          <t>21-24</t>
        </is>
      </c>
      <c r="E1481" s="35" t="n">
        <v>15</v>
      </c>
      <c r="F1481" s="36" t="n">
        <v>52.3</v>
      </c>
      <c r="G1481" s="35" t="n">
        <v>34</v>
      </c>
      <c r="H1481" s="35" t="n">
        <v>25</v>
      </c>
      <c r="I1481" s="35" t="n">
        <v>17</v>
      </c>
      <c r="J1481" s="36" t="n">
        <v>17.1</v>
      </c>
      <c r="K1481" s="35" t="n">
        <v>1</v>
      </c>
      <c r="L1481" t="inlineStr">
        <is>
          <t>No</t>
        </is>
      </c>
      <c r="M1481" s="35" t="n">
        <v>15</v>
      </c>
      <c r="N1481" t="inlineStr">
        <is>
          <t>No</t>
        </is>
      </c>
      <c r="O1481" s="35" t="n">
        <v>86</v>
      </c>
      <c r="P1481" s="37" t="n">
        <v>12.33</v>
      </c>
      <c r="Q1481" t="inlineStr">
        <is>
          <t>Android</t>
        </is>
      </c>
      <c r="R1481">
        <f>IF(AND(OR(Dashboard!$C$6="All",C1481=Dashboard!$C$6),OR(Dashboard!$F$6="All",D1481=Dashboard!$F$6),OR(Dashboard!$I$6="All",B1481=Dashboard!$I$6)),1,0)</f>
        <v/>
      </c>
    </row>
    <row r="1482">
      <c r="A1482" t="inlineStr">
        <is>
          <t>SC81481</t>
        </is>
      </c>
      <c r="B1482" t="inlineStr">
        <is>
          <t>Jan</t>
        </is>
      </c>
      <c r="C1482" t="inlineStr">
        <is>
          <t>Nashik</t>
        </is>
      </c>
      <c r="D1482" t="inlineStr">
        <is>
          <t>35+</t>
        </is>
      </c>
      <c r="E1482" s="35" t="n">
        <v>12</v>
      </c>
      <c r="F1482" s="36" t="n">
        <v>33.2</v>
      </c>
      <c r="G1482" s="35" t="n">
        <v>0</v>
      </c>
      <c r="H1482" s="35" t="n">
        <v>0</v>
      </c>
      <c r="I1482" s="35" t="n">
        <v>21</v>
      </c>
      <c r="J1482" s="36" t="n">
        <v>9.9</v>
      </c>
      <c r="K1482" s="35" t="n">
        <v>1</v>
      </c>
      <c r="L1482" t="inlineStr">
        <is>
          <t>No</t>
        </is>
      </c>
      <c r="M1482" s="35" t="n">
        <v>38</v>
      </c>
      <c r="N1482" t="inlineStr">
        <is>
          <t>No</t>
        </is>
      </c>
      <c r="O1482" s="35" t="n">
        <v>58</v>
      </c>
      <c r="P1482" s="37" t="n">
        <v>9.85</v>
      </c>
      <c r="Q1482" t="inlineStr">
        <is>
          <t>Android</t>
        </is>
      </c>
      <c r="R1482">
        <f>IF(AND(OR(Dashboard!$C$6="All",C1482=Dashboard!$C$6),OR(Dashboard!$F$6="All",D1482=Dashboard!$F$6),OR(Dashboard!$I$6="All",B1482=Dashboard!$I$6)),1,0)</f>
        <v/>
      </c>
    </row>
    <row r="1483">
      <c r="A1483" t="inlineStr">
        <is>
          <t>SC81482</t>
        </is>
      </c>
      <c r="B1483" t="inlineStr">
        <is>
          <t>Feb</t>
        </is>
      </c>
      <c r="C1483" t="inlineStr">
        <is>
          <t>Nashik</t>
        </is>
      </c>
      <c r="D1483" t="inlineStr">
        <is>
          <t>21-24</t>
        </is>
      </c>
      <c r="E1483" s="35" t="n">
        <v>18</v>
      </c>
      <c r="F1483" s="36" t="n">
        <v>46.2</v>
      </c>
      <c r="G1483" s="35" t="n">
        <v>38</v>
      </c>
      <c r="H1483" s="35" t="n">
        <v>27</v>
      </c>
      <c r="I1483" s="35" t="n">
        <v>15</v>
      </c>
      <c r="J1483" s="36" t="n">
        <v>7.9</v>
      </c>
      <c r="K1483" s="35" t="n">
        <v>2</v>
      </c>
      <c r="L1483" t="inlineStr">
        <is>
          <t>No</t>
        </is>
      </c>
      <c r="M1483" s="35" t="n">
        <v>16</v>
      </c>
      <c r="N1483" t="inlineStr">
        <is>
          <t>No</t>
        </is>
      </c>
      <c r="O1483" s="35" t="n">
        <v>78</v>
      </c>
      <c r="P1483" s="37" t="n">
        <v>8.57</v>
      </c>
      <c r="Q1483" t="inlineStr">
        <is>
          <t>Android</t>
        </is>
      </c>
      <c r="R1483">
        <f>IF(AND(OR(Dashboard!$C$6="All",C1483=Dashboard!$C$6),OR(Dashboard!$F$6="All",D1483=Dashboard!$F$6),OR(Dashboard!$I$6="All",B1483=Dashboard!$I$6)),1,0)</f>
        <v/>
      </c>
    </row>
    <row r="1484">
      <c r="A1484" t="inlineStr">
        <is>
          <t>SC81483</t>
        </is>
      </c>
      <c r="B1484" t="inlineStr">
        <is>
          <t>Apr</t>
        </is>
      </c>
      <c r="C1484" t="inlineStr">
        <is>
          <t>Pune</t>
        </is>
      </c>
      <c r="D1484" t="inlineStr">
        <is>
          <t>25-34</t>
        </is>
      </c>
      <c r="E1484" s="35" t="n">
        <v>1</v>
      </c>
      <c r="F1484" s="36" t="n">
        <v>31.8</v>
      </c>
      <c r="G1484" s="35" t="n">
        <v>9</v>
      </c>
      <c r="H1484" s="35" t="n">
        <v>6</v>
      </c>
      <c r="I1484" s="35" t="n">
        <v>18</v>
      </c>
      <c r="J1484" s="36" t="n">
        <v>9.699999999999999</v>
      </c>
      <c r="K1484" s="35" t="n">
        <v>1</v>
      </c>
      <c r="L1484" t="inlineStr">
        <is>
          <t>No</t>
        </is>
      </c>
      <c r="M1484" s="35" t="n">
        <v>46</v>
      </c>
      <c r="N1484" t="inlineStr">
        <is>
          <t>No</t>
        </is>
      </c>
      <c r="O1484" s="35" t="n">
        <v>55</v>
      </c>
      <c r="P1484" s="37" t="n">
        <v>4.53</v>
      </c>
      <c r="Q1484" t="inlineStr">
        <is>
          <t>Android</t>
        </is>
      </c>
      <c r="R1484">
        <f>IF(AND(OR(Dashboard!$C$6="All",C1484=Dashboard!$C$6),OR(Dashboard!$F$6="All",D1484=Dashboard!$F$6),OR(Dashboard!$I$6="All",B1484=Dashboard!$I$6)),1,0)</f>
        <v/>
      </c>
    </row>
    <row r="1485">
      <c r="A1485" t="inlineStr">
        <is>
          <t>SC81484</t>
        </is>
      </c>
      <c r="B1485" t="inlineStr">
        <is>
          <t>May</t>
        </is>
      </c>
      <c r="C1485" t="inlineStr">
        <is>
          <t>Pune</t>
        </is>
      </c>
      <c r="D1485" t="inlineStr">
        <is>
          <t>21-24</t>
        </is>
      </c>
      <c r="E1485" s="35" t="n">
        <v>7</v>
      </c>
      <c r="F1485" s="36" t="n">
        <v>37.9</v>
      </c>
      <c r="G1485" s="35" t="n">
        <v>53</v>
      </c>
      <c r="H1485" s="35" t="n">
        <v>35</v>
      </c>
      <c r="I1485" s="35" t="n">
        <v>10</v>
      </c>
      <c r="J1485" s="36" t="n">
        <v>16.4</v>
      </c>
      <c r="K1485" s="35" t="n">
        <v>0</v>
      </c>
      <c r="L1485" t="inlineStr">
        <is>
          <t>Yes</t>
        </is>
      </c>
      <c r="M1485" s="35" t="n">
        <v>59</v>
      </c>
      <c r="N1485" t="inlineStr">
        <is>
          <t>No</t>
        </is>
      </c>
      <c r="O1485" s="35" t="n">
        <v>58</v>
      </c>
      <c r="P1485" s="37" t="n">
        <v>9.210000000000001</v>
      </c>
      <c r="Q1485" t="inlineStr">
        <is>
          <t>Android</t>
        </is>
      </c>
      <c r="R1485">
        <f>IF(AND(OR(Dashboard!$C$6="All",C1485=Dashboard!$C$6),OR(Dashboard!$F$6="All",D1485=Dashboard!$F$6),OR(Dashboard!$I$6="All",B1485=Dashboard!$I$6)),1,0)</f>
        <v/>
      </c>
    </row>
    <row r="1486">
      <c r="A1486" t="inlineStr">
        <is>
          <t>SC81485</t>
        </is>
      </c>
      <c r="B1486" t="inlineStr">
        <is>
          <t>Apr</t>
        </is>
      </c>
      <c r="C1486" t="inlineStr">
        <is>
          <t>Nagpur</t>
        </is>
      </c>
      <c r="D1486" t="inlineStr">
        <is>
          <t>21-24</t>
        </is>
      </c>
      <c r="E1486" s="35" t="n">
        <v>16</v>
      </c>
      <c r="F1486" s="36" t="n">
        <v>24.7</v>
      </c>
      <c r="G1486" s="35" t="n">
        <v>4</v>
      </c>
      <c r="H1486" s="35" t="n">
        <v>2</v>
      </c>
      <c r="I1486" s="35" t="n">
        <v>12</v>
      </c>
      <c r="J1486" s="36" t="n">
        <v>10.8</v>
      </c>
      <c r="K1486" s="35" t="n">
        <v>7</v>
      </c>
      <c r="L1486" t="inlineStr">
        <is>
          <t>Yes</t>
        </is>
      </c>
      <c r="M1486" s="35" t="n">
        <v>103</v>
      </c>
      <c r="N1486" t="inlineStr">
        <is>
          <t>No</t>
        </is>
      </c>
      <c r="O1486" s="35" t="n">
        <v>41</v>
      </c>
      <c r="P1486" s="37" t="n">
        <v>7.55</v>
      </c>
      <c r="Q1486" t="inlineStr">
        <is>
          <t>Android</t>
        </is>
      </c>
      <c r="R1486">
        <f>IF(AND(OR(Dashboard!$C$6="All",C1486=Dashboard!$C$6),OR(Dashboard!$F$6="All",D1486=Dashboard!$F$6),OR(Dashboard!$I$6="All",B1486=Dashboard!$I$6)),1,0)</f>
        <v/>
      </c>
    </row>
    <row r="1487">
      <c r="A1487" t="inlineStr">
        <is>
          <t>SC81486</t>
        </is>
      </c>
      <c r="B1487" t="inlineStr">
        <is>
          <t>Apr</t>
        </is>
      </c>
      <c r="C1487" t="inlineStr">
        <is>
          <t>Nagpur</t>
        </is>
      </c>
      <c r="D1487" t="inlineStr">
        <is>
          <t>21-24</t>
        </is>
      </c>
      <c r="E1487" s="35" t="n">
        <v>12</v>
      </c>
      <c r="F1487" s="36" t="n">
        <v>38.5</v>
      </c>
      <c r="G1487" s="35" t="n">
        <v>17</v>
      </c>
      <c r="H1487" s="35" t="n">
        <v>11</v>
      </c>
      <c r="I1487" s="35" t="n">
        <v>13</v>
      </c>
      <c r="J1487" s="36" t="n">
        <v>11.7</v>
      </c>
      <c r="K1487" s="35" t="n">
        <v>7</v>
      </c>
      <c r="L1487" t="inlineStr">
        <is>
          <t>No</t>
        </is>
      </c>
      <c r="M1487" s="35" t="n">
        <v>128</v>
      </c>
      <c r="N1487" t="inlineStr">
        <is>
          <t>No</t>
        </is>
      </c>
      <c r="O1487" s="35" t="n">
        <v>83</v>
      </c>
      <c r="P1487" s="37" t="n">
        <v>9.35</v>
      </c>
      <c r="Q1487" t="inlineStr">
        <is>
          <t>Android</t>
        </is>
      </c>
      <c r="R1487">
        <f>IF(AND(OR(Dashboard!$C$6="All",C1487=Dashboard!$C$6),OR(Dashboard!$F$6="All",D1487=Dashboard!$F$6),OR(Dashboard!$I$6="All",B1487=Dashboard!$I$6)),1,0)</f>
        <v/>
      </c>
    </row>
    <row r="1488">
      <c r="A1488" t="inlineStr">
        <is>
          <t>SC81487</t>
        </is>
      </c>
      <c r="B1488" t="inlineStr">
        <is>
          <t>Jun</t>
        </is>
      </c>
      <c r="C1488" t="inlineStr">
        <is>
          <t>Nagpur</t>
        </is>
      </c>
      <c r="D1488" t="inlineStr">
        <is>
          <t>21-24</t>
        </is>
      </c>
      <c r="E1488" s="35" t="n">
        <v>19</v>
      </c>
      <c r="F1488" s="36" t="n">
        <v>38.4</v>
      </c>
      <c r="G1488" s="35" t="n">
        <v>37</v>
      </c>
      <c r="H1488" s="35" t="n">
        <v>28</v>
      </c>
      <c r="I1488" s="35" t="n">
        <v>12</v>
      </c>
      <c r="J1488" s="36" t="n">
        <v>15.6</v>
      </c>
      <c r="K1488" s="35" t="n">
        <v>9</v>
      </c>
      <c r="L1488" t="inlineStr">
        <is>
          <t>No</t>
        </is>
      </c>
      <c r="M1488" s="35" t="n">
        <v>30</v>
      </c>
      <c r="N1488" t="inlineStr">
        <is>
          <t>No</t>
        </is>
      </c>
      <c r="O1488" s="35" t="n">
        <v>49</v>
      </c>
      <c r="P1488" s="37" t="n">
        <v>9.789999999999999</v>
      </c>
      <c r="Q1488" t="inlineStr">
        <is>
          <t>Android</t>
        </is>
      </c>
      <c r="R1488">
        <f>IF(AND(OR(Dashboard!$C$6="All",C1488=Dashboard!$C$6),OR(Dashboard!$F$6="All",D1488=Dashboard!$F$6),OR(Dashboard!$I$6="All",B1488=Dashboard!$I$6)),1,0)</f>
        <v/>
      </c>
    </row>
    <row r="1489">
      <c r="A1489" t="inlineStr">
        <is>
          <t>SC81488</t>
        </is>
      </c>
      <c r="B1489" t="inlineStr">
        <is>
          <t>Jun</t>
        </is>
      </c>
      <c r="C1489" t="inlineStr">
        <is>
          <t>Pune</t>
        </is>
      </c>
      <c r="D1489" t="inlineStr">
        <is>
          <t>35+</t>
        </is>
      </c>
      <c r="E1489" s="35" t="n">
        <v>6</v>
      </c>
      <c r="F1489" s="36" t="n">
        <v>3</v>
      </c>
      <c r="G1489" s="35" t="n">
        <v>0</v>
      </c>
      <c r="H1489" s="35" t="n">
        <v>0</v>
      </c>
      <c r="I1489" s="35" t="n">
        <v>16</v>
      </c>
      <c r="J1489" s="36" t="n">
        <v>0.7</v>
      </c>
      <c r="K1489" s="35" t="n">
        <v>5</v>
      </c>
      <c r="L1489" t="inlineStr">
        <is>
          <t>No</t>
        </is>
      </c>
      <c r="M1489" s="35" t="n">
        <v>163</v>
      </c>
      <c r="N1489" t="inlineStr">
        <is>
          <t>No</t>
        </is>
      </c>
      <c r="O1489" s="35" t="n">
        <v>5</v>
      </c>
      <c r="P1489" s="37" t="n">
        <v>0.95</v>
      </c>
      <c r="Q1489" t="inlineStr">
        <is>
          <t>Android</t>
        </is>
      </c>
      <c r="R1489">
        <f>IF(AND(OR(Dashboard!$C$6="All",C1489=Dashboard!$C$6),OR(Dashboard!$F$6="All",D1489=Dashboard!$F$6),OR(Dashboard!$I$6="All",B1489=Dashboard!$I$6)),1,0)</f>
        <v/>
      </c>
    </row>
    <row r="1490">
      <c r="A1490" t="inlineStr">
        <is>
          <t>SC81489</t>
        </is>
      </c>
      <c r="B1490" t="inlineStr">
        <is>
          <t>Jan</t>
        </is>
      </c>
      <c r="C1490" t="inlineStr">
        <is>
          <t>Nagpur</t>
        </is>
      </c>
      <c r="D1490" t="inlineStr">
        <is>
          <t>18-20</t>
        </is>
      </c>
      <c r="E1490" s="35" t="n">
        <v>19</v>
      </c>
      <c r="F1490" s="36" t="n">
        <v>37.9</v>
      </c>
      <c r="G1490" s="35" t="n">
        <v>28</v>
      </c>
      <c r="H1490" s="35" t="n">
        <v>25</v>
      </c>
      <c r="I1490" s="35" t="n">
        <v>14</v>
      </c>
      <c r="J1490" s="36" t="n">
        <v>5.8</v>
      </c>
      <c r="K1490" s="35" t="n">
        <v>3</v>
      </c>
      <c r="L1490" t="inlineStr">
        <is>
          <t>Yes</t>
        </is>
      </c>
      <c r="M1490" s="35" t="n">
        <v>62</v>
      </c>
      <c r="N1490" t="inlineStr">
        <is>
          <t>No</t>
        </is>
      </c>
      <c r="O1490" s="35" t="n">
        <v>55</v>
      </c>
      <c r="P1490" s="37" t="n">
        <v>9.73</v>
      </c>
      <c r="Q1490" t="inlineStr">
        <is>
          <t>iOS</t>
        </is>
      </c>
      <c r="R1490">
        <f>IF(AND(OR(Dashboard!$C$6="All",C1490=Dashboard!$C$6),OR(Dashboard!$F$6="All",D1490=Dashboard!$F$6),OR(Dashboard!$I$6="All",B1490=Dashboard!$I$6)),1,0)</f>
        <v/>
      </c>
    </row>
    <row r="1491">
      <c r="A1491" t="inlineStr">
        <is>
          <t>SC81490</t>
        </is>
      </c>
      <c r="B1491" t="inlineStr">
        <is>
          <t>Mar</t>
        </is>
      </c>
      <c r="C1491" t="inlineStr">
        <is>
          <t>Nashik</t>
        </is>
      </c>
      <c r="D1491" t="inlineStr">
        <is>
          <t>21-24</t>
        </is>
      </c>
      <c r="E1491" s="35" t="n">
        <v>13</v>
      </c>
      <c r="F1491" s="36" t="n">
        <v>25.9</v>
      </c>
      <c r="G1491" s="35" t="n">
        <v>27</v>
      </c>
      <c r="H1491" s="35" t="n">
        <v>20</v>
      </c>
      <c r="I1491" s="35" t="n">
        <v>13</v>
      </c>
      <c r="J1491" s="36" t="n">
        <v>5.6</v>
      </c>
      <c r="K1491" s="35" t="n">
        <v>9</v>
      </c>
      <c r="L1491" t="inlineStr">
        <is>
          <t>No</t>
        </is>
      </c>
      <c r="M1491" s="35" t="n">
        <v>5</v>
      </c>
      <c r="N1491" t="inlineStr">
        <is>
          <t>No</t>
        </is>
      </c>
      <c r="O1491" s="35" t="n">
        <v>33</v>
      </c>
      <c r="P1491" s="37" t="n">
        <v>3.98</v>
      </c>
      <c r="Q1491" t="inlineStr">
        <is>
          <t>iOS</t>
        </is>
      </c>
      <c r="R1491">
        <f>IF(AND(OR(Dashboard!$C$6="All",C1491=Dashboard!$C$6),OR(Dashboard!$F$6="All",D1491=Dashboard!$F$6),OR(Dashboard!$I$6="All",B1491=Dashboard!$I$6)),1,0)</f>
        <v/>
      </c>
    </row>
    <row r="1492">
      <c r="A1492" t="inlineStr">
        <is>
          <t>SC81491</t>
        </is>
      </c>
      <c r="B1492" t="inlineStr">
        <is>
          <t>Apr</t>
        </is>
      </c>
      <c r="C1492" t="inlineStr">
        <is>
          <t>Nashik</t>
        </is>
      </c>
      <c r="D1492" t="inlineStr">
        <is>
          <t>25-34</t>
        </is>
      </c>
      <c r="E1492" s="35" t="n">
        <v>6</v>
      </c>
      <c r="F1492" s="36" t="n">
        <v>14.5</v>
      </c>
      <c r="G1492" s="35" t="n">
        <v>2</v>
      </c>
      <c r="H1492" s="35" t="n">
        <v>1</v>
      </c>
      <c r="I1492" s="35" t="n">
        <v>6</v>
      </c>
      <c r="J1492" s="36" t="n">
        <v>3.7</v>
      </c>
      <c r="K1492" s="35" t="n">
        <v>0</v>
      </c>
      <c r="L1492" t="inlineStr">
        <is>
          <t>No</t>
        </is>
      </c>
      <c r="M1492" s="35" t="n">
        <v>28</v>
      </c>
      <c r="N1492" t="inlineStr">
        <is>
          <t>No</t>
        </is>
      </c>
      <c r="O1492" s="35" t="n">
        <v>23</v>
      </c>
      <c r="P1492" s="37" t="n">
        <v>3.11</v>
      </c>
      <c r="Q1492" t="inlineStr">
        <is>
          <t>iOS</t>
        </is>
      </c>
      <c r="R1492">
        <f>IF(AND(OR(Dashboard!$C$6="All",C1492=Dashboard!$C$6),OR(Dashboard!$F$6="All",D1492=Dashboard!$F$6),OR(Dashboard!$I$6="All",B1492=Dashboard!$I$6)),1,0)</f>
        <v/>
      </c>
    </row>
    <row r="1493">
      <c r="A1493" t="inlineStr">
        <is>
          <t>SC81492</t>
        </is>
      </c>
      <c r="B1493" t="inlineStr">
        <is>
          <t>Jun</t>
        </is>
      </c>
      <c r="C1493" t="inlineStr">
        <is>
          <t>Pune</t>
        </is>
      </c>
      <c r="D1493" t="inlineStr">
        <is>
          <t>25-34</t>
        </is>
      </c>
      <c r="E1493" s="35" t="n">
        <v>17</v>
      </c>
      <c r="F1493" s="36" t="n">
        <v>6.7</v>
      </c>
      <c r="G1493" s="35" t="n">
        <v>0</v>
      </c>
      <c r="H1493" s="35" t="n">
        <v>0</v>
      </c>
      <c r="I1493" s="35" t="n">
        <v>13</v>
      </c>
      <c r="J1493" s="36" t="n">
        <v>1.9</v>
      </c>
      <c r="K1493" s="35" t="n">
        <v>1</v>
      </c>
      <c r="L1493" t="inlineStr">
        <is>
          <t>No</t>
        </is>
      </c>
      <c r="M1493" s="35" t="n">
        <v>26</v>
      </c>
      <c r="N1493" t="inlineStr">
        <is>
          <t>No</t>
        </is>
      </c>
      <c r="O1493" s="35" t="n">
        <v>8</v>
      </c>
      <c r="P1493" s="37" t="n">
        <v>1</v>
      </c>
      <c r="Q1493" t="inlineStr">
        <is>
          <t>Android</t>
        </is>
      </c>
      <c r="R1493">
        <f>IF(AND(OR(Dashboard!$C$6="All",C1493=Dashboard!$C$6),OR(Dashboard!$F$6="All",D1493=Dashboard!$F$6),OR(Dashboard!$I$6="All",B1493=Dashboard!$I$6)),1,0)</f>
        <v/>
      </c>
    </row>
    <row r="1494">
      <c r="A1494" t="inlineStr">
        <is>
          <t>SC81493</t>
        </is>
      </c>
      <c r="B1494" t="inlineStr">
        <is>
          <t>Feb</t>
        </is>
      </c>
      <c r="C1494" t="inlineStr">
        <is>
          <t>Solapur</t>
        </is>
      </c>
      <c r="D1494" t="inlineStr">
        <is>
          <t>18-20</t>
        </is>
      </c>
      <c r="E1494" s="35" t="n">
        <v>13</v>
      </c>
      <c r="F1494" s="36" t="n">
        <v>27.8</v>
      </c>
      <c r="G1494" s="35" t="n">
        <v>38</v>
      </c>
      <c r="H1494" s="35" t="n">
        <v>25</v>
      </c>
      <c r="I1494" s="35" t="n">
        <v>15</v>
      </c>
      <c r="J1494" s="36" t="n">
        <v>11.4</v>
      </c>
      <c r="K1494" s="35" t="n">
        <v>2</v>
      </c>
      <c r="L1494" t="inlineStr">
        <is>
          <t>Yes</t>
        </is>
      </c>
      <c r="M1494" s="35" t="n">
        <v>172</v>
      </c>
      <c r="N1494" t="inlineStr">
        <is>
          <t>No</t>
        </is>
      </c>
      <c r="O1494" s="35" t="n">
        <v>49</v>
      </c>
      <c r="P1494" s="37" t="n">
        <v>6.48</v>
      </c>
      <c r="Q1494" t="inlineStr">
        <is>
          <t>Android</t>
        </is>
      </c>
      <c r="R1494">
        <f>IF(AND(OR(Dashboard!$C$6="All",C1494=Dashboard!$C$6),OR(Dashboard!$F$6="All",D1494=Dashboard!$F$6),OR(Dashboard!$I$6="All",B1494=Dashboard!$I$6)),1,0)</f>
        <v/>
      </c>
    </row>
    <row r="1495">
      <c r="A1495" t="inlineStr">
        <is>
          <t>SC81494</t>
        </is>
      </c>
      <c r="B1495" t="inlineStr">
        <is>
          <t>Apr</t>
        </is>
      </c>
      <c r="C1495" t="inlineStr">
        <is>
          <t>Sambhaji Nagar</t>
        </is>
      </c>
      <c r="D1495" t="inlineStr">
        <is>
          <t>18-20</t>
        </is>
      </c>
      <c r="E1495" s="35" t="n">
        <v>2</v>
      </c>
      <c r="F1495" s="36" t="n">
        <v>34</v>
      </c>
      <c r="G1495" s="35" t="n">
        <v>37</v>
      </c>
      <c r="H1495" s="35" t="n">
        <v>35</v>
      </c>
      <c r="I1495" s="35" t="n">
        <v>19</v>
      </c>
      <c r="J1495" s="36" t="n">
        <v>10.2</v>
      </c>
      <c r="K1495" s="35" t="n">
        <v>8</v>
      </c>
      <c r="L1495" t="inlineStr">
        <is>
          <t>No</t>
        </is>
      </c>
      <c r="M1495" s="35" t="n">
        <v>71</v>
      </c>
      <c r="N1495" t="inlineStr">
        <is>
          <t>No</t>
        </is>
      </c>
      <c r="O1495" s="35" t="n">
        <v>56</v>
      </c>
      <c r="P1495" s="37" t="n">
        <v>7.96</v>
      </c>
      <c r="Q1495" t="inlineStr">
        <is>
          <t>Android</t>
        </is>
      </c>
      <c r="R1495">
        <f>IF(AND(OR(Dashboard!$C$6="All",C1495=Dashboard!$C$6),OR(Dashboard!$F$6="All",D1495=Dashboard!$F$6),OR(Dashboard!$I$6="All",B1495=Dashboard!$I$6)),1,0)</f>
        <v/>
      </c>
    </row>
    <row r="1496">
      <c r="A1496" t="inlineStr">
        <is>
          <t>SC81495</t>
        </is>
      </c>
      <c r="B1496" t="inlineStr">
        <is>
          <t>Feb</t>
        </is>
      </c>
      <c r="C1496" t="inlineStr">
        <is>
          <t>Pune</t>
        </is>
      </c>
      <c r="D1496" t="inlineStr">
        <is>
          <t>21-24</t>
        </is>
      </c>
      <c r="E1496" s="35" t="n">
        <v>7</v>
      </c>
      <c r="F1496" s="36" t="n">
        <v>26.1</v>
      </c>
      <c r="G1496" s="35" t="n">
        <v>20</v>
      </c>
      <c r="H1496" s="35" t="n">
        <v>14</v>
      </c>
      <c r="I1496" s="35" t="n">
        <v>23</v>
      </c>
      <c r="J1496" s="36" t="n">
        <v>6</v>
      </c>
      <c r="K1496" s="35" t="n">
        <v>4</v>
      </c>
      <c r="L1496" t="inlineStr">
        <is>
          <t>Yes</t>
        </is>
      </c>
      <c r="M1496" s="35" t="n">
        <v>53</v>
      </c>
      <c r="N1496" t="inlineStr">
        <is>
          <t>No</t>
        </is>
      </c>
      <c r="O1496" s="35" t="n">
        <v>44</v>
      </c>
      <c r="P1496" s="37" t="n">
        <v>6.93</v>
      </c>
      <c r="Q1496" t="inlineStr">
        <is>
          <t>Android</t>
        </is>
      </c>
      <c r="R1496">
        <f>IF(AND(OR(Dashboard!$C$6="All",C1496=Dashboard!$C$6),OR(Dashboard!$F$6="All",D1496=Dashboard!$F$6),OR(Dashboard!$I$6="All",B1496=Dashboard!$I$6)),1,0)</f>
        <v/>
      </c>
    </row>
    <row r="1497">
      <c r="A1497" t="inlineStr">
        <is>
          <t>SC81496</t>
        </is>
      </c>
      <c r="B1497" t="inlineStr">
        <is>
          <t>Jan</t>
        </is>
      </c>
      <c r="C1497" t="inlineStr">
        <is>
          <t>Kolhapur</t>
        </is>
      </c>
      <c r="D1497" t="inlineStr">
        <is>
          <t>18-20</t>
        </is>
      </c>
      <c r="E1497" s="35" t="n">
        <v>20</v>
      </c>
      <c r="F1497" s="36" t="n">
        <v>53.4</v>
      </c>
      <c r="G1497" s="35" t="n">
        <v>38</v>
      </c>
      <c r="H1497" s="35" t="n">
        <v>25</v>
      </c>
      <c r="I1497" s="35" t="n">
        <v>15</v>
      </c>
      <c r="J1497" s="36" t="n">
        <v>10.1</v>
      </c>
      <c r="K1497" s="35" t="n">
        <v>7</v>
      </c>
      <c r="L1497" t="inlineStr">
        <is>
          <t>No</t>
        </is>
      </c>
      <c r="M1497" s="35" t="n">
        <v>80</v>
      </c>
      <c r="N1497" t="inlineStr">
        <is>
          <t>No</t>
        </is>
      </c>
      <c r="O1497" s="35" t="n">
        <v>115</v>
      </c>
      <c r="P1497" s="37" t="n">
        <v>17.08</v>
      </c>
      <c r="Q1497" t="inlineStr">
        <is>
          <t>iOS</t>
        </is>
      </c>
      <c r="R1497">
        <f>IF(AND(OR(Dashboard!$C$6="All",C1497=Dashboard!$C$6),OR(Dashboard!$F$6="All",D1497=Dashboard!$F$6),OR(Dashboard!$I$6="All",B1497=Dashboard!$I$6)),1,0)</f>
        <v/>
      </c>
    </row>
    <row r="1498">
      <c r="A1498" t="inlineStr">
        <is>
          <t>SC81497</t>
        </is>
      </c>
      <c r="B1498" t="inlineStr">
        <is>
          <t>Mar</t>
        </is>
      </c>
      <c r="C1498" t="inlineStr">
        <is>
          <t>Kolhapur</t>
        </is>
      </c>
      <c r="D1498" t="inlineStr">
        <is>
          <t>25-34</t>
        </is>
      </c>
      <c r="E1498" s="35" t="n">
        <v>4</v>
      </c>
      <c r="F1498" s="36" t="n">
        <v>23.8</v>
      </c>
      <c r="G1498" s="35" t="n">
        <v>9</v>
      </c>
      <c r="H1498" s="35" t="n">
        <v>7</v>
      </c>
      <c r="I1498" s="35" t="n">
        <v>23</v>
      </c>
      <c r="J1498" s="36" t="n">
        <v>3.8</v>
      </c>
      <c r="K1498" s="35" t="n">
        <v>0</v>
      </c>
      <c r="L1498" t="inlineStr">
        <is>
          <t>No</t>
        </is>
      </c>
      <c r="M1498" s="35" t="n">
        <v>7</v>
      </c>
      <c r="N1498" t="inlineStr">
        <is>
          <t>No</t>
        </is>
      </c>
      <c r="O1498" s="35" t="n">
        <v>38</v>
      </c>
      <c r="P1498" s="37" t="n">
        <v>5.64</v>
      </c>
      <c r="Q1498" t="inlineStr">
        <is>
          <t>Android</t>
        </is>
      </c>
      <c r="R1498">
        <f>IF(AND(OR(Dashboard!$C$6="All",C1498=Dashboard!$C$6),OR(Dashboard!$F$6="All",D1498=Dashboard!$F$6),OR(Dashboard!$I$6="All",B1498=Dashboard!$I$6)),1,0)</f>
        <v/>
      </c>
    </row>
    <row r="1499">
      <c r="A1499" t="inlineStr">
        <is>
          <t>SC81498</t>
        </is>
      </c>
      <c r="B1499" t="inlineStr">
        <is>
          <t>Mar</t>
        </is>
      </c>
      <c r="C1499" t="inlineStr">
        <is>
          <t>Pune</t>
        </is>
      </c>
      <c r="D1499" t="inlineStr">
        <is>
          <t>18-20</t>
        </is>
      </c>
      <c r="E1499" s="35" t="n">
        <v>25</v>
      </c>
      <c r="F1499" s="36" t="n">
        <v>21.8</v>
      </c>
      <c r="G1499" s="35" t="n">
        <v>29</v>
      </c>
      <c r="H1499" s="35" t="n">
        <v>25</v>
      </c>
      <c r="I1499" s="35" t="n">
        <v>22</v>
      </c>
      <c r="J1499" s="36" t="n">
        <v>8.699999999999999</v>
      </c>
      <c r="K1499" s="35" t="n">
        <v>6</v>
      </c>
      <c r="L1499" t="inlineStr">
        <is>
          <t>Yes</t>
        </is>
      </c>
      <c r="M1499" s="35" t="n">
        <v>50</v>
      </c>
      <c r="N1499" t="inlineStr">
        <is>
          <t>No</t>
        </is>
      </c>
      <c r="O1499" s="35" t="n">
        <v>40</v>
      </c>
      <c r="P1499" s="37" t="n">
        <v>4.58</v>
      </c>
      <c r="Q1499" t="inlineStr">
        <is>
          <t>iOS</t>
        </is>
      </c>
      <c r="R1499">
        <f>IF(AND(OR(Dashboard!$C$6="All",C1499=Dashboard!$C$6),OR(Dashboard!$F$6="All",D1499=Dashboard!$F$6),OR(Dashboard!$I$6="All",B1499=Dashboard!$I$6)),1,0)</f>
        <v/>
      </c>
    </row>
    <row r="1500">
      <c r="A1500" t="inlineStr">
        <is>
          <t>SC81499</t>
        </is>
      </c>
      <c r="B1500" t="inlineStr">
        <is>
          <t>Jan</t>
        </is>
      </c>
      <c r="C1500" t="inlineStr">
        <is>
          <t>Nashik</t>
        </is>
      </c>
      <c r="D1500" t="inlineStr">
        <is>
          <t>18-20</t>
        </is>
      </c>
      <c r="E1500" s="35" t="n">
        <v>11</v>
      </c>
      <c r="F1500" s="36" t="n">
        <v>51.9</v>
      </c>
      <c r="G1500" s="35" t="n">
        <v>21</v>
      </c>
      <c r="H1500" s="35" t="n">
        <v>15</v>
      </c>
      <c r="I1500" s="35" t="n">
        <v>10</v>
      </c>
      <c r="J1500" s="36" t="n">
        <v>20.8</v>
      </c>
      <c r="K1500" s="35" t="n">
        <v>9</v>
      </c>
      <c r="L1500" t="inlineStr">
        <is>
          <t>Yes</t>
        </is>
      </c>
      <c r="M1500" s="35" t="n">
        <v>12</v>
      </c>
      <c r="N1500" t="inlineStr">
        <is>
          <t>No</t>
        </is>
      </c>
      <c r="O1500" s="35" t="n">
        <v>68</v>
      </c>
      <c r="P1500" s="37" t="n">
        <v>11.96</v>
      </c>
      <c r="Q1500" t="inlineStr">
        <is>
          <t>Android</t>
        </is>
      </c>
      <c r="R1500">
        <f>IF(AND(OR(Dashboard!$C$6="All",C1500=Dashboard!$C$6),OR(Dashboard!$F$6="All",D1500=Dashboard!$F$6),OR(Dashboard!$I$6="All",B1500=Dashboard!$I$6)),1,0)</f>
        <v/>
      </c>
    </row>
    <row r="1501">
      <c r="A1501" t="inlineStr">
        <is>
          <t>SC81500</t>
        </is>
      </c>
      <c r="B1501" t="inlineStr">
        <is>
          <t>Jan</t>
        </is>
      </c>
      <c r="C1501" t="inlineStr">
        <is>
          <t>Solapur</t>
        </is>
      </c>
      <c r="D1501" t="inlineStr">
        <is>
          <t>25-34</t>
        </is>
      </c>
      <c r="E1501" s="35" t="n">
        <v>16</v>
      </c>
      <c r="F1501" s="36" t="n">
        <v>13.9</v>
      </c>
      <c r="G1501" s="35" t="n">
        <v>12</v>
      </c>
      <c r="H1501" s="35" t="n">
        <v>10</v>
      </c>
      <c r="I1501" s="35" t="n">
        <v>13</v>
      </c>
      <c r="J1501" s="36" t="n">
        <v>5.2</v>
      </c>
      <c r="K1501" s="35" t="n">
        <v>0</v>
      </c>
      <c r="L1501" t="inlineStr">
        <is>
          <t>No</t>
        </is>
      </c>
      <c r="M1501" s="35" t="n">
        <v>73</v>
      </c>
      <c r="N1501" t="inlineStr">
        <is>
          <t>No</t>
        </is>
      </c>
      <c r="O1501" s="35" t="n">
        <v>19</v>
      </c>
      <c r="P1501" s="37" t="n">
        <v>3.63</v>
      </c>
      <c r="Q1501" t="inlineStr">
        <is>
          <t>Android</t>
        </is>
      </c>
      <c r="R1501">
        <f>IF(AND(OR(Dashboard!$C$6="All",C1501=Dashboard!$C$6),OR(Dashboard!$F$6="All",D1501=Dashboard!$F$6),OR(Dashboard!$I$6="All",B1501=Dashboard!$I$6)),1,0)</f>
        <v/>
      </c>
    </row>
    <row r="1502">
      <c r="A1502" t="inlineStr">
        <is>
          <t>SC81501</t>
        </is>
      </c>
      <c r="B1502" t="inlineStr">
        <is>
          <t>May</t>
        </is>
      </c>
      <c r="C1502" t="inlineStr">
        <is>
          <t>Pune</t>
        </is>
      </c>
      <c r="D1502" t="inlineStr">
        <is>
          <t>18-20</t>
        </is>
      </c>
      <c r="E1502" s="35" t="n">
        <v>20</v>
      </c>
      <c r="F1502" s="36" t="n">
        <v>22.3</v>
      </c>
      <c r="G1502" s="35" t="n">
        <v>15</v>
      </c>
      <c r="H1502" s="35" t="n">
        <v>12</v>
      </c>
      <c r="I1502" s="35" t="n">
        <v>7</v>
      </c>
      <c r="J1502" s="36" t="n">
        <v>8.699999999999999</v>
      </c>
      <c r="K1502" s="35" t="n">
        <v>5</v>
      </c>
      <c r="L1502" t="inlineStr">
        <is>
          <t>Yes</t>
        </is>
      </c>
      <c r="M1502" s="35" t="n">
        <v>6</v>
      </c>
      <c r="N1502" t="inlineStr">
        <is>
          <t>No</t>
        </is>
      </c>
      <c r="O1502" s="35" t="n">
        <v>42</v>
      </c>
      <c r="P1502" s="37" t="n">
        <v>5.99</v>
      </c>
      <c r="Q1502" t="inlineStr">
        <is>
          <t>iOS</t>
        </is>
      </c>
      <c r="R1502">
        <f>IF(AND(OR(Dashboard!$C$6="All",C1502=Dashboard!$C$6),OR(Dashboard!$F$6="All",D1502=Dashboard!$F$6),OR(Dashboard!$I$6="All",B1502=Dashboard!$I$6)),1,0)</f>
        <v/>
      </c>
    </row>
    <row r="1503">
      <c r="A1503" t="inlineStr">
        <is>
          <t>SC81502</t>
        </is>
      </c>
      <c r="B1503" t="inlineStr">
        <is>
          <t>Apr</t>
        </is>
      </c>
      <c r="C1503" t="inlineStr">
        <is>
          <t>Nashik</t>
        </is>
      </c>
      <c r="D1503" t="inlineStr">
        <is>
          <t>25-34</t>
        </is>
      </c>
      <c r="E1503" s="35" t="n">
        <v>12</v>
      </c>
      <c r="F1503" s="36" t="n">
        <v>25.9</v>
      </c>
      <c r="G1503" s="35" t="n">
        <v>7</v>
      </c>
      <c r="H1503" s="35" t="n">
        <v>6</v>
      </c>
      <c r="I1503" s="35" t="n">
        <v>22</v>
      </c>
      <c r="J1503" s="36" t="n">
        <v>9.6</v>
      </c>
      <c r="K1503" s="35" t="n">
        <v>2</v>
      </c>
      <c r="L1503" t="inlineStr">
        <is>
          <t>No</t>
        </is>
      </c>
      <c r="M1503" s="35" t="n">
        <v>2</v>
      </c>
      <c r="N1503" t="inlineStr">
        <is>
          <t>No</t>
        </is>
      </c>
      <c r="O1503" s="35" t="n">
        <v>32</v>
      </c>
      <c r="P1503" s="37" t="n">
        <v>5.91</v>
      </c>
      <c r="Q1503" t="inlineStr">
        <is>
          <t>Android</t>
        </is>
      </c>
      <c r="R1503">
        <f>IF(AND(OR(Dashboard!$C$6="All",C1503=Dashboard!$C$6),OR(Dashboard!$F$6="All",D1503=Dashboard!$F$6),OR(Dashboard!$I$6="All",B1503=Dashboard!$I$6)),1,0)</f>
        <v/>
      </c>
    </row>
    <row r="1504">
      <c r="A1504" t="inlineStr">
        <is>
          <t>SC81503</t>
        </is>
      </c>
      <c r="B1504" t="inlineStr">
        <is>
          <t>Mar</t>
        </is>
      </c>
      <c r="C1504" t="inlineStr">
        <is>
          <t>Sambhaji Nagar</t>
        </is>
      </c>
      <c r="D1504" t="inlineStr">
        <is>
          <t>21-24</t>
        </is>
      </c>
      <c r="E1504" s="35" t="n">
        <v>20</v>
      </c>
      <c r="F1504" s="36" t="n">
        <v>41.9</v>
      </c>
      <c r="G1504" s="35" t="n">
        <v>21</v>
      </c>
      <c r="H1504" s="35" t="n">
        <v>19</v>
      </c>
      <c r="I1504" s="35" t="n">
        <v>2</v>
      </c>
      <c r="J1504" s="36" t="n">
        <v>14.9</v>
      </c>
      <c r="K1504" s="35" t="n">
        <v>4</v>
      </c>
      <c r="L1504" t="inlineStr">
        <is>
          <t>No</t>
        </is>
      </c>
      <c r="M1504" s="35" t="n">
        <v>12</v>
      </c>
      <c r="N1504" t="inlineStr">
        <is>
          <t>No</t>
        </is>
      </c>
      <c r="O1504" s="35" t="n">
        <v>60</v>
      </c>
      <c r="P1504" s="37" t="n">
        <v>11.38</v>
      </c>
      <c r="Q1504" t="inlineStr">
        <is>
          <t>iOS</t>
        </is>
      </c>
      <c r="R1504">
        <f>IF(AND(OR(Dashboard!$C$6="All",C1504=Dashboard!$C$6),OR(Dashboard!$F$6="All",D1504=Dashboard!$F$6),OR(Dashboard!$I$6="All",B1504=Dashboard!$I$6)),1,0)</f>
        <v/>
      </c>
    </row>
    <row r="1505">
      <c r="A1505" t="inlineStr">
        <is>
          <t>SC81504</t>
        </is>
      </c>
      <c r="B1505" t="inlineStr">
        <is>
          <t>Mar</t>
        </is>
      </c>
      <c r="C1505" t="inlineStr">
        <is>
          <t>Pune</t>
        </is>
      </c>
      <c r="D1505" t="inlineStr">
        <is>
          <t>21-24</t>
        </is>
      </c>
      <c r="E1505" s="35" t="n">
        <v>11</v>
      </c>
      <c r="F1505" s="36" t="n">
        <v>40.7</v>
      </c>
      <c r="G1505" s="35" t="n">
        <v>19</v>
      </c>
      <c r="H1505" s="35" t="n">
        <v>13</v>
      </c>
      <c r="I1505" s="35" t="n">
        <v>9</v>
      </c>
      <c r="J1505" s="36" t="n">
        <v>13.2</v>
      </c>
      <c r="K1505" s="35" t="n">
        <v>7</v>
      </c>
      <c r="L1505" t="inlineStr">
        <is>
          <t>No</t>
        </is>
      </c>
      <c r="M1505" s="35" t="n">
        <v>29</v>
      </c>
      <c r="N1505" t="inlineStr">
        <is>
          <t>Yes</t>
        </is>
      </c>
      <c r="O1505" s="35" t="n">
        <v>24</v>
      </c>
      <c r="P1505" s="37" t="n">
        <v>2.11</v>
      </c>
      <c r="Q1505" t="inlineStr">
        <is>
          <t>iOS</t>
        </is>
      </c>
      <c r="R1505">
        <f>IF(AND(OR(Dashboard!$C$6="All",C1505=Dashboard!$C$6),OR(Dashboard!$F$6="All",D1505=Dashboard!$F$6),OR(Dashboard!$I$6="All",B1505=Dashboard!$I$6)),1,0)</f>
        <v/>
      </c>
    </row>
    <row r="1506">
      <c r="A1506" t="inlineStr">
        <is>
          <t>SC81505</t>
        </is>
      </c>
      <c r="B1506" t="inlineStr">
        <is>
          <t>Jun</t>
        </is>
      </c>
      <c r="C1506" t="inlineStr">
        <is>
          <t>Pune</t>
        </is>
      </c>
      <c r="D1506" t="inlineStr">
        <is>
          <t>21-24</t>
        </is>
      </c>
      <c r="E1506" s="35" t="n">
        <v>17</v>
      </c>
      <c r="F1506" s="36" t="n">
        <v>40</v>
      </c>
      <c r="G1506" s="35" t="n">
        <v>22</v>
      </c>
      <c r="H1506" s="35" t="n">
        <v>20</v>
      </c>
      <c r="I1506" s="35" t="n">
        <v>11</v>
      </c>
      <c r="J1506" s="36" t="n">
        <v>7.6</v>
      </c>
      <c r="K1506" s="35" t="n">
        <v>8</v>
      </c>
      <c r="L1506" t="inlineStr">
        <is>
          <t>No</t>
        </is>
      </c>
      <c r="M1506" s="35" t="n">
        <v>132</v>
      </c>
      <c r="N1506" t="inlineStr">
        <is>
          <t>No</t>
        </is>
      </c>
      <c r="O1506" s="35" t="n">
        <v>84</v>
      </c>
      <c r="P1506" s="37" t="n">
        <v>15.35</v>
      </c>
      <c r="Q1506" t="inlineStr">
        <is>
          <t>Android</t>
        </is>
      </c>
      <c r="R1506">
        <f>IF(AND(OR(Dashboard!$C$6="All",C1506=Dashboard!$C$6),OR(Dashboard!$F$6="All",D1506=Dashboard!$F$6),OR(Dashboard!$I$6="All",B1506=Dashboard!$I$6)),1,0)</f>
        <v/>
      </c>
    </row>
    <row r="1507">
      <c r="A1507" t="inlineStr">
        <is>
          <t>SC81506</t>
        </is>
      </c>
      <c r="B1507" t="inlineStr">
        <is>
          <t>Jun</t>
        </is>
      </c>
      <c r="C1507" t="inlineStr">
        <is>
          <t>Nagpur</t>
        </is>
      </c>
      <c r="D1507" t="inlineStr">
        <is>
          <t>21-24</t>
        </is>
      </c>
      <c r="E1507" s="35" t="n">
        <v>10</v>
      </c>
      <c r="F1507" s="36" t="n">
        <v>23</v>
      </c>
      <c r="G1507" s="35" t="n">
        <v>20</v>
      </c>
      <c r="H1507" s="35" t="n">
        <v>15</v>
      </c>
      <c r="I1507" s="35" t="n">
        <v>13</v>
      </c>
      <c r="J1507" s="36" t="n">
        <v>8</v>
      </c>
      <c r="K1507" s="35" t="n">
        <v>3</v>
      </c>
      <c r="L1507" t="inlineStr">
        <is>
          <t>No</t>
        </is>
      </c>
      <c r="M1507" s="35" t="n">
        <v>4</v>
      </c>
      <c r="N1507" t="inlineStr">
        <is>
          <t>No</t>
        </is>
      </c>
      <c r="O1507" s="35" t="n">
        <v>31</v>
      </c>
      <c r="P1507" s="37" t="n">
        <v>5.22</v>
      </c>
      <c r="Q1507" t="inlineStr">
        <is>
          <t>Android</t>
        </is>
      </c>
      <c r="R1507">
        <f>IF(AND(OR(Dashboard!$C$6="All",C1507=Dashboard!$C$6),OR(Dashboard!$F$6="All",D1507=Dashboard!$F$6),OR(Dashboard!$I$6="All",B1507=Dashboard!$I$6)),1,0)</f>
        <v/>
      </c>
    </row>
    <row r="1508">
      <c r="A1508" t="inlineStr">
        <is>
          <t>SC81507</t>
        </is>
      </c>
      <c r="B1508" t="inlineStr">
        <is>
          <t>Jun</t>
        </is>
      </c>
      <c r="C1508" t="inlineStr">
        <is>
          <t>Kolhapur</t>
        </is>
      </c>
      <c r="D1508" t="inlineStr">
        <is>
          <t>25-34</t>
        </is>
      </c>
      <c r="E1508" s="35" t="n">
        <v>10</v>
      </c>
      <c r="F1508" s="36" t="n">
        <v>3</v>
      </c>
      <c r="G1508" s="35" t="n">
        <v>16</v>
      </c>
      <c r="H1508" s="35" t="n">
        <v>12</v>
      </c>
      <c r="I1508" s="35" t="n">
        <v>5</v>
      </c>
      <c r="J1508" s="36" t="n">
        <v>0.5</v>
      </c>
      <c r="K1508" s="35" t="n">
        <v>0</v>
      </c>
      <c r="L1508" t="inlineStr">
        <is>
          <t>Yes</t>
        </is>
      </c>
      <c r="M1508" s="35" t="n">
        <v>6</v>
      </c>
      <c r="N1508" t="inlineStr">
        <is>
          <t>Yes</t>
        </is>
      </c>
      <c r="O1508" s="35" t="n">
        <v>1</v>
      </c>
      <c r="P1508" s="37" t="n">
        <v>0.15</v>
      </c>
      <c r="Q1508" t="inlineStr">
        <is>
          <t>Android</t>
        </is>
      </c>
      <c r="R1508">
        <f>IF(AND(OR(Dashboard!$C$6="All",C1508=Dashboard!$C$6),OR(Dashboard!$F$6="All",D1508=Dashboard!$F$6),OR(Dashboard!$I$6="All",B1508=Dashboard!$I$6)),1,0)</f>
        <v/>
      </c>
    </row>
    <row r="1509">
      <c r="A1509" t="inlineStr">
        <is>
          <t>SC81508</t>
        </is>
      </c>
      <c r="B1509" t="inlineStr">
        <is>
          <t>Apr</t>
        </is>
      </c>
      <c r="C1509" t="inlineStr">
        <is>
          <t>Nagpur</t>
        </is>
      </c>
      <c r="D1509" t="inlineStr">
        <is>
          <t>21-24</t>
        </is>
      </c>
      <c r="E1509" s="35" t="n">
        <v>19</v>
      </c>
      <c r="F1509" s="36" t="n">
        <v>45.9</v>
      </c>
      <c r="G1509" s="35" t="n">
        <v>18</v>
      </c>
      <c r="H1509" s="35" t="n">
        <v>16</v>
      </c>
      <c r="I1509" s="35" t="n">
        <v>17</v>
      </c>
      <c r="J1509" s="36" t="n">
        <v>20.4</v>
      </c>
      <c r="K1509" s="35" t="n">
        <v>4</v>
      </c>
      <c r="L1509" t="inlineStr">
        <is>
          <t>Yes</t>
        </is>
      </c>
      <c r="M1509" s="35" t="n">
        <v>24</v>
      </c>
      <c r="N1509" t="inlineStr">
        <is>
          <t>No</t>
        </is>
      </c>
      <c r="O1509" s="35" t="n">
        <v>58</v>
      </c>
      <c r="P1509" s="37" t="n">
        <v>9.57</v>
      </c>
      <c r="Q1509" t="inlineStr">
        <is>
          <t>iOS</t>
        </is>
      </c>
      <c r="R1509">
        <f>IF(AND(OR(Dashboard!$C$6="All",C1509=Dashboard!$C$6),OR(Dashboard!$F$6="All",D1509=Dashboard!$F$6),OR(Dashboard!$I$6="All",B1509=Dashboard!$I$6)),1,0)</f>
        <v/>
      </c>
    </row>
    <row r="1510">
      <c r="A1510" t="inlineStr">
        <is>
          <t>SC81509</t>
        </is>
      </c>
      <c r="B1510" t="inlineStr">
        <is>
          <t>Mar</t>
        </is>
      </c>
      <c r="C1510" t="inlineStr">
        <is>
          <t>Nashik</t>
        </is>
      </c>
      <c r="D1510" t="inlineStr">
        <is>
          <t>35+</t>
        </is>
      </c>
      <c r="E1510" s="35" t="n">
        <v>6</v>
      </c>
      <c r="F1510" s="36" t="n">
        <v>15.3</v>
      </c>
      <c r="G1510" s="35" t="n">
        <v>24</v>
      </c>
      <c r="H1510" s="35" t="n">
        <v>20</v>
      </c>
      <c r="I1510" s="35" t="n">
        <v>21</v>
      </c>
      <c r="J1510" s="36" t="n">
        <v>6.1</v>
      </c>
      <c r="K1510" s="35" t="n">
        <v>3</v>
      </c>
      <c r="L1510" t="inlineStr">
        <is>
          <t>No</t>
        </is>
      </c>
      <c r="M1510" s="35" t="n">
        <v>3</v>
      </c>
      <c r="N1510" t="inlineStr">
        <is>
          <t>No</t>
        </is>
      </c>
      <c r="O1510" s="35" t="n">
        <v>23</v>
      </c>
      <c r="P1510" s="37" t="n">
        <v>4.43</v>
      </c>
      <c r="Q1510" t="inlineStr">
        <is>
          <t>Android</t>
        </is>
      </c>
      <c r="R1510">
        <f>IF(AND(OR(Dashboard!$C$6="All",C1510=Dashboard!$C$6),OR(Dashboard!$F$6="All",D1510=Dashboard!$F$6),OR(Dashboard!$I$6="All",B1510=Dashboard!$I$6)),1,0)</f>
        <v/>
      </c>
    </row>
    <row r="1511">
      <c r="A1511" t="inlineStr">
        <is>
          <t>SC81510</t>
        </is>
      </c>
      <c r="B1511" t="inlineStr">
        <is>
          <t>Mar</t>
        </is>
      </c>
      <c r="C1511" t="inlineStr">
        <is>
          <t>Nashik</t>
        </is>
      </c>
      <c r="D1511" t="inlineStr">
        <is>
          <t>35+</t>
        </is>
      </c>
      <c r="E1511" s="35" t="n">
        <v>8</v>
      </c>
      <c r="F1511" s="36" t="n">
        <v>9.800000000000001</v>
      </c>
      <c r="G1511" s="35" t="n">
        <v>20</v>
      </c>
      <c r="H1511" s="35" t="n">
        <v>14</v>
      </c>
      <c r="I1511" s="35" t="n">
        <v>21</v>
      </c>
      <c r="J1511" s="36" t="n">
        <v>3.4</v>
      </c>
      <c r="K1511" s="35" t="n">
        <v>2</v>
      </c>
      <c r="L1511" t="inlineStr">
        <is>
          <t>No</t>
        </is>
      </c>
      <c r="M1511" s="35" t="n">
        <v>27</v>
      </c>
      <c r="N1511" t="inlineStr">
        <is>
          <t>No</t>
        </is>
      </c>
      <c r="O1511" s="35" t="n">
        <v>14</v>
      </c>
      <c r="P1511" s="37" t="n">
        <v>2.5</v>
      </c>
      <c r="Q1511" t="inlineStr">
        <is>
          <t>Android</t>
        </is>
      </c>
      <c r="R1511">
        <f>IF(AND(OR(Dashboard!$C$6="All",C1511=Dashboard!$C$6),OR(Dashboard!$F$6="All",D1511=Dashboard!$F$6),OR(Dashboard!$I$6="All",B1511=Dashboard!$I$6)),1,0)</f>
        <v/>
      </c>
    </row>
    <row r="1512">
      <c r="A1512" t="inlineStr">
        <is>
          <t>SC81511</t>
        </is>
      </c>
      <c r="B1512" t="inlineStr">
        <is>
          <t>Jan</t>
        </is>
      </c>
      <c r="C1512" t="inlineStr">
        <is>
          <t>Nashik</t>
        </is>
      </c>
      <c r="D1512" t="inlineStr">
        <is>
          <t>18-20</t>
        </is>
      </c>
      <c r="E1512" s="35" t="n">
        <v>20</v>
      </c>
      <c r="F1512" s="36" t="n">
        <v>32.2</v>
      </c>
      <c r="G1512" s="35" t="n">
        <v>23</v>
      </c>
      <c r="H1512" s="35" t="n">
        <v>17</v>
      </c>
      <c r="I1512" s="35" t="n">
        <v>20</v>
      </c>
      <c r="J1512" s="36" t="n">
        <v>11.7</v>
      </c>
      <c r="K1512" s="35" t="n">
        <v>6</v>
      </c>
      <c r="L1512" t="inlineStr">
        <is>
          <t>No</t>
        </is>
      </c>
      <c r="M1512" s="35" t="n">
        <v>49</v>
      </c>
      <c r="N1512" t="inlineStr">
        <is>
          <t>No</t>
        </is>
      </c>
      <c r="O1512" s="35" t="n">
        <v>39</v>
      </c>
      <c r="P1512" s="37" t="n">
        <v>5.55</v>
      </c>
      <c r="Q1512" t="inlineStr">
        <is>
          <t>Android</t>
        </is>
      </c>
      <c r="R1512">
        <f>IF(AND(OR(Dashboard!$C$6="All",C1512=Dashboard!$C$6),OR(Dashboard!$F$6="All",D1512=Dashboard!$F$6),OR(Dashboard!$I$6="All",B1512=Dashboard!$I$6)),1,0)</f>
        <v/>
      </c>
    </row>
    <row r="1513">
      <c r="A1513" t="inlineStr">
        <is>
          <t>SC81512</t>
        </is>
      </c>
      <c r="B1513" t="inlineStr">
        <is>
          <t>Jun</t>
        </is>
      </c>
      <c r="C1513" t="inlineStr">
        <is>
          <t>Sambhaji Nagar</t>
        </is>
      </c>
      <c r="D1513" t="inlineStr">
        <is>
          <t>18-20</t>
        </is>
      </c>
      <c r="E1513" s="35" t="n">
        <v>10</v>
      </c>
      <c r="F1513" s="36" t="n">
        <v>46.7</v>
      </c>
      <c r="G1513" s="35" t="n">
        <v>31</v>
      </c>
      <c r="H1513" s="35" t="n">
        <v>25</v>
      </c>
      <c r="I1513" s="35" t="n">
        <v>9</v>
      </c>
      <c r="J1513" s="36" t="n">
        <v>8.5</v>
      </c>
      <c r="K1513" s="35" t="n">
        <v>6</v>
      </c>
      <c r="L1513" t="inlineStr">
        <is>
          <t>No</t>
        </is>
      </c>
      <c r="M1513" s="35" t="n">
        <v>14</v>
      </c>
      <c r="N1513" t="inlineStr">
        <is>
          <t>Yes</t>
        </is>
      </c>
      <c r="O1513" s="35" t="n">
        <v>28</v>
      </c>
      <c r="P1513" s="37" t="n">
        <v>4.38</v>
      </c>
      <c r="Q1513" t="inlineStr">
        <is>
          <t>Android</t>
        </is>
      </c>
      <c r="R1513">
        <f>IF(AND(OR(Dashboard!$C$6="All",C1513=Dashboard!$C$6),OR(Dashboard!$F$6="All",D1513=Dashboard!$F$6),OR(Dashboard!$I$6="All",B1513=Dashboard!$I$6)),1,0)</f>
        <v/>
      </c>
    </row>
    <row r="1514">
      <c r="A1514" t="inlineStr">
        <is>
          <t>SC81513</t>
        </is>
      </c>
      <c r="B1514" t="inlineStr">
        <is>
          <t>May</t>
        </is>
      </c>
      <c r="C1514" t="inlineStr">
        <is>
          <t>Kolhapur</t>
        </is>
      </c>
      <c r="D1514" t="inlineStr">
        <is>
          <t>18-20</t>
        </is>
      </c>
      <c r="E1514" s="35" t="n">
        <v>21</v>
      </c>
      <c r="F1514" s="36" t="n">
        <v>44.6</v>
      </c>
      <c r="G1514" s="35" t="n">
        <v>28</v>
      </c>
      <c r="H1514" s="35" t="n">
        <v>25</v>
      </c>
      <c r="I1514" s="35" t="n">
        <v>11</v>
      </c>
      <c r="J1514" s="36" t="n">
        <v>12</v>
      </c>
      <c r="K1514" s="35" t="n">
        <v>3</v>
      </c>
      <c r="L1514" t="inlineStr">
        <is>
          <t>No</t>
        </is>
      </c>
      <c r="M1514" s="35" t="n">
        <v>37</v>
      </c>
      <c r="N1514" t="inlineStr">
        <is>
          <t>No</t>
        </is>
      </c>
      <c r="O1514" s="35" t="n">
        <v>73</v>
      </c>
      <c r="P1514" s="37" t="n">
        <v>11.89</v>
      </c>
      <c r="Q1514" t="inlineStr">
        <is>
          <t>Android</t>
        </is>
      </c>
      <c r="R1514">
        <f>IF(AND(OR(Dashboard!$C$6="All",C1514=Dashboard!$C$6),OR(Dashboard!$F$6="All",D1514=Dashboard!$F$6),OR(Dashboard!$I$6="All",B1514=Dashboard!$I$6)),1,0)</f>
        <v/>
      </c>
    </row>
    <row r="1515">
      <c r="A1515" t="inlineStr">
        <is>
          <t>SC81514</t>
        </is>
      </c>
      <c r="B1515" t="inlineStr">
        <is>
          <t>Mar</t>
        </is>
      </c>
      <c r="C1515" t="inlineStr">
        <is>
          <t>Sambhaji Nagar</t>
        </is>
      </c>
      <c r="D1515" t="inlineStr">
        <is>
          <t>18-20</t>
        </is>
      </c>
      <c r="E1515" s="35" t="n">
        <v>20</v>
      </c>
      <c r="F1515" s="36" t="n">
        <v>27.8</v>
      </c>
      <c r="G1515" s="35" t="n">
        <v>43</v>
      </c>
      <c r="H1515" s="35" t="n">
        <v>28</v>
      </c>
      <c r="I1515" s="35" t="n">
        <v>11</v>
      </c>
      <c r="J1515" s="36" t="n">
        <v>4.4</v>
      </c>
      <c r="K1515" s="35" t="n">
        <v>4</v>
      </c>
      <c r="L1515" t="inlineStr">
        <is>
          <t>No</t>
        </is>
      </c>
      <c r="M1515" s="35" t="n">
        <v>10</v>
      </c>
      <c r="N1515" t="inlineStr">
        <is>
          <t>No</t>
        </is>
      </c>
      <c r="O1515" s="35" t="n">
        <v>54</v>
      </c>
      <c r="P1515" s="37" t="n">
        <v>10.11</v>
      </c>
      <c r="Q1515" t="inlineStr">
        <is>
          <t>Android</t>
        </is>
      </c>
      <c r="R1515">
        <f>IF(AND(OR(Dashboard!$C$6="All",C1515=Dashboard!$C$6),OR(Dashboard!$F$6="All",D1515=Dashboard!$F$6),OR(Dashboard!$I$6="All",B1515=Dashboard!$I$6)),1,0)</f>
        <v/>
      </c>
    </row>
    <row r="1516">
      <c r="A1516" t="inlineStr">
        <is>
          <t>SC81515</t>
        </is>
      </c>
      <c r="B1516" t="inlineStr">
        <is>
          <t>Mar</t>
        </is>
      </c>
      <c r="C1516" t="inlineStr">
        <is>
          <t>Kolhapur</t>
        </is>
      </c>
      <c r="D1516" t="inlineStr">
        <is>
          <t>21-24</t>
        </is>
      </c>
      <c r="E1516" s="35" t="n">
        <v>21</v>
      </c>
      <c r="F1516" s="36" t="n">
        <v>34.9</v>
      </c>
      <c r="G1516" s="35" t="n">
        <v>40</v>
      </c>
      <c r="H1516" s="35" t="n">
        <v>28</v>
      </c>
      <c r="I1516" s="35" t="n">
        <v>17</v>
      </c>
      <c r="J1516" s="36" t="n">
        <v>8.5</v>
      </c>
      <c r="K1516" s="35" t="n">
        <v>6</v>
      </c>
      <c r="L1516" t="inlineStr">
        <is>
          <t>No</t>
        </is>
      </c>
      <c r="M1516" s="35" t="n">
        <v>21</v>
      </c>
      <c r="N1516" t="inlineStr">
        <is>
          <t>No</t>
        </is>
      </c>
      <c r="O1516" s="35" t="n">
        <v>71</v>
      </c>
      <c r="P1516" s="37" t="n">
        <v>8.199999999999999</v>
      </c>
      <c r="Q1516" t="inlineStr">
        <is>
          <t>Android</t>
        </is>
      </c>
      <c r="R1516">
        <f>IF(AND(OR(Dashboard!$C$6="All",C1516=Dashboard!$C$6),OR(Dashboard!$F$6="All",D1516=Dashboard!$F$6),OR(Dashboard!$I$6="All",B1516=Dashboard!$I$6)),1,0)</f>
        <v/>
      </c>
    </row>
    <row r="1517">
      <c r="A1517" t="inlineStr">
        <is>
          <t>SC81516</t>
        </is>
      </c>
      <c r="B1517" t="inlineStr">
        <is>
          <t>Mar</t>
        </is>
      </c>
      <c r="C1517" t="inlineStr">
        <is>
          <t>Pune</t>
        </is>
      </c>
      <c r="D1517" t="inlineStr">
        <is>
          <t>21-24</t>
        </is>
      </c>
      <c r="E1517" s="35" t="n">
        <v>24</v>
      </c>
      <c r="F1517" s="36" t="n">
        <v>47.3</v>
      </c>
      <c r="G1517" s="35" t="n">
        <v>32</v>
      </c>
      <c r="H1517" s="35" t="n">
        <v>22</v>
      </c>
      <c r="I1517" s="35" t="n">
        <v>16</v>
      </c>
      <c r="J1517" s="36" t="n">
        <v>8</v>
      </c>
      <c r="K1517" s="35" t="n">
        <v>12</v>
      </c>
      <c r="L1517" t="inlineStr">
        <is>
          <t>Yes</t>
        </is>
      </c>
      <c r="M1517" s="35" t="n">
        <v>22</v>
      </c>
      <c r="N1517" t="inlineStr">
        <is>
          <t>No</t>
        </is>
      </c>
      <c r="O1517" s="35" t="n">
        <v>78</v>
      </c>
      <c r="P1517" s="37" t="n">
        <v>8.199999999999999</v>
      </c>
      <c r="Q1517" t="inlineStr">
        <is>
          <t>Android</t>
        </is>
      </c>
      <c r="R1517">
        <f>IF(AND(OR(Dashboard!$C$6="All",C1517=Dashboard!$C$6),OR(Dashboard!$F$6="All",D1517=Dashboard!$F$6),OR(Dashboard!$I$6="All",B1517=Dashboard!$I$6)),1,0)</f>
        <v/>
      </c>
    </row>
    <row r="1518">
      <c r="A1518" t="inlineStr">
        <is>
          <t>SC81517</t>
        </is>
      </c>
      <c r="B1518" t="inlineStr">
        <is>
          <t>Jun</t>
        </is>
      </c>
      <c r="C1518" t="inlineStr">
        <is>
          <t>Nagpur</t>
        </is>
      </c>
      <c r="D1518" t="inlineStr">
        <is>
          <t>18-20</t>
        </is>
      </c>
      <c r="E1518" s="35" t="n">
        <v>21</v>
      </c>
      <c r="F1518" s="36" t="n">
        <v>26</v>
      </c>
      <c r="G1518" s="35" t="n">
        <v>37</v>
      </c>
      <c r="H1518" s="35" t="n">
        <v>27</v>
      </c>
      <c r="I1518" s="35" t="n">
        <v>12</v>
      </c>
      <c r="J1518" s="36" t="n">
        <v>6</v>
      </c>
      <c r="K1518" s="35" t="n">
        <v>2</v>
      </c>
      <c r="L1518" t="inlineStr">
        <is>
          <t>Yes</t>
        </is>
      </c>
      <c r="M1518" s="35" t="n">
        <v>31</v>
      </c>
      <c r="N1518" t="inlineStr">
        <is>
          <t>Yes</t>
        </is>
      </c>
      <c r="O1518" s="35" t="n">
        <v>15</v>
      </c>
      <c r="P1518" s="37" t="n">
        <v>1.28</v>
      </c>
      <c r="Q1518" t="inlineStr">
        <is>
          <t>Android</t>
        </is>
      </c>
      <c r="R1518">
        <f>IF(AND(OR(Dashboard!$C$6="All",C1518=Dashboard!$C$6),OR(Dashboard!$F$6="All",D1518=Dashboard!$F$6),OR(Dashboard!$I$6="All",B1518=Dashboard!$I$6)),1,0)</f>
        <v/>
      </c>
    </row>
    <row r="1519">
      <c r="A1519" t="inlineStr">
        <is>
          <t>SC81518</t>
        </is>
      </c>
      <c r="B1519" t="inlineStr">
        <is>
          <t>Mar</t>
        </is>
      </c>
      <c r="C1519" t="inlineStr">
        <is>
          <t>Nashik</t>
        </is>
      </c>
      <c r="D1519" t="inlineStr">
        <is>
          <t>21-24</t>
        </is>
      </c>
      <c r="E1519" s="35" t="n">
        <v>18</v>
      </c>
      <c r="F1519" s="36" t="n">
        <v>34.2</v>
      </c>
      <c r="G1519" s="35" t="n">
        <v>39</v>
      </c>
      <c r="H1519" s="35" t="n">
        <v>26</v>
      </c>
      <c r="I1519" s="35" t="n">
        <v>25</v>
      </c>
      <c r="J1519" s="36" t="n">
        <v>12.2</v>
      </c>
      <c r="K1519" s="35" t="n">
        <v>7</v>
      </c>
      <c r="L1519" t="inlineStr">
        <is>
          <t>No</t>
        </is>
      </c>
      <c r="M1519" s="35" t="n">
        <v>12</v>
      </c>
      <c r="N1519" t="inlineStr">
        <is>
          <t>No</t>
        </is>
      </c>
      <c r="O1519" s="35" t="n">
        <v>72</v>
      </c>
      <c r="P1519" s="37" t="n">
        <v>6.68</v>
      </c>
      <c r="Q1519" t="inlineStr">
        <is>
          <t>Android</t>
        </is>
      </c>
      <c r="R1519">
        <f>IF(AND(OR(Dashboard!$C$6="All",C1519=Dashboard!$C$6),OR(Dashboard!$F$6="All",D1519=Dashboard!$F$6),OR(Dashboard!$I$6="All",B1519=Dashboard!$I$6)),1,0)</f>
        <v/>
      </c>
    </row>
    <row r="1520">
      <c r="A1520" t="inlineStr">
        <is>
          <t>SC81519</t>
        </is>
      </c>
      <c r="B1520" t="inlineStr">
        <is>
          <t>Jun</t>
        </is>
      </c>
      <c r="C1520" t="inlineStr">
        <is>
          <t>Pune</t>
        </is>
      </c>
      <c r="D1520" t="inlineStr">
        <is>
          <t>18-20</t>
        </is>
      </c>
      <c r="E1520" s="35" t="n">
        <v>22</v>
      </c>
      <c r="F1520" s="36" t="n">
        <v>47</v>
      </c>
      <c r="G1520" s="35" t="n">
        <v>47</v>
      </c>
      <c r="H1520" s="35" t="n">
        <v>32</v>
      </c>
      <c r="I1520" s="35" t="n">
        <v>14</v>
      </c>
      <c r="J1520" s="36" t="n">
        <v>12.8</v>
      </c>
      <c r="K1520" s="35" t="n">
        <v>7</v>
      </c>
      <c r="L1520" t="inlineStr">
        <is>
          <t>No</t>
        </is>
      </c>
      <c r="M1520" s="35" t="n">
        <v>56</v>
      </c>
      <c r="N1520" t="inlineStr">
        <is>
          <t>No</t>
        </is>
      </c>
      <c r="O1520" s="35" t="n">
        <v>75</v>
      </c>
      <c r="P1520" s="37" t="n">
        <v>9</v>
      </c>
      <c r="Q1520" t="inlineStr">
        <is>
          <t>Android</t>
        </is>
      </c>
      <c r="R1520">
        <f>IF(AND(OR(Dashboard!$C$6="All",C1520=Dashboard!$C$6),OR(Dashboard!$F$6="All",D1520=Dashboard!$F$6),OR(Dashboard!$I$6="All",B1520=Dashboard!$I$6)),1,0)</f>
        <v/>
      </c>
    </row>
    <row r="1521">
      <c r="A1521" t="inlineStr">
        <is>
          <t>SC81520</t>
        </is>
      </c>
      <c r="B1521" t="inlineStr">
        <is>
          <t>Mar</t>
        </is>
      </c>
      <c r="C1521" t="inlineStr">
        <is>
          <t>Solapur</t>
        </is>
      </c>
      <c r="D1521" t="inlineStr">
        <is>
          <t>18-20</t>
        </is>
      </c>
      <c r="E1521" s="35" t="n">
        <v>16</v>
      </c>
      <c r="F1521" s="36" t="n">
        <v>47.4</v>
      </c>
      <c r="G1521" s="35" t="n">
        <v>41</v>
      </c>
      <c r="H1521" s="35" t="n">
        <v>36</v>
      </c>
      <c r="I1521" s="35" t="n">
        <v>12</v>
      </c>
      <c r="J1521" s="36" t="n">
        <v>20.7</v>
      </c>
      <c r="K1521" s="35" t="n">
        <v>1</v>
      </c>
      <c r="L1521" t="inlineStr">
        <is>
          <t>Yes</t>
        </is>
      </c>
      <c r="M1521" s="35" t="n">
        <v>57</v>
      </c>
      <c r="N1521" t="inlineStr">
        <is>
          <t>No</t>
        </is>
      </c>
      <c r="O1521" s="35" t="n">
        <v>101</v>
      </c>
      <c r="P1521" s="37" t="n">
        <v>15.66</v>
      </c>
      <c r="Q1521" t="inlineStr">
        <is>
          <t>Android</t>
        </is>
      </c>
      <c r="R1521">
        <f>IF(AND(OR(Dashboard!$C$6="All",C1521=Dashboard!$C$6),OR(Dashboard!$F$6="All",D1521=Dashboard!$F$6),OR(Dashboard!$I$6="All",B1521=Dashboard!$I$6)),1,0)</f>
        <v/>
      </c>
    </row>
    <row r="1522">
      <c r="A1522" t="inlineStr">
        <is>
          <t>SC81521</t>
        </is>
      </c>
      <c r="B1522" t="inlineStr">
        <is>
          <t>Mar</t>
        </is>
      </c>
      <c r="C1522" t="inlineStr">
        <is>
          <t>Nashik</t>
        </is>
      </c>
      <c r="D1522" t="inlineStr">
        <is>
          <t>25-34</t>
        </is>
      </c>
      <c r="E1522" s="35" t="n">
        <v>4</v>
      </c>
      <c r="F1522" s="36" t="n">
        <v>19.8</v>
      </c>
      <c r="G1522" s="35" t="n">
        <v>21</v>
      </c>
      <c r="H1522" s="35" t="n">
        <v>19</v>
      </c>
      <c r="I1522" s="35" t="n">
        <v>29</v>
      </c>
      <c r="J1522" s="36" t="n">
        <v>8.5</v>
      </c>
      <c r="K1522" s="35" t="n">
        <v>7</v>
      </c>
      <c r="L1522" t="inlineStr">
        <is>
          <t>Yes</t>
        </is>
      </c>
      <c r="M1522" s="35" t="n">
        <v>67</v>
      </c>
      <c r="N1522" t="inlineStr">
        <is>
          <t>No</t>
        </is>
      </c>
      <c r="O1522" s="35" t="n">
        <v>33</v>
      </c>
      <c r="P1522" s="37" t="n">
        <v>6.59</v>
      </c>
      <c r="Q1522" t="inlineStr">
        <is>
          <t>Android</t>
        </is>
      </c>
      <c r="R1522">
        <f>IF(AND(OR(Dashboard!$C$6="All",C1522=Dashboard!$C$6),OR(Dashboard!$F$6="All",D1522=Dashboard!$F$6),OR(Dashboard!$I$6="All",B1522=Dashboard!$I$6)),1,0)</f>
        <v/>
      </c>
    </row>
    <row r="1523">
      <c r="A1523" t="inlineStr">
        <is>
          <t>SC81522</t>
        </is>
      </c>
      <c r="B1523" t="inlineStr">
        <is>
          <t>Mar</t>
        </is>
      </c>
      <c r="C1523" t="inlineStr">
        <is>
          <t>Sambhaji Nagar</t>
        </is>
      </c>
      <c r="D1523" t="inlineStr">
        <is>
          <t>21-24</t>
        </is>
      </c>
      <c r="E1523" s="35" t="n">
        <v>20</v>
      </c>
      <c r="F1523" s="36" t="n">
        <v>41.6</v>
      </c>
      <c r="G1523" s="35" t="n">
        <v>32</v>
      </c>
      <c r="H1523" s="35" t="n">
        <v>24</v>
      </c>
      <c r="I1523" s="35" t="n">
        <v>6</v>
      </c>
      <c r="J1523" s="36" t="n">
        <v>11.6</v>
      </c>
      <c r="K1523" s="35" t="n">
        <v>2</v>
      </c>
      <c r="L1523" t="inlineStr">
        <is>
          <t>No</t>
        </is>
      </c>
      <c r="M1523" s="35" t="n">
        <v>57</v>
      </c>
      <c r="N1523" t="inlineStr">
        <is>
          <t>No</t>
        </is>
      </c>
      <c r="O1523" s="35" t="n">
        <v>63</v>
      </c>
      <c r="P1523" s="37" t="n">
        <v>7.08</v>
      </c>
      <c r="Q1523" t="inlineStr">
        <is>
          <t>Android</t>
        </is>
      </c>
      <c r="R1523">
        <f>IF(AND(OR(Dashboard!$C$6="All",C1523=Dashboard!$C$6),OR(Dashboard!$F$6="All",D1523=Dashboard!$F$6),OR(Dashboard!$I$6="All",B1523=Dashboard!$I$6)),1,0)</f>
        <v/>
      </c>
    </row>
    <row r="1524">
      <c r="A1524" t="inlineStr">
        <is>
          <t>SC81523</t>
        </is>
      </c>
      <c r="B1524" t="inlineStr">
        <is>
          <t>Mar</t>
        </is>
      </c>
      <c r="C1524" t="inlineStr">
        <is>
          <t>Nashik</t>
        </is>
      </c>
      <c r="D1524" t="inlineStr">
        <is>
          <t>18-20</t>
        </is>
      </c>
      <c r="E1524" s="35" t="n">
        <v>9</v>
      </c>
      <c r="F1524" s="36" t="n">
        <v>43.6</v>
      </c>
      <c r="G1524" s="35" t="n">
        <v>31</v>
      </c>
      <c r="H1524" s="35" t="n">
        <v>21</v>
      </c>
      <c r="I1524" s="35" t="n">
        <v>2</v>
      </c>
      <c r="J1524" s="36" t="n">
        <v>19.2</v>
      </c>
      <c r="K1524" s="35" t="n">
        <v>5</v>
      </c>
      <c r="L1524" t="inlineStr">
        <is>
          <t>No</t>
        </is>
      </c>
      <c r="M1524" s="35" t="n">
        <v>39</v>
      </c>
      <c r="N1524" t="inlineStr">
        <is>
          <t>No</t>
        </is>
      </c>
      <c r="O1524" s="35" t="n">
        <v>59</v>
      </c>
      <c r="P1524" s="37" t="n">
        <v>6.63</v>
      </c>
      <c r="Q1524" t="inlineStr">
        <is>
          <t>Android</t>
        </is>
      </c>
      <c r="R1524">
        <f>IF(AND(OR(Dashboard!$C$6="All",C1524=Dashboard!$C$6),OR(Dashboard!$F$6="All",D1524=Dashboard!$F$6),OR(Dashboard!$I$6="All",B1524=Dashboard!$I$6)),1,0)</f>
        <v/>
      </c>
    </row>
    <row r="1525">
      <c r="A1525" t="inlineStr">
        <is>
          <t>SC81524</t>
        </is>
      </c>
      <c r="B1525" t="inlineStr">
        <is>
          <t>Mar</t>
        </is>
      </c>
      <c r="C1525" t="inlineStr">
        <is>
          <t>Nagpur</t>
        </is>
      </c>
      <c r="D1525" t="inlineStr">
        <is>
          <t>25-34</t>
        </is>
      </c>
      <c r="E1525" s="35" t="n">
        <v>1</v>
      </c>
      <c r="F1525" s="36" t="n">
        <v>36.4</v>
      </c>
      <c r="G1525" s="35" t="n">
        <v>15</v>
      </c>
      <c r="H1525" s="35" t="n">
        <v>12</v>
      </c>
      <c r="I1525" s="35" t="n">
        <v>9</v>
      </c>
      <c r="J1525" s="36" t="n">
        <v>14.1</v>
      </c>
      <c r="K1525" s="35" t="n">
        <v>5</v>
      </c>
      <c r="L1525" t="inlineStr">
        <is>
          <t>No</t>
        </is>
      </c>
      <c r="M1525" s="35" t="n">
        <v>5</v>
      </c>
      <c r="N1525" t="inlineStr">
        <is>
          <t>No</t>
        </is>
      </c>
      <c r="O1525" s="35" t="n">
        <v>51</v>
      </c>
      <c r="P1525" s="37" t="n">
        <v>4.69</v>
      </c>
      <c r="Q1525" t="inlineStr">
        <is>
          <t>iOS</t>
        </is>
      </c>
      <c r="R1525">
        <f>IF(AND(OR(Dashboard!$C$6="All",C1525=Dashboard!$C$6),OR(Dashboard!$F$6="All",D1525=Dashboard!$F$6),OR(Dashboard!$I$6="All",B1525=Dashboard!$I$6)),1,0)</f>
        <v/>
      </c>
    </row>
    <row r="1526">
      <c r="A1526" t="inlineStr">
        <is>
          <t>SC81525</t>
        </is>
      </c>
      <c r="B1526" t="inlineStr">
        <is>
          <t>Mar</t>
        </is>
      </c>
      <c r="C1526" t="inlineStr">
        <is>
          <t>Nagpur</t>
        </is>
      </c>
      <c r="D1526" t="inlineStr">
        <is>
          <t>21-24</t>
        </is>
      </c>
      <c r="E1526" s="35" t="n">
        <v>22</v>
      </c>
      <c r="F1526" s="36" t="n">
        <v>27.1</v>
      </c>
      <c r="G1526" s="35" t="n">
        <v>27</v>
      </c>
      <c r="H1526" s="35" t="n">
        <v>24</v>
      </c>
      <c r="I1526" s="35" t="n">
        <v>9</v>
      </c>
      <c r="J1526" s="36" t="n">
        <v>7.2</v>
      </c>
      <c r="K1526" s="35" t="n">
        <v>2</v>
      </c>
      <c r="L1526" t="inlineStr">
        <is>
          <t>Yes</t>
        </is>
      </c>
      <c r="M1526" s="35" t="n">
        <v>43</v>
      </c>
      <c r="N1526" t="inlineStr">
        <is>
          <t>No</t>
        </is>
      </c>
      <c r="O1526" s="35" t="n">
        <v>57</v>
      </c>
      <c r="P1526" s="37" t="n">
        <v>8.66</v>
      </c>
      <c r="Q1526" t="inlineStr">
        <is>
          <t>Android</t>
        </is>
      </c>
      <c r="R1526">
        <f>IF(AND(OR(Dashboard!$C$6="All",C1526=Dashboard!$C$6),OR(Dashboard!$F$6="All",D1526=Dashboard!$F$6),OR(Dashboard!$I$6="All",B1526=Dashboard!$I$6)),1,0)</f>
        <v/>
      </c>
    </row>
    <row r="1527">
      <c r="A1527" t="inlineStr">
        <is>
          <t>SC81526</t>
        </is>
      </c>
      <c r="B1527" t="inlineStr">
        <is>
          <t>Feb</t>
        </is>
      </c>
      <c r="C1527" t="inlineStr">
        <is>
          <t>Nagpur</t>
        </is>
      </c>
      <c r="D1527" t="inlineStr">
        <is>
          <t>35+</t>
        </is>
      </c>
      <c r="E1527" s="35" t="n">
        <v>15</v>
      </c>
      <c r="F1527" s="36" t="n">
        <v>14.8</v>
      </c>
      <c r="G1527" s="35" t="n">
        <v>7</v>
      </c>
      <c r="H1527" s="35" t="n">
        <v>6</v>
      </c>
      <c r="I1527" s="35" t="n">
        <v>18</v>
      </c>
      <c r="J1527" s="36" t="n">
        <v>3.7</v>
      </c>
      <c r="K1527" s="35" t="n">
        <v>1</v>
      </c>
      <c r="L1527" t="inlineStr">
        <is>
          <t>No</t>
        </is>
      </c>
      <c r="M1527" s="35" t="n">
        <v>78</v>
      </c>
      <c r="N1527" t="inlineStr">
        <is>
          <t>No</t>
        </is>
      </c>
      <c r="O1527" s="35" t="n">
        <v>26</v>
      </c>
      <c r="P1527" s="37" t="n">
        <v>4.08</v>
      </c>
      <c r="Q1527" t="inlineStr">
        <is>
          <t>Android</t>
        </is>
      </c>
      <c r="R1527">
        <f>IF(AND(OR(Dashboard!$C$6="All",C1527=Dashboard!$C$6),OR(Dashboard!$F$6="All",D1527=Dashboard!$F$6),OR(Dashboard!$I$6="All",B1527=Dashboard!$I$6)),1,0)</f>
        <v/>
      </c>
    </row>
    <row r="1528">
      <c r="A1528" t="inlineStr">
        <is>
          <t>SC81527</t>
        </is>
      </c>
      <c r="B1528" t="inlineStr">
        <is>
          <t>May</t>
        </is>
      </c>
      <c r="C1528" t="inlineStr">
        <is>
          <t>Nashik</t>
        </is>
      </c>
      <c r="D1528" t="inlineStr">
        <is>
          <t>25-34</t>
        </is>
      </c>
      <c r="E1528" s="35" t="n">
        <v>12</v>
      </c>
      <c r="F1528" s="36" t="n">
        <v>3</v>
      </c>
      <c r="G1528" s="35" t="n">
        <v>10</v>
      </c>
      <c r="H1528" s="35" t="n">
        <v>7</v>
      </c>
      <c r="I1528" s="35" t="n">
        <v>5</v>
      </c>
      <c r="J1528" s="36" t="n">
        <v>0.9</v>
      </c>
      <c r="K1528" s="35" t="n">
        <v>0</v>
      </c>
      <c r="L1528" t="inlineStr">
        <is>
          <t>No</t>
        </is>
      </c>
      <c r="M1528" s="35" t="n">
        <v>12</v>
      </c>
      <c r="N1528" t="inlineStr">
        <is>
          <t>No</t>
        </is>
      </c>
      <c r="O1528" s="35" t="n">
        <v>6</v>
      </c>
      <c r="P1528" s="37" t="n">
        <v>1.13</v>
      </c>
      <c r="Q1528" t="inlineStr">
        <is>
          <t>iOS</t>
        </is>
      </c>
      <c r="R1528">
        <f>IF(AND(OR(Dashboard!$C$6="All",C1528=Dashboard!$C$6),OR(Dashboard!$F$6="All",D1528=Dashboard!$F$6),OR(Dashboard!$I$6="All",B1528=Dashboard!$I$6)),1,0)</f>
        <v/>
      </c>
    </row>
    <row r="1529">
      <c r="A1529" t="inlineStr">
        <is>
          <t>SC81528</t>
        </is>
      </c>
      <c r="B1529" t="inlineStr">
        <is>
          <t>Feb</t>
        </is>
      </c>
      <c r="C1529" t="inlineStr">
        <is>
          <t>Pune</t>
        </is>
      </c>
      <c r="D1529" t="inlineStr">
        <is>
          <t>35+</t>
        </is>
      </c>
      <c r="E1529" s="35" t="n">
        <v>12</v>
      </c>
      <c r="F1529" s="36" t="n">
        <v>40.2</v>
      </c>
      <c r="G1529" s="35" t="n">
        <v>0</v>
      </c>
      <c r="H1529" s="35" t="n">
        <v>0</v>
      </c>
      <c r="I1529" s="35" t="n">
        <v>16</v>
      </c>
      <c r="J1529" s="36" t="n">
        <v>8.699999999999999</v>
      </c>
      <c r="K1529" s="35" t="n">
        <v>3</v>
      </c>
      <c r="L1529" t="inlineStr">
        <is>
          <t>No</t>
        </is>
      </c>
      <c r="M1529" s="35" t="n">
        <v>131</v>
      </c>
      <c r="N1529" t="inlineStr">
        <is>
          <t>No</t>
        </is>
      </c>
      <c r="O1529" s="35" t="n">
        <v>75</v>
      </c>
      <c r="P1529" s="37" t="n">
        <v>10.73</v>
      </c>
      <c r="Q1529" t="inlineStr">
        <is>
          <t>Android</t>
        </is>
      </c>
      <c r="R1529">
        <f>IF(AND(OR(Dashboard!$C$6="All",C1529=Dashboard!$C$6),OR(Dashboard!$F$6="All",D1529=Dashboard!$F$6),OR(Dashboard!$I$6="All",B1529=Dashboard!$I$6)),1,0)</f>
        <v/>
      </c>
    </row>
    <row r="1530">
      <c r="A1530" t="inlineStr">
        <is>
          <t>SC81529</t>
        </is>
      </c>
      <c r="B1530" t="inlineStr">
        <is>
          <t>May</t>
        </is>
      </c>
      <c r="C1530" t="inlineStr">
        <is>
          <t>Solapur</t>
        </is>
      </c>
      <c r="D1530" t="inlineStr">
        <is>
          <t>18-20</t>
        </is>
      </c>
      <c r="E1530" s="35" t="n">
        <v>18</v>
      </c>
      <c r="F1530" s="36" t="n">
        <v>47.5</v>
      </c>
      <c r="G1530" s="35" t="n">
        <v>29</v>
      </c>
      <c r="H1530" s="35" t="n">
        <v>20</v>
      </c>
      <c r="I1530" s="35" t="n">
        <v>8</v>
      </c>
      <c r="J1530" s="36" t="n">
        <v>16.3</v>
      </c>
      <c r="K1530" s="35" t="n">
        <v>5</v>
      </c>
      <c r="L1530" t="inlineStr">
        <is>
          <t>No</t>
        </is>
      </c>
      <c r="M1530" s="35" t="n">
        <v>18</v>
      </c>
      <c r="N1530" t="inlineStr">
        <is>
          <t>No</t>
        </is>
      </c>
      <c r="O1530" s="35" t="n">
        <v>89</v>
      </c>
      <c r="P1530" s="37" t="n">
        <v>9.199999999999999</v>
      </c>
      <c r="Q1530" t="inlineStr">
        <is>
          <t>Android</t>
        </is>
      </c>
      <c r="R1530">
        <f>IF(AND(OR(Dashboard!$C$6="All",C1530=Dashboard!$C$6),OR(Dashboard!$F$6="All",D1530=Dashboard!$F$6),OR(Dashboard!$I$6="All",B1530=Dashboard!$I$6)),1,0)</f>
        <v/>
      </c>
    </row>
    <row r="1531">
      <c r="A1531" t="inlineStr">
        <is>
          <t>SC81530</t>
        </is>
      </c>
      <c r="B1531" t="inlineStr">
        <is>
          <t>Jun</t>
        </is>
      </c>
      <c r="C1531" t="inlineStr">
        <is>
          <t>Pune</t>
        </is>
      </c>
      <c r="D1531" t="inlineStr">
        <is>
          <t>25-34</t>
        </is>
      </c>
      <c r="E1531" s="35" t="n">
        <v>14</v>
      </c>
      <c r="F1531" s="36" t="n">
        <v>26.2</v>
      </c>
      <c r="G1531" s="35" t="n">
        <v>0</v>
      </c>
      <c r="H1531" s="35" t="n">
        <v>0</v>
      </c>
      <c r="I1531" s="35" t="n">
        <v>12</v>
      </c>
      <c r="J1531" s="36" t="n">
        <v>6.7</v>
      </c>
      <c r="K1531" s="35" t="n">
        <v>0</v>
      </c>
      <c r="L1531" t="inlineStr">
        <is>
          <t>No</t>
        </is>
      </c>
      <c r="M1531" s="35" t="n">
        <v>5</v>
      </c>
      <c r="N1531" t="inlineStr">
        <is>
          <t>No</t>
        </is>
      </c>
      <c r="O1531" s="35" t="n">
        <v>54</v>
      </c>
      <c r="P1531" s="37" t="n">
        <v>5.82</v>
      </c>
      <c r="Q1531" t="inlineStr">
        <is>
          <t>Android</t>
        </is>
      </c>
      <c r="R1531">
        <f>IF(AND(OR(Dashboard!$C$6="All",C1531=Dashboard!$C$6),OR(Dashboard!$F$6="All",D1531=Dashboard!$F$6),OR(Dashboard!$I$6="All",B1531=Dashboard!$I$6)),1,0)</f>
        <v/>
      </c>
    </row>
    <row r="1532">
      <c r="A1532" t="inlineStr">
        <is>
          <t>SC81531</t>
        </is>
      </c>
      <c r="B1532" t="inlineStr">
        <is>
          <t>Jan</t>
        </is>
      </c>
      <c r="C1532" t="inlineStr">
        <is>
          <t>Pune</t>
        </is>
      </c>
      <c r="D1532" t="inlineStr">
        <is>
          <t>21-24</t>
        </is>
      </c>
      <c r="E1532" s="35" t="n">
        <v>13</v>
      </c>
      <c r="F1532" s="36" t="n">
        <v>48.1</v>
      </c>
      <c r="G1532" s="35" t="n">
        <v>21</v>
      </c>
      <c r="H1532" s="35" t="n">
        <v>19</v>
      </c>
      <c r="I1532" s="35" t="n">
        <v>17</v>
      </c>
      <c r="J1532" s="36" t="n">
        <v>8.5</v>
      </c>
      <c r="K1532" s="35" t="n">
        <v>4</v>
      </c>
      <c r="L1532" t="inlineStr">
        <is>
          <t>Yes</t>
        </is>
      </c>
      <c r="M1532" s="35" t="n">
        <v>44</v>
      </c>
      <c r="N1532" t="inlineStr">
        <is>
          <t>Yes</t>
        </is>
      </c>
      <c r="O1532" s="35" t="n">
        <v>28</v>
      </c>
      <c r="P1532" s="37" t="n">
        <v>4.19</v>
      </c>
      <c r="Q1532" t="inlineStr">
        <is>
          <t>Android</t>
        </is>
      </c>
      <c r="R1532">
        <f>IF(AND(OR(Dashboard!$C$6="All",C1532=Dashboard!$C$6),OR(Dashboard!$F$6="All",D1532=Dashboard!$F$6),OR(Dashboard!$I$6="All",B1532=Dashboard!$I$6)),1,0)</f>
        <v/>
      </c>
    </row>
    <row r="1533">
      <c r="A1533" t="inlineStr">
        <is>
          <t>SC81532</t>
        </is>
      </c>
      <c r="B1533" t="inlineStr">
        <is>
          <t>Jan</t>
        </is>
      </c>
      <c r="C1533" t="inlineStr">
        <is>
          <t>Pune</t>
        </is>
      </c>
      <c r="D1533" t="inlineStr">
        <is>
          <t>35+</t>
        </is>
      </c>
      <c r="E1533" s="35" t="n">
        <v>7</v>
      </c>
      <c r="F1533" s="36" t="n">
        <v>3</v>
      </c>
      <c r="G1533" s="35" t="n">
        <v>0</v>
      </c>
      <c r="H1533" s="35" t="n">
        <v>0</v>
      </c>
      <c r="I1533" s="35" t="n">
        <v>16</v>
      </c>
      <c r="J1533" s="36" t="n">
        <v>0.6</v>
      </c>
      <c r="K1533" s="35" t="n">
        <v>3</v>
      </c>
      <c r="L1533" t="inlineStr">
        <is>
          <t>Yes</t>
        </is>
      </c>
      <c r="M1533" s="35" t="n">
        <v>68</v>
      </c>
      <c r="N1533" t="inlineStr">
        <is>
          <t>No</t>
        </is>
      </c>
      <c r="O1533" s="35" t="n">
        <v>5</v>
      </c>
      <c r="P1533" s="37" t="n">
        <v>0.88</v>
      </c>
      <c r="Q1533" t="inlineStr">
        <is>
          <t>iOS</t>
        </is>
      </c>
      <c r="R1533">
        <f>IF(AND(OR(Dashboard!$C$6="All",C1533=Dashboard!$C$6),OR(Dashboard!$F$6="All",D1533=Dashboard!$F$6),OR(Dashboard!$I$6="All",B1533=Dashboard!$I$6)),1,0)</f>
        <v/>
      </c>
    </row>
    <row r="1534">
      <c r="A1534" t="inlineStr">
        <is>
          <t>SC81533</t>
        </is>
      </c>
      <c r="B1534" t="inlineStr">
        <is>
          <t>Mar</t>
        </is>
      </c>
      <c r="C1534" t="inlineStr">
        <is>
          <t>Nashik</t>
        </is>
      </c>
      <c r="D1534" t="inlineStr">
        <is>
          <t>21-24</t>
        </is>
      </c>
      <c r="E1534" s="35" t="n">
        <v>16</v>
      </c>
      <c r="F1534" s="36" t="n">
        <v>22.9</v>
      </c>
      <c r="G1534" s="35" t="n">
        <v>22</v>
      </c>
      <c r="H1534" s="35" t="n">
        <v>16</v>
      </c>
      <c r="I1534" s="35" t="n">
        <v>0</v>
      </c>
      <c r="J1534" s="36" t="n">
        <v>7.3</v>
      </c>
      <c r="K1534" s="35" t="n">
        <v>3</v>
      </c>
      <c r="L1534" t="inlineStr">
        <is>
          <t>Yes</t>
        </is>
      </c>
      <c r="M1534" s="35" t="n">
        <v>46</v>
      </c>
      <c r="N1534" t="inlineStr">
        <is>
          <t>No</t>
        </is>
      </c>
      <c r="O1534" s="35" t="n">
        <v>33</v>
      </c>
      <c r="P1534" s="37" t="n">
        <v>3.05</v>
      </c>
      <c r="Q1534" t="inlineStr">
        <is>
          <t>Android</t>
        </is>
      </c>
      <c r="R1534">
        <f>IF(AND(OR(Dashboard!$C$6="All",C1534=Dashboard!$C$6),OR(Dashboard!$F$6="All",D1534=Dashboard!$F$6),OR(Dashboard!$I$6="All",B1534=Dashboard!$I$6)),1,0)</f>
        <v/>
      </c>
    </row>
    <row r="1535">
      <c r="A1535" t="inlineStr">
        <is>
          <t>SC81534</t>
        </is>
      </c>
      <c r="B1535" t="inlineStr">
        <is>
          <t>Apr</t>
        </is>
      </c>
      <c r="C1535" t="inlineStr">
        <is>
          <t>Nashik</t>
        </is>
      </c>
      <c r="D1535" t="inlineStr">
        <is>
          <t>18-20</t>
        </is>
      </c>
      <c r="E1535" s="35" t="n">
        <v>13</v>
      </c>
      <c r="F1535" s="36" t="n">
        <v>16.3</v>
      </c>
      <c r="G1535" s="35" t="n">
        <v>50</v>
      </c>
      <c r="H1535" s="35" t="n">
        <v>32</v>
      </c>
      <c r="I1535" s="35" t="n">
        <v>15</v>
      </c>
      <c r="J1535" s="36" t="n">
        <v>4.9</v>
      </c>
      <c r="K1535" s="35" t="n">
        <v>6</v>
      </c>
      <c r="L1535" t="inlineStr">
        <is>
          <t>Yes</t>
        </is>
      </c>
      <c r="M1535" s="35" t="n">
        <v>22</v>
      </c>
      <c r="N1535" t="inlineStr">
        <is>
          <t>No</t>
        </is>
      </c>
      <c r="O1535" s="35" t="n">
        <v>23</v>
      </c>
      <c r="P1535" s="37" t="n">
        <v>4.38</v>
      </c>
      <c r="Q1535" t="inlineStr">
        <is>
          <t>iOS</t>
        </is>
      </c>
      <c r="R1535">
        <f>IF(AND(OR(Dashboard!$C$6="All",C1535=Dashboard!$C$6),OR(Dashboard!$F$6="All",D1535=Dashboard!$F$6),OR(Dashboard!$I$6="All",B1535=Dashboard!$I$6)),1,0)</f>
        <v/>
      </c>
    </row>
    <row r="1536">
      <c r="A1536" t="inlineStr">
        <is>
          <t>SC81535</t>
        </is>
      </c>
      <c r="B1536" t="inlineStr">
        <is>
          <t>Jun</t>
        </is>
      </c>
      <c r="C1536" t="inlineStr">
        <is>
          <t>Nashik</t>
        </is>
      </c>
      <c r="D1536" t="inlineStr">
        <is>
          <t>21-24</t>
        </is>
      </c>
      <c r="E1536" s="35" t="n">
        <v>22</v>
      </c>
      <c r="F1536" s="36" t="n">
        <v>45.7</v>
      </c>
      <c r="G1536" s="35" t="n">
        <v>39</v>
      </c>
      <c r="H1536" s="35" t="n">
        <v>32</v>
      </c>
      <c r="I1536" s="35" t="n">
        <v>15</v>
      </c>
      <c r="J1536" s="36" t="n">
        <v>12.3</v>
      </c>
      <c r="K1536" s="35" t="n">
        <v>7</v>
      </c>
      <c r="L1536" t="inlineStr">
        <is>
          <t>No</t>
        </is>
      </c>
      <c r="M1536" s="35" t="n">
        <v>25</v>
      </c>
      <c r="N1536" t="inlineStr">
        <is>
          <t>No</t>
        </is>
      </c>
      <c r="O1536" s="35" t="n">
        <v>60</v>
      </c>
      <c r="P1536" s="37" t="n">
        <v>5.38</v>
      </c>
      <c r="Q1536" t="inlineStr">
        <is>
          <t>Android</t>
        </is>
      </c>
      <c r="R1536">
        <f>IF(AND(OR(Dashboard!$C$6="All",C1536=Dashboard!$C$6),OR(Dashboard!$F$6="All",D1536=Dashboard!$F$6),OR(Dashboard!$I$6="All",B1536=Dashboard!$I$6)),1,0)</f>
        <v/>
      </c>
    </row>
    <row r="1537">
      <c r="A1537" t="inlineStr">
        <is>
          <t>SC81536</t>
        </is>
      </c>
      <c r="B1537" t="inlineStr">
        <is>
          <t>Jan</t>
        </is>
      </c>
      <c r="C1537" t="inlineStr">
        <is>
          <t>Pune</t>
        </is>
      </c>
      <c r="D1537" t="inlineStr">
        <is>
          <t>18-20</t>
        </is>
      </c>
      <c r="E1537" s="35" t="n">
        <v>11</v>
      </c>
      <c r="F1537" s="36" t="n">
        <v>44.9</v>
      </c>
      <c r="G1537" s="35" t="n">
        <v>41</v>
      </c>
      <c r="H1537" s="35" t="n">
        <v>30</v>
      </c>
      <c r="I1537" s="35" t="n">
        <v>17</v>
      </c>
      <c r="J1537" s="36" t="n">
        <v>15.9</v>
      </c>
      <c r="K1537" s="35" t="n">
        <v>5</v>
      </c>
      <c r="L1537" t="inlineStr">
        <is>
          <t>No</t>
        </is>
      </c>
      <c r="M1537" s="35" t="n">
        <v>58</v>
      </c>
      <c r="N1537" t="inlineStr">
        <is>
          <t>No</t>
        </is>
      </c>
      <c r="O1537" s="35" t="n">
        <v>63</v>
      </c>
      <c r="P1537" s="37" t="n">
        <v>7.22</v>
      </c>
      <c r="Q1537" t="inlineStr">
        <is>
          <t>Android</t>
        </is>
      </c>
      <c r="R1537">
        <f>IF(AND(OR(Dashboard!$C$6="All",C1537=Dashboard!$C$6),OR(Dashboard!$F$6="All",D1537=Dashboard!$F$6),OR(Dashboard!$I$6="All",B1537=Dashboard!$I$6)),1,0)</f>
        <v/>
      </c>
    </row>
    <row r="1538">
      <c r="A1538" t="inlineStr">
        <is>
          <t>SC81537</t>
        </is>
      </c>
      <c r="B1538" t="inlineStr">
        <is>
          <t>Jun</t>
        </is>
      </c>
      <c r="C1538" t="inlineStr">
        <is>
          <t>Nashik</t>
        </is>
      </c>
      <c r="D1538" t="inlineStr">
        <is>
          <t>25-34</t>
        </is>
      </c>
      <c r="E1538" s="35" t="n">
        <v>10</v>
      </c>
      <c r="F1538" s="36" t="n">
        <v>17.8</v>
      </c>
      <c r="G1538" s="35" t="n">
        <v>10</v>
      </c>
      <c r="H1538" s="35" t="n">
        <v>6</v>
      </c>
      <c r="I1538" s="35" t="n">
        <v>17</v>
      </c>
      <c r="J1538" s="36" t="n">
        <v>4.2</v>
      </c>
      <c r="K1538" s="35" t="n">
        <v>0</v>
      </c>
      <c r="L1538" t="inlineStr">
        <is>
          <t>No</t>
        </is>
      </c>
      <c r="M1538" s="35" t="n">
        <v>50</v>
      </c>
      <c r="N1538" t="inlineStr">
        <is>
          <t>No</t>
        </is>
      </c>
      <c r="O1538" s="35" t="n">
        <v>27</v>
      </c>
      <c r="P1538" s="37" t="n">
        <v>2.94</v>
      </c>
      <c r="Q1538" t="inlineStr">
        <is>
          <t>Android</t>
        </is>
      </c>
      <c r="R1538">
        <f>IF(AND(OR(Dashboard!$C$6="All",C1538=Dashboard!$C$6),OR(Dashboard!$F$6="All",D1538=Dashboard!$F$6),OR(Dashboard!$I$6="All",B1538=Dashboard!$I$6)),1,0)</f>
        <v/>
      </c>
    </row>
    <row r="1539">
      <c r="A1539" t="inlineStr">
        <is>
          <t>SC81538</t>
        </is>
      </c>
      <c r="B1539" t="inlineStr">
        <is>
          <t>May</t>
        </is>
      </c>
      <c r="C1539" t="inlineStr">
        <is>
          <t>Kolhapur</t>
        </is>
      </c>
      <c r="D1539" t="inlineStr">
        <is>
          <t>25-34</t>
        </is>
      </c>
      <c r="E1539" s="35" t="n">
        <v>3</v>
      </c>
      <c r="F1539" s="36" t="n">
        <v>6.3</v>
      </c>
      <c r="G1539" s="35" t="n">
        <v>10</v>
      </c>
      <c r="H1539" s="35" t="n">
        <v>8</v>
      </c>
      <c r="I1539" s="35" t="n">
        <v>19</v>
      </c>
      <c r="J1539" s="36" t="n">
        <v>1</v>
      </c>
      <c r="K1539" s="35" t="n">
        <v>1</v>
      </c>
      <c r="L1539" t="inlineStr">
        <is>
          <t>No</t>
        </is>
      </c>
      <c r="M1539" s="35" t="n">
        <v>10</v>
      </c>
      <c r="N1539" t="inlineStr">
        <is>
          <t>No</t>
        </is>
      </c>
      <c r="O1539" s="35" t="n">
        <v>13</v>
      </c>
      <c r="P1539" s="37" t="n">
        <v>1.83</v>
      </c>
      <c r="Q1539" t="inlineStr">
        <is>
          <t>iOS</t>
        </is>
      </c>
      <c r="R1539">
        <f>IF(AND(OR(Dashboard!$C$6="All",C1539=Dashboard!$C$6),OR(Dashboard!$F$6="All",D1539=Dashboard!$F$6),OR(Dashboard!$I$6="All",B1539=Dashboard!$I$6)),1,0)</f>
        <v/>
      </c>
    </row>
    <row r="1540">
      <c r="A1540" t="inlineStr">
        <is>
          <t>SC81539</t>
        </is>
      </c>
      <c r="B1540" t="inlineStr">
        <is>
          <t>May</t>
        </is>
      </c>
      <c r="C1540" t="inlineStr">
        <is>
          <t>Solapur</t>
        </is>
      </c>
      <c r="D1540" t="inlineStr">
        <is>
          <t>18-20</t>
        </is>
      </c>
      <c r="E1540" s="35" t="n">
        <v>14</v>
      </c>
      <c r="F1540" s="36" t="n">
        <v>25.2</v>
      </c>
      <c r="G1540" s="35" t="n">
        <v>9</v>
      </c>
      <c r="H1540" s="35" t="n">
        <v>6</v>
      </c>
      <c r="I1540" s="35" t="n">
        <v>19</v>
      </c>
      <c r="J1540" s="36" t="n">
        <v>10.7</v>
      </c>
      <c r="K1540" s="35" t="n">
        <v>3</v>
      </c>
      <c r="L1540" t="inlineStr">
        <is>
          <t>No</t>
        </is>
      </c>
      <c r="M1540" s="35" t="n">
        <v>22</v>
      </c>
      <c r="N1540" t="inlineStr">
        <is>
          <t>No</t>
        </is>
      </c>
      <c r="O1540" s="35" t="n">
        <v>49</v>
      </c>
      <c r="P1540" s="37" t="n">
        <v>9.25</v>
      </c>
      <c r="Q1540" t="inlineStr">
        <is>
          <t>Android</t>
        </is>
      </c>
      <c r="R1540">
        <f>IF(AND(OR(Dashboard!$C$6="All",C1540=Dashboard!$C$6),OR(Dashboard!$F$6="All",D1540=Dashboard!$F$6),OR(Dashboard!$I$6="All",B1540=Dashboard!$I$6)),1,0)</f>
        <v/>
      </c>
    </row>
    <row r="1541">
      <c r="A1541" t="inlineStr">
        <is>
          <t>SC81540</t>
        </is>
      </c>
      <c r="B1541" t="inlineStr">
        <is>
          <t>Jan</t>
        </is>
      </c>
      <c r="C1541" t="inlineStr">
        <is>
          <t>Pune</t>
        </is>
      </c>
      <c r="D1541" t="inlineStr">
        <is>
          <t>25-34</t>
        </is>
      </c>
      <c r="E1541" s="35" t="n">
        <v>6</v>
      </c>
      <c r="F1541" s="36" t="n">
        <v>10</v>
      </c>
      <c r="G1541" s="35" t="n">
        <v>9</v>
      </c>
      <c r="H1541" s="35" t="n">
        <v>6</v>
      </c>
      <c r="I1541" s="35" t="n">
        <v>15</v>
      </c>
      <c r="J1541" s="36" t="n">
        <v>2.5</v>
      </c>
      <c r="K1541" s="35" t="n">
        <v>1</v>
      </c>
      <c r="L1541" t="inlineStr">
        <is>
          <t>No</t>
        </is>
      </c>
      <c r="M1541" s="35" t="n">
        <v>1</v>
      </c>
      <c r="N1541" t="inlineStr">
        <is>
          <t>No</t>
        </is>
      </c>
      <c r="O1541" s="35" t="n">
        <v>14</v>
      </c>
      <c r="P1541" s="37" t="n">
        <v>1.99</v>
      </c>
      <c r="Q1541" t="inlineStr">
        <is>
          <t>Android</t>
        </is>
      </c>
      <c r="R1541">
        <f>IF(AND(OR(Dashboard!$C$6="All",C1541=Dashboard!$C$6),OR(Dashboard!$F$6="All",D1541=Dashboard!$F$6),OR(Dashboard!$I$6="All",B1541=Dashboard!$I$6)),1,0)</f>
        <v/>
      </c>
    </row>
    <row r="1542">
      <c r="A1542" t="inlineStr">
        <is>
          <t>SC81541</t>
        </is>
      </c>
      <c r="B1542" t="inlineStr">
        <is>
          <t>Jun</t>
        </is>
      </c>
      <c r="C1542" t="inlineStr">
        <is>
          <t>Sambhaji Nagar</t>
        </is>
      </c>
      <c r="D1542" t="inlineStr">
        <is>
          <t>21-24</t>
        </is>
      </c>
      <c r="E1542" s="35" t="n">
        <v>17</v>
      </c>
      <c r="F1542" s="36" t="n">
        <v>26.9</v>
      </c>
      <c r="G1542" s="35" t="n">
        <v>31</v>
      </c>
      <c r="H1542" s="35" t="n">
        <v>21</v>
      </c>
      <c r="I1542" s="35" t="n">
        <v>17</v>
      </c>
      <c r="J1542" s="36" t="n">
        <v>4.6</v>
      </c>
      <c r="K1542" s="35" t="n">
        <v>13</v>
      </c>
      <c r="L1542" t="inlineStr">
        <is>
          <t>No</t>
        </is>
      </c>
      <c r="M1542" s="35" t="n">
        <v>48</v>
      </c>
      <c r="N1542" t="inlineStr">
        <is>
          <t>No</t>
        </is>
      </c>
      <c r="O1542" s="35" t="n">
        <v>52</v>
      </c>
      <c r="P1542" s="37" t="n">
        <v>10.32</v>
      </c>
      <c r="Q1542" t="inlineStr">
        <is>
          <t>Android</t>
        </is>
      </c>
      <c r="R1542">
        <f>IF(AND(OR(Dashboard!$C$6="All",C1542=Dashboard!$C$6),OR(Dashboard!$F$6="All",D1542=Dashboard!$F$6),OR(Dashboard!$I$6="All",B1542=Dashboard!$I$6)),1,0)</f>
        <v/>
      </c>
    </row>
    <row r="1543">
      <c r="A1543" t="inlineStr">
        <is>
          <t>SC81542</t>
        </is>
      </c>
      <c r="B1543" t="inlineStr">
        <is>
          <t>Apr</t>
        </is>
      </c>
      <c r="C1543" t="inlineStr">
        <is>
          <t>Nagpur</t>
        </is>
      </c>
      <c r="D1543" t="inlineStr">
        <is>
          <t>35+</t>
        </is>
      </c>
      <c r="E1543" s="35" t="n">
        <v>8</v>
      </c>
      <c r="F1543" s="36" t="n">
        <v>30.8</v>
      </c>
      <c r="G1543" s="35" t="n">
        <v>11</v>
      </c>
      <c r="H1543" s="35" t="n">
        <v>9</v>
      </c>
      <c r="I1543" s="35" t="n">
        <v>10</v>
      </c>
      <c r="J1543" s="36" t="n">
        <v>13.3</v>
      </c>
      <c r="K1543" s="35" t="n">
        <v>1</v>
      </c>
      <c r="L1543" t="inlineStr">
        <is>
          <t>Yes</t>
        </is>
      </c>
      <c r="M1543" s="35" t="n">
        <v>2</v>
      </c>
      <c r="N1543" t="inlineStr">
        <is>
          <t>No</t>
        </is>
      </c>
      <c r="O1543" s="35" t="n">
        <v>38</v>
      </c>
      <c r="P1543" s="37" t="n">
        <v>6.43</v>
      </c>
      <c r="Q1543" t="inlineStr">
        <is>
          <t>iOS</t>
        </is>
      </c>
      <c r="R1543">
        <f>IF(AND(OR(Dashboard!$C$6="All",C1543=Dashboard!$C$6),OR(Dashboard!$F$6="All",D1543=Dashboard!$F$6),OR(Dashboard!$I$6="All",B1543=Dashboard!$I$6)),1,0)</f>
        <v/>
      </c>
    </row>
    <row r="1544">
      <c r="A1544" t="inlineStr">
        <is>
          <t>SC81543</t>
        </is>
      </c>
      <c r="B1544" t="inlineStr">
        <is>
          <t>Feb</t>
        </is>
      </c>
      <c r="C1544" t="inlineStr">
        <is>
          <t>Nagpur</t>
        </is>
      </c>
      <c r="D1544" t="inlineStr">
        <is>
          <t>21-24</t>
        </is>
      </c>
      <c r="E1544" s="35" t="n">
        <v>10</v>
      </c>
      <c r="F1544" s="36" t="n">
        <v>39.5</v>
      </c>
      <c r="G1544" s="35" t="n">
        <v>48</v>
      </c>
      <c r="H1544" s="35" t="n">
        <v>38</v>
      </c>
      <c r="I1544" s="35" t="n">
        <v>20</v>
      </c>
      <c r="J1544" s="36" t="n">
        <v>9.800000000000001</v>
      </c>
      <c r="K1544" s="35" t="n">
        <v>8</v>
      </c>
      <c r="L1544" t="inlineStr">
        <is>
          <t>No</t>
        </is>
      </c>
      <c r="M1544" s="35" t="n">
        <v>7</v>
      </c>
      <c r="N1544" t="inlineStr">
        <is>
          <t>No</t>
        </is>
      </c>
      <c r="O1544" s="35" t="n">
        <v>64</v>
      </c>
      <c r="P1544" s="37" t="n">
        <v>9.039999999999999</v>
      </c>
      <c r="Q1544" t="inlineStr">
        <is>
          <t>Android</t>
        </is>
      </c>
      <c r="R1544">
        <f>IF(AND(OR(Dashboard!$C$6="All",C1544=Dashboard!$C$6),OR(Dashboard!$F$6="All",D1544=Dashboard!$F$6),OR(Dashboard!$I$6="All",B1544=Dashboard!$I$6)),1,0)</f>
        <v/>
      </c>
    </row>
    <row r="1545">
      <c r="A1545" t="inlineStr">
        <is>
          <t>SC81544</t>
        </is>
      </c>
      <c r="B1545" t="inlineStr">
        <is>
          <t>Jun</t>
        </is>
      </c>
      <c r="C1545" t="inlineStr">
        <is>
          <t>Pune</t>
        </is>
      </c>
      <c r="D1545" t="inlineStr">
        <is>
          <t>25-34</t>
        </is>
      </c>
      <c r="E1545" s="35" t="n">
        <v>11</v>
      </c>
      <c r="F1545" s="36" t="n">
        <v>5.7</v>
      </c>
      <c r="G1545" s="35" t="n">
        <v>27</v>
      </c>
      <c r="H1545" s="35" t="n">
        <v>23</v>
      </c>
      <c r="I1545" s="35" t="n">
        <v>6</v>
      </c>
      <c r="J1545" s="36" t="n">
        <v>2.2</v>
      </c>
      <c r="K1545" s="35" t="n">
        <v>5</v>
      </c>
      <c r="L1545" t="inlineStr">
        <is>
          <t>Yes</t>
        </is>
      </c>
      <c r="M1545" s="35" t="n">
        <v>1</v>
      </c>
      <c r="N1545" t="inlineStr">
        <is>
          <t>No</t>
        </is>
      </c>
      <c r="O1545" s="35" t="n">
        <v>9</v>
      </c>
      <c r="P1545" s="37" t="n">
        <v>1.04</v>
      </c>
      <c r="Q1545" t="inlineStr">
        <is>
          <t>Android</t>
        </is>
      </c>
      <c r="R1545">
        <f>IF(AND(OR(Dashboard!$C$6="All",C1545=Dashboard!$C$6),OR(Dashboard!$F$6="All",D1545=Dashboard!$F$6),OR(Dashboard!$I$6="All",B1545=Dashboard!$I$6)),1,0)</f>
        <v/>
      </c>
    </row>
    <row r="1546">
      <c r="A1546" t="inlineStr">
        <is>
          <t>SC81545</t>
        </is>
      </c>
      <c r="B1546" t="inlineStr">
        <is>
          <t>Mar</t>
        </is>
      </c>
      <c r="C1546" t="inlineStr">
        <is>
          <t>Pune</t>
        </is>
      </c>
      <c r="D1546" t="inlineStr">
        <is>
          <t>21-24</t>
        </is>
      </c>
      <c r="E1546" s="35" t="n">
        <v>25</v>
      </c>
      <c r="F1546" s="36" t="n">
        <v>28.5</v>
      </c>
      <c r="G1546" s="35" t="n">
        <v>53</v>
      </c>
      <c r="H1546" s="35" t="n">
        <v>40</v>
      </c>
      <c r="I1546" s="35" t="n">
        <v>25</v>
      </c>
      <c r="J1546" s="36" t="n">
        <v>9.199999999999999</v>
      </c>
      <c r="K1546" s="35" t="n">
        <v>7</v>
      </c>
      <c r="L1546" t="inlineStr">
        <is>
          <t>No</t>
        </is>
      </c>
      <c r="M1546" s="35" t="n">
        <v>20</v>
      </c>
      <c r="N1546" t="inlineStr">
        <is>
          <t>No</t>
        </is>
      </c>
      <c r="O1546" s="35" t="n">
        <v>54</v>
      </c>
      <c r="P1546" s="37" t="n">
        <v>10.52</v>
      </c>
      <c r="Q1546" t="inlineStr">
        <is>
          <t>Android</t>
        </is>
      </c>
      <c r="R1546">
        <f>IF(AND(OR(Dashboard!$C$6="All",C1546=Dashboard!$C$6),OR(Dashboard!$F$6="All",D1546=Dashboard!$F$6),OR(Dashboard!$I$6="All",B1546=Dashboard!$I$6)),1,0)</f>
        <v/>
      </c>
    </row>
    <row r="1547">
      <c r="A1547" t="inlineStr">
        <is>
          <t>SC81546</t>
        </is>
      </c>
      <c r="B1547" t="inlineStr">
        <is>
          <t>Jun</t>
        </is>
      </c>
      <c r="C1547" t="inlineStr">
        <is>
          <t>Pune</t>
        </is>
      </c>
      <c r="D1547" t="inlineStr">
        <is>
          <t>35+</t>
        </is>
      </c>
      <c r="E1547" s="35" t="n">
        <v>7</v>
      </c>
      <c r="F1547" s="36" t="n">
        <v>16.6</v>
      </c>
      <c r="G1547" s="35" t="n">
        <v>16</v>
      </c>
      <c r="H1547" s="35" t="n">
        <v>14</v>
      </c>
      <c r="I1547" s="35" t="n">
        <v>9</v>
      </c>
      <c r="J1547" s="36" t="n">
        <v>5.2</v>
      </c>
      <c r="K1547" s="35" t="n">
        <v>3</v>
      </c>
      <c r="L1547" t="inlineStr">
        <is>
          <t>Yes</t>
        </is>
      </c>
      <c r="M1547" s="35" t="n">
        <v>3</v>
      </c>
      <c r="N1547" t="inlineStr">
        <is>
          <t>No</t>
        </is>
      </c>
      <c r="O1547" s="35" t="n">
        <v>29</v>
      </c>
      <c r="P1547" s="37" t="n">
        <v>4.81</v>
      </c>
      <c r="Q1547" t="inlineStr">
        <is>
          <t>iOS</t>
        </is>
      </c>
      <c r="R1547">
        <f>IF(AND(OR(Dashboard!$C$6="All",C1547=Dashboard!$C$6),OR(Dashboard!$F$6="All",D1547=Dashboard!$F$6),OR(Dashboard!$I$6="All",B1547=Dashboard!$I$6)),1,0)</f>
        <v/>
      </c>
    </row>
    <row r="1548">
      <c r="A1548" t="inlineStr">
        <is>
          <t>SC81547</t>
        </is>
      </c>
      <c r="B1548" t="inlineStr">
        <is>
          <t>Apr</t>
        </is>
      </c>
      <c r="C1548" t="inlineStr">
        <is>
          <t>Solapur</t>
        </is>
      </c>
      <c r="D1548" t="inlineStr">
        <is>
          <t>25-34</t>
        </is>
      </c>
      <c r="E1548" s="35" t="n">
        <v>14</v>
      </c>
      <c r="F1548" s="36" t="n">
        <v>11.4</v>
      </c>
      <c r="G1548" s="35" t="n">
        <v>19</v>
      </c>
      <c r="H1548" s="35" t="n">
        <v>17</v>
      </c>
      <c r="I1548" s="35" t="n">
        <v>0</v>
      </c>
      <c r="J1548" s="36" t="n">
        <v>4.7</v>
      </c>
      <c r="K1548" s="35" t="n">
        <v>0</v>
      </c>
      <c r="L1548" t="inlineStr">
        <is>
          <t>No</t>
        </is>
      </c>
      <c r="M1548" s="35" t="n">
        <v>107</v>
      </c>
      <c r="N1548" t="inlineStr">
        <is>
          <t>No</t>
        </is>
      </c>
      <c r="O1548" s="35" t="n">
        <v>24</v>
      </c>
      <c r="P1548" s="37" t="n">
        <v>2.55</v>
      </c>
      <c r="Q1548" t="inlineStr">
        <is>
          <t>Android</t>
        </is>
      </c>
      <c r="R1548">
        <f>IF(AND(OR(Dashboard!$C$6="All",C1548=Dashboard!$C$6),OR(Dashboard!$F$6="All",D1548=Dashboard!$F$6),OR(Dashboard!$I$6="All",B1548=Dashboard!$I$6)),1,0)</f>
        <v/>
      </c>
    </row>
    <row r="1549">
      <c r="A1549" t="inlineStr">
        <is>
          <t>SC81548</t>
        </is>
      </c>
      <c r="B1549" t="inlineStr">
        <is>
          <t>Feb</t>
        </is>
      </c>
      <c r="C1549" t="inlineStr">
        <is>
          <t>Kolhapur</t>
        </is>
      </c>
      <c r="D1549" t="inlineStr">
        <is>
          <t>25-34</t>
        </is>
      </c>
      <c r="E1549" s="35" t="n">
        <v>9</v>
      </c>
      <c r="F1549" s="36" t="n">
        <v>17.6</v>
      </c>
      <c r="G1549" s="35" t="n">
        <v>14</v>
      </c>
      <c r="H1549" s="35" t="n">
        <v>11</v>
      </c>
      <c r="I1549" s="35" t="n">
        <v>14</v>
      </c>
      <c r="J1549" s="36" t="n">
        <v>3.8</v>
      </c>
      <c r="K1549" s="35" t="n">
        <v>2</v>
      </c>
      <c r="L1549" t="inlineStr">
        <is>
          <t>No</t>
        </is>
      </c>
      <c r="M1549" s="35" t="n">
        <v>84</v>
      </c>
      <c r="N1549" t="inlineStr">
        <is>
          <t>No</t>
        </is>
      </c>
      <c r="O1549" s="35" t="n">
        <v>31</v>
      </c>
      <c r="P1549" s="37" t="n">
        <v>5.4</v>
      </c>
      <c r="Q1549" t="inlineStr">
        <is>
          <t>Android</t>
        </is>
      </c>
      <c r="R1549">
        <f>IF(AND(OR(Dashboard!$C$6="All",C1549=Dashboard!$C$6),OR(Dashboard!$F$6="All",D1549=Dashboard!$F$6),OR(Dashboard!$I$6="All",B1549=Dashboard!$I$6)),1,0)</f>
        <v/>
      </c>
    </row>
    <row r="1550">
      <c r="A1550" t="inlineStr">
        <is>
          <t>SC81549</t>
        </is>
      </c>
      <c r="B1550" t="inlineStr">
        <is>
          <t>Jan</t>
        </is>
      </c>
      <c r="C1550" t="inlineStr">
        <is>
          <t>Nagpur</t>
        </is>
      </c>
      <c r="D1550" t="inlineStr">
        <is>
          <t>25-34</t>
        </is>
      </c>
      <c r="E1550" s="35" t="n">
        <v>10</v>
      </c>
      <c r="F1550" s="36" t="n">
        <v>13.7</v>
      </c>
      <c r="G1550" s="35" t="n">
        <v>20</v>
      </c>
      <c r="H1550" s="35" t="n">
        <v>16</v>
      </c>
      <c r="I1550" s="35" t="n">
        <v>6</v>
      </c>
      <c r="J1550" s="36" t="n">
        <v>5.9</v>
      </c>
      <c r="K1550" s="35" t="n">
        <v>6</v>
      </c>
      <c r="L1550" t="inlineStr">
        <is>
          <t>Yes</t>
        </is>
      </c>
      <c r="M1550" s="35" t="n">
        <v>1</v>
      </c>
      <c r="N1550" t="inlineStr">
        <is>
          <t>No</t>
        </is>
      </c>
      <c r="O1550" s="35" t="n">
        <v>28</v>
      </c>
      <c r="P1550" s="37" t="n">
        <v>5.53</v>
      </c>
      <c r="Q1550" t="inlineStr">
        <is>
          <t>Android</t>
        </is>
      </c>
      <c r="R1550">
        <f>IF(AND(OR(Dashboard!$C$6="All",C1550=Dashboard!$C$6),OR(Dashboard!$F$6="All",D1550=Dashboard!$F$6),OR(Dashboard!$I$6="All",B1550=Dashboard!$I$6)),1,0)</f>
        <v/>
      </c>
    </row>
    <row r="1551">
      <c r="A1551" t="inlineStr">
        <is>
          <t>SC81550</t>
        </is>
      </c>
      <c r="B1551" t="inlineStr">
        <is>
          <t>Feb</t>
        </is>
      </c>
      <c r="C1551" t="inlineStr">
        <is>
          <t>Kolhapur</t>
        </is>
      </c>
      <c r="D1551" t="inlineStr">
        <is>
          <t>25-34</t>
        </is>
      </c>
      <c r="E1551" s="35" t="n">
        <v>11</v>
      </c>
      <c r="F1551" s="36" t="n">
        <v>19.8</v>
      </c>
      <c r="G1551" s="35" t="n">
        <v>9</v>
      </c>
      <c r="H1551" s="35" t="n">
        <v>6</v>
      </c>
      <c r="I1551" s="35" t="n">
        <v>25</v>
      </c>
      <c r="J1551" s="36" t="n">
        <v>3.4</v>
      </c>
      <c r="K1551" s="35" t="n">
        <v>0</v>
      </c>
      <c r="L1551" t="inlineStr">
        <is>
          <t>Yes</t>
        </is>
      </c>
      <c r="M1551" s="35" t="n">
        <v>11</v>
      </c>
      <c r="N1551" t="inlineStr">
        <is>
          <t>No</t>
        </is>
      </c>
      <c r="O1551" s="35" t="n">
        <v>31</v>
      </c>
      <c r="P1551" s="37" t="n">
        <v>2.83</v>
      </c>
      <c r="Q1551" t="inlineStr">
        <is>
          <t>Android</t>
        </is>
      </c>
      <c r="R1551">
        <f>IF(AND(OR(Dashboard!$C$6="All",C1551=Dashboard!$C$6),OR(Dashboard!$F$6="All",D1551=Dashboard!$F$6),OR(Dashboard!$I$6="All",B1551=Dashboard!$I$6)),1,0)</f>
        <v/>
      </c>
    </row>
    <row r="1552">
      <c r="A1552" t="inlineStr">
        <is>
          <t>SC81551</t>
        </is>
      </c>
      <c r="B1552" t="inlineStr">
        <is>
          <t>Feb</t>
        </is>
      </c>
      <c r="C1552" t="inlineStr">
        <is>
          <t>Pune</t>
        </is>
      </c>
      <c r="D1552" t="inlineStr">
        <is>
          <t>21-24</t>
        </is>
      </c>
      <c r="E1552" s="35" t="n">
        <v>27</v>
      </c>
      <c r="F1552" s="36" t="n">
        <v>40.7</v>
      </c>
      <c r="G1552" s="35" t="n">
        <v>38</v>
      </c>
      <c r="H1552" s="35" t="n">
        <v>25</v>
      </c>
      <c r="I1552" s="35" t="n">
        <v>25</v>
      </c>
      <c r="J1552" s="36" t="n">
        <v>15.4</v>
      </c>
      <c r="K1552" s="35" t="n">
        <v>0</v>
      </c>
      <c r="L1552" t="inlineStr">
        <is>
          <t>No</t>
        </is>
      </c>
      <c r="M1552" s="35" t="n">
        <v>1</v>
      </c>
      <c r="N1552" t="inlineStr">
        <is>
          <t>No</t>
        </is>
      </c>
      <c r="O1552" s="35" t="n">
        <v>67</v>
      </c>
      <c r="P1552" s="37" t="n">
        <v>12.89</v>
      </c>
      <c r="Q1552" t="inlineStr">
        <is>
          <t>iOS</t>
        </is>
      </c>
      <c r="R1552">
        <f>IF(AND(OR(Dashboard!$C$6="All",C1552=Dashboard!$C$6),OR(Dashboard!$F$6="All",D1552=Dashboard!$F$6),OR(Dashboard!$I$6="All",B1552=Dashboard!$I$6)),1,0)</f>
        <v/>
      </c>
    </row>
    <row r="1553">
      <c r="A1553" t="inlineStr">
        <is>
          <t>SC81552</t>
        </is>
      </c>
      <c r="B1553" t="inlineStr">
        <is>
          <t>May</t>
        </is>
      </c>
      <c r="C1553" t="inlineStr">
        <is>
          <t>Solapur</t>
        </is>
      </c>
      <c r="D1553" t="inlineStr">
        <is>
          <t>25-34</t>
        </is>
      </c>
      <c r="E1553" s="35" t="n">
        <v>11</v>
      </c>
      <c r="F1553" s="36" t="n">
        <v>22.4</v>
      </c>
      <c r="G1553" s="35" t="n">
        <v>24</v>
      </c>
      <c r="H1553" s="35" t="n">
        <v>20</v>
      </c>
      <c r="I1553" s="35" t="n">
        <v>16</v>
      </c>
      <c r="J1553" s="36" t="n">
        <v>3.9</v>
      </c>
      <c r="K1553" s="35" t="n">
        <v>0</v>
      </c>
      <c r="L1553" t="inlineStr">
        <is>
          <t>No</t>
        </is>
      </c>
      <c r="M1553" s="35" t="n">
        <v>28</v>
      </c>
      <c r="N1553" t="inlineStr">
        <is>
          <t>No</t>
        </is>
      </c>
      <c r="O1553" s="35" t="n">
        <v>35</v>
      </c>
      <c r="P1553" s="37" t="n">
        <v>3.97</v>
      </c>
      <c r="Q1553" t="inlineStr">
        <is>
          <t>Android</t>
        </is>
      </c>
      <c r="R1553">
        <f>IF(AND(OR(Dashboard!$C$6="All",C1553=Dashboard!$C$6),OR(Dashboard!$F$6="All",D1553=Dashboard!$F$6),OR(Dashboard!$I$6="All",B1553=Dashboard!$I$6)),1,0)</f>
        <v/>
      </c>
    </row>
    <row r="1554">
      <c r="A1554" t="inlineStr">
        <is>
          <t>SC81553</t>
        </is>
      </c>
      <c r="B1554" t="inlineStr">
        <is>
          <t>Feb</t>
        </is>
      </c>
      <c r="C1554" t="inlineStr">
        <is>
          <t>Solapur</t>
        </is>
      </c>
      <c r="D1554" t="inlineStr">
        <is>
          <t>35+</t>
        </is>
      </c>
      <c r="E1554" s="35" t="n">
        <v>15</v>
      </c>
      <c r="F1554" s="36" t="n">
        <v>6.9</v>
      </c>
      <c r="G1554" s="35" t="n">
        <v>27</v>
      </c>
      <c r="H1554" s="35" t="n">
        <v>20</v>
      </c>
      <c r="I1554" s="35" t="n">
        <v>6</v>
      </c>
      <c r="J1554" s="36" t="n">
        <v>2.8</v>
      </c>
      <c r="K1554" s="35" t="n">
        <v>5</v>
      </c>
      <c r="L1554" t="inlineStr">
        <is>
          <t>No</t>
        </is>
      </c>
      <c r="M1554" s="35" t="n">
        <v>25</v>
      </c>
      <c r="N1554" t="inlineStr">
        <is>
          <t>No</t>
        </is>
      </c>
      <c r="O1554" s="35" t="n">
        <v>13</v>
      </c>
      <c r="P1554" s="37" t="n">
        <v>2.27</v>
      </c>
      <c r="Q1554" t="inlineStr">
        <is>
          <t>Android</t>
        </is>
      </c>
      <c r="R1554">
        <f>IF(AND(OR(Dashboard!$C$6="All",C1554=Dashboard!$C$6),OR(Dashboard!$F$6="All",D1554=Dashboard!$F$6),OR(Dashboard!$I$6="All",B1554=Dashboard!$I$6)),1,0)</f>
        <v/>
      </c>
    </row>
    <row r="1555">
      <c r="A1555" t="inlineStr">
        <is>
          <t>SC81554</t>
        </is>
      </c>
      <c r="B1555" t="inlineStr">
        <is>
          <t>Jan</t>
        </is>
      </c>
      <c r="C1555" t="inlineStr">
        <is>
          <t>Pune</t>
        </is>
      </c>
      <c r="D1555" t="inlineStr">
        <is>
          <t>21-24</t>
        </is>
      </c>
      <c r="E1555" s="35" t="n">
        <v>17</v>
      </c>
      <c r="F1555" s="36" t="n">
        <v>46.8</v>
      </c>
      <c r="G1555" s="35" t="n">
        <v>25</v>
      </c>
      <c r="H1555" s="35" t="n">
        <v>22</v>
      </c>
      <c r="I1555" s="35" t="n">
        <v>20</v>
      </c>
      <c r="J1555" s="36" t="n">
        <v>10.2</v>
      </c>
      <c r="K1555" s="35" t="n">
        <v>6</v>
      </c>
      <c r="L1555" t="inlineStr">
        <is>
          <t>No</t>
        </is>
      </c>
      <c r="M1555" s="35" t="n">
        <v>139</v>
      </c>
      <c r="N1555" t="inlineStr">
        <is>
          <t>No</t>
        </is>
      </c>
      <c r="O1555" s="35" t="n">
        <v>62</v>
      </c>
      <c r="P1555" s="37" t="n">
        <v>11.23</v>
      </c>
      <c r="Q1555" t="inlineStr">
        <is>
          <t>Android</t>
        </is>
      </c>
      <c r="R1555">
        <f>IF(AND(OR(Dashboard!$C$6="All",C1555=Dashboard!$C$6),OR(Dashboard!$F$6="All",D1555=Dashboard!$F$6),OR(Dashboard!$I$6="All",B1555=Dashboard!$I$6)),1,0)</f>
        <v/>
      </c>
    </row>
    <row r="1556">
      <c r="A1556" t="inlineStr">
        <is>
          <t>SC81555</t>
        </is>
      </c>
      <c r="B1556" t="inlineStr">
        <is>
          <t>Mar</t>
        </is>
      </c>
      <c r="C1556" t="inlineStr">
        <is>
          <t>Nagpur</t>
        </is>
      </c>
      <c r="D1556" t="inlineStr">
        <is>
          <t>21-24</t>
        </is>
      </c>
      <c r="E1556" s="35" t="n">
        <v>14</v>
      </c>
      <c r="F1556" s="36" t="n">
        <v>31.4</v>
      </c>
      <c r="G1556" s="35" t="n">
        <v>30</v>
      </c>
      <c r="H1556" s="35" t="n">
        <v>27</v>
      </c>
      <c r="I1556" s="35" t="n">
        <v>14</v>
      </c>
      <c r="J1556" s="36" t="n">
        <v>12.9</v>
      </c>
      <c r="K1556" s="35" t="n">
        <v>4</v>
      </c>
      <c r="L1556" t="inlineStr">
        <is>
          <t>Yes</t>
        </is>
      </c>
      <c r="M1556" s="35" t="n">
        <v>87</v>
      </c>
      <c r="N1556" t="inlineStr">
        <is>
          <t>No</t>
        </is>
      </c>
      <c r="O1556" s="35" t="n">
        <v>38</v>
      </c>
      <c r="P1556" s="37" t="n">
        <v>5.17</v>
      </c>
      <c r="Q1556" t="inlineStr">
        <is>
          <t>Android</t>
        </is>
      </c>
      <c r="R1556">
        <f>IF(AND(OR(Dashboard!$C$6="All",C1556=Dashboard!$C$6),OR(Dashboard!$F$6="All",D1556=Dashboard!$F$6),OR(Dashboard!$I$6="All",B1556=Dashboard!$I$6)),1,0)</f>
        <v/>
      </c>
    </row>
    <row r="1557">
      <c r="A1557" t="inlineStr">
        <is>
          <t>SC81556</t>
        </is>
      </c>
      <c r="B1557" t="inlineStr">
        <is>
          <t>Apr</t>
        </is>
      </c>
      <c r="C1557" t="inlineStr">
        <is>
          <t>Nashik</t>
        </is>
      </c>
      <c r="D1557" t="inlineStr">
        <is>
          <t>21-24</t>
        </is>
      </c>
      <c r="E1557" s="35" t="n">
        <v>16</v>
      </c>
      <c r="F1557" s="36" t="n">
        <v>31.6</v>
      </c>
      <c r="G1557" s="35" t="n">
        <v>23</v>
      </c>
      <c r="H1557" s="35" t="n">
        <v>18</v>
      </c>
      <c r="I1557" s="35" t="n">
        <v>9</v>
      </c>
      <c r="J1557" s="36" t="n">
        <v>7.3</v>
      </c>
      <c r="K1557" s="35" t="n">
        <v>1</v>
      </c>
      <c r="L1557" t="inlineStr">
        <is>
          <t>Yes</t>
        </is>
      </c>
      <c r="M1557" s="35" t="n">
        <v>1</v>
      </c>
      <c r="N1557" t="inlineStr">
        <is>
          <t>No</t>
        </is>
      </c>
      <c r="O1557" s="35" t="n">
        <v>50</v>
      </c>
      <c r="P1557" s="37" t="n">
        <v>7.71</v>
      </c>
      <c r="Q1557" t="inlineStr">
        <is>
          <t>Android</t>
        </is>
      </c>
      <c r="R1557">
        <f>IF(AND(OR(Dashboard!$C$6="All",C1557=Dashboard!$C$6),OR(Dashboard!$F$6="All",D1557=Dashboard!$F$6),OR(Dashboard!$I$6="All",B1557=Dashboard!$I$6)),1,0)</f>
        <v/>
      </c>
    </row>
    <row r="1558">
      <c r="A1558" t="inlineStr">
        <is>
          <t>SC81557</t>
        </is>
      </c>
      <c r="B1558" t="inlineStr">
        <is>
          <t>May</t>
        </is>
      </c>
      <c r="C1558" t="inlineStr">
        <is>
          <t>Kolhapur</t>
        </is>
      </c>
      <c r="D1558" t="inlineStr">
        <is>
          <t>18-20</t>
        </is>
      </c>
      <c r="E1558" s="35" t="n">
        <v>25</v>
      </c>
      <c r="F1558" s="36" t="n">
        <v>25.1</v>
      </c>
      <c r="G1558" s="35" t="n">
        <v>9</v>
      </c>
      <c r="H1558" s="35" t="n">
        <v>8</v>
      </c>
      <c r="I1558" s="35" t="n">
        <v>3</v>
      </c>
      <c r="J1558" s="36" t="n">
        <v>7.8</v>
      </c>
      <c r="K1558" s="35" t="n">
        <v>5</v>
      </c>
      <c r="L1558" t="inlineStr">
        <is>
          <t>Yes</t>
        </is>
      </c>
      <c r="M1558" s="35" t="n">
        <v>12</v>
      </c>
      <c r="N1558" t="inlineStr">
        <is>
          <t>No</t>
        </is>
      </c>
      <c r="O1558" s="35" t="n">
        <v>38</v>
      </c>
      <c r="P1558" s="37" t="n">
        <v>6.51</v>
      </c>
      <c r="Q1558" t="inlineStr">
        <is>
          <t>Android</t>
        </is>
      </c>
      <c r="R1558">
        <f>IF(AND(OR(Dashboard!$C$6="All",C1558=Dashboard!$C$6),OR(Dashboard!$F$6="All",D1558=Dashboard!$F$6),OR(Dashboard!$I$6="All",B1558=Dashboard!$I$6)),1,0)</f>
        <v/>
      </c>
    </row>
    <row r="1559">
      <c r="A1559" t="inlineStr">
        <is>
          <t>SC81558</t>
        </is>
      </c>
      <c r="B1559" t="inlineStr">
        <is>
          <t>Jan</t>
        </is>
      </c>
      <c r="C1559" t="inlineStr">
        <is>
          <t>Pune</t>
        </is>
      </c>
      <c r="D1559" t="inlineStr">
        <is>
          <t>25-34</t>
        </is>
      </c>
      <c r="E1559" s="35" t="n">
        <v>15</v>
      </c>
      <c r="F1559" s="36" t="n">
        <v>39.7</v>
      </c>
      <c r="G1559" s="35" t="n">
        <v>52</v>
      </c>
      <c r="H1559" s="35" t="n">
        <v>39</v>
      </c>
      <c r="I1559" s="35" t="n">
        <v>8</v>
      </c>
      <c r="J1559" s="36" t="n">
        <v>9.6</v>
      </c>
      <c r="K1559" s="35" t="n">
        <v>0</v>
      </c>
      <c r="L1559" t="inlineStr">
        <is>
          <t>No</t>
        </is>
      </c>
      <c r="M1559" s="35" t="n">
        <v>0</v>
      </c>
      <c r="N1559" t="inlineStr">
        <is>
          <t>No</t>
        </is>
      </c>
      <c r="O1559" s="35" t="n">
        <v>66</v>
      </c>
      <c r="P1559" s="37" t="n">
        <v>13.11</v>
      </c>
      <c r="Q1559" t="inlineStr">
        <is>
          <t>iOS</t>
        </is>
      </c>
      <c r="R1559">
        <f>IF(AND(OR(Dashboard!$C$6="All",C1559=Dashboard!$C$6),OR(Dashboard!$F$6="All",D1559=Dashboard!$F$6),OR(Dashboard!$I$6="All",B1559=Dashboard!$I$6)),1,0)</f>
        <v/>
      </c>
    </row>
    <row r="1560">
      <c r="A1560" t="inlineStr">
        <is>
          <t>SC81559</t>
        </is>
      </c>
      <c r="B1560" t="inlineStr">
        <is>
          <t>Jun</t>
        </is>
      </c>
      <c r="C1560" t="inlineStr">
        <is>
          <t>Solapur</t>
        </is>
      </c>
      <c r="D1560" t="inlineStr">
        <is>
          <t>35+</t>
        </is>
      </c>
      <c r="E1560" s="35" t="n">
        <v>18</v>
      </c>
      <c r="F1560" s="36" t="n">
        <v>22.5</v>
      </c>
      <c r="G1560" s="35" t="n">
        <v>6</v>
      </c>
      <c r="H1560" s="35" t="n">
        <v>3</v>
      </c>
      <c r="I1560" s="35" t="n">
        <v>14</v>
      </c>
      <c r="J1560" s="36" t="n">
        <v>5</v>
      </c>
      <c r="K1560" s="35" t="n">
        <v>2</v>
      </c>
      <c r="L1560" t="inlineStr">
        <is>
          <t>No</t>
        </is>
      </c>
      <c r="M1560" s="35" t="n">
        <v>116</v>
      </c>
      <c r="N1560" t="inlineStr">
        <is>
          <t>No</t>
        </is>
      </c>
      <c r="O1560" s="35" t="n">
        <v>33</v>
      </c>
      <c r="P1560" s="37" t="n">
        <v>2.77</v>
      </c>
      <c r="Q1560" t="inlineStr">
        <is>
          <t>Android</t>
        </is>
      </c>
      <c r="R1560">
        <f>IF(AND(OR(Dashboard!$C$6="All",C1560=Dashboard!$C$6),OR(Dashboard!$F$6="All",D1560=Dashboard!$F$6),OR(Dashboard!$I$6="All",B1560=Dashboard!$I$6)),1,0)</f>
        <v/>
      </c>
    </row>
    <row r="1561">
      <c r="A1561" t="inlineStr">
        <is>
          <t>SC81560</t>
        </is>
      </c>
      <c r="B1561" t="inlineStr">
        <is>
          <t>May</t>
        </is>
      </c>
      <c r="C1561" t="inlineStr">
        <is>
          <t>Nagpur</t>
        </is>
      </c>
      <c r="D1561" t="inlineStr">
        <is>
          <t>18-20</t>
        </is>
      </c>
      <c r="E1561" s="35" t="n">
        <v>12</v>
      </c>
      <c r="F1561" s="36" t="n">
        <v>41.4</v>
      </c>
      <c r="G1561" s="35" t="n">
        <v>22</v>
      </c>
      <c r="H1561" s="35" t="n">
        <v>19</v>
      </c>
      <c r="I1561" s="35" t="n">
        <v>14</v>
      </c>
      <c r="J1561" s="36" t="n">
        <v>12.1</v>
      </c>
      <c r="K1561" s="35" t="n">
        <v>8</v>
      </c>
      <c r="L1561" t="inlineStr">
        <is>
          <t>Yes</t>
        </is>
      </c>
      <c r="M1561" s="35" t="n">
        <v>143</v>
      </c>
      <c r="N1561" t="inlineStr">
        <is>
          <t>No</t>
        </is>
      </c>
      <c r="O1561" s="35" t="n">
        <v>65</v>
      </c>
      <c r="P1561" s="37" t="n">
        <v>6.43</v>
      </c>
      <c r="Q1561" t="inlineStr">
        <is>
          <t>Android</t>
        </is>
      </c>
      <c r="R1561">
        <f>IF(AND(OR(Dashboard!$C$6="All",C1561=Dashboard!$C$6),OR(Dashboard!$F$6="All",D1561=Dashboard!$F$6),OR(Dashboard!$I$6="All",B1561=Dashboard!$I$6)),1,0)</f>
        <v/>
      </c>
    </row>
    <row r="1562">
      <c r="A1562" t="inlineStr">
        <is>
          <t>SC81561</t>
        </is>
      </c>
      <c r="B1562" t="inlineStr">
        <is>
          <t>May</t>
        </is>
      </c>
      <c r="C1562" t="inlineStr">
        <is>
          <t>Nashik</t>
        </is>
      </c>
      <c r="D1562" t="inlineStr">
        <is>
          <t>18-20</t>
        </is>
      </c>
      <c r="E1562" s="35" t="n">
        <v>13</v>
      </c>
      <c r="F1562" s="36" t="n">
        <v>40.8</v>
      </c>
      <c r="G1562" s="35" t="n">
        <v>26</v>
      </c>
      <c r="H1562" s="35" t="n">
        <v>17</v>
      </c>
      <c r="I1562" s="35" t="n">
        <v>18</v>
      </c>
      <c r="J1562" s="36" t="n">
        <v>8.800000000000001</v>
      </c>
      <c r="K1562" s="35" t="n">
        <v>0</v>
      </c>
      <c r="L1562" t="inlineStr">
        <is>
          <t>No</t>
        </is>
      </c>
      <c r="M1562" s="35" t="n">
        <v>70</v>
      </c>
      <c r="N1562" t="inlineStr">
        <is>
          <t>No</t>
        </is>
      </c>
      <c r="O1562" s="35" t="n">
        <v>83</v>
      </c>
      <c r="P1562" s="37" t="n">
        <v>10.49</v>
      </c>
      <c r="Q1562" t="inlineStr">
        <is>
          <t>Android</t>
        </is>
      </c>
      <c r="R1562">
        <f>IF(AND(OR(Dashboard!$C$6="All",C1562=Dashboard!$C$6),OR(Dashboard!$F$6="All",D1562=Dashboard!$F$6),OR(Dashboard!$I$6="All",B1562=Dashboard!$I$6)),1,0)</f>
        <v/>
      </c>
    </row>
    <row r="1563">
      <c r="A1563" t="inlineStr">
        <is>
          <t>SC81562</t>
        </is>
      </c>
      <c r="B1563" t="inlineStr">
        <is>
          <t>Mar</t>
        </is>
      </c>
      <c r="C1563" t="inlineStr">
        <is>
          <t>Pune</t>
        </is>
      </c>
      <c r="D1563" t="inlineStr">
        <is>
          <t>21-24</t>
        </is>
      </c>
      <c r="E1563" s="35" t="n">
        <v>19</v>
      </c>
      <c r="F1563" s="36" t="n">
        <v>29.8</v>
      </c>
      <c r="G1563" s="35" t="n">
        <v>34</v>
      </c>
      <c r="H1563" s="35" t="n">
        <v>29</v>
      </c>
      <c r="I1563" s="35" t="n">
        <v>12</v>
      </c>
      <c r="J1563" s="36" t="n">
        <v>11.7</v>
      </c>
      <c r="K1563" s="35" t="n">
        <v>3</v>
      </c>
      <c r="L1563" t="inlineStr">
        <is>
          <t>No</t>
        </is>
      </c>
      <c r="M1563" s="35" t="n">
        <v>139</v>
      </c>
      <c r="N1563" t="inlineStr">
        <is>
          <t>No</t>
        </is>
      </c>
      <c r="O1563" s="35" t="n">
        <v>45</v>
      </c>
      <c r="P1563" s="37" t="n">
        <v>4.31</v>
      </c>
      <c r="Q1563" t="inlineStr">
        <is>
          <t>Android</t>
        </is>
      </c>
      <c r="R1563">
        <f>IF(AND(OR(Dashboard!$C$6="All",C1563=Dashboard!$C$6),OR(Dashboard!$F$6="All",D1563=Dashboard!$F$6),OR(Dashboard!$I$6="All",B1563=Dashboard!$I$6)),1,0)</f>
        <v/>
      </c>
    </row>
    <row r="1564">
      <c r="A1564" t="inlineStr">
        <is>
          <t>SC81563</t>
        </is>
      </c>
      <c r="B1564" t="inlineStr">
        <is>
          <t>May</t>
        </is>
      </c>
      <c r="C1564" t="inlineStr">
        <is>
          <t>Nagpur</t>
        </is>
      </c>
      <c r="D1564" t="inlineStr">
        <is>
          <t>21-24</t>
        </is>
      </c>
      <c r="E1564" s="35" t="n">
        <v>13</v>
      </c>
      <c r="F1564" s="36" t="n">
        <v>31.6</v>
      </c>
      <c r="G1564" s="35" t="n">
        <v>27</v>
      </c>
      <c r="H1564" s="35" t="n">
        <v>20</v>
      </c>
      <c r="I1564" s="35" t="n">
        <v>14</v>
      </c>
      <c r="J1564" s="36" t="n">
        <v>6.4</v>
      </c>
      <c r="K1564" s="35" t="n">
        <v>2</v>
      </c>
      <c r="L1564" t="inlineStr">
        <is>
          <t>No</t>
        </is>
      </c>
      <c r="M1564" s="35" t="n">
        <v>23</v>
      </c>
      <c r="N1564" t="inlineStr">
        <is>
          <t>No</t>
        </is>
      </c>
      <c r="O1564" s="35" t="n">
        <v>63</v>
      </c>
      <c r="P1564" s="37" t="n">
        <v>11.15</v>
      </c>
      <c r="Q1564" t="inlineStr">
        <is>
          <t>Android</t>
        </is>
      </c>
      <c r="R1564">
        <f>IF(AND(OR(Dashboard!$C$6="All",C1564=Dashboard!$C$6),OR(Dashboard!$F$6="All",D1564=Dashboard!$F$6),OR(Dashboard!$I$6="All",B1564=Dashboard!$I$6)),1,0)</f>
        <v/>
      </c>
    </row>
    <row r="1565">
      <c r="A1565" t="inlineStr">
        <is>
          <t>SC81564</t>
        </is>
      </c>
      <c r="B1565" t="inlineStr">
        <is>
          <t>Apr</t>
        </is>
      </c>
      <c r="C1565" t="inlineStr">
        <is>
          <t>Pune</t>
        </is>
      </c>
      <c r="D1565" t="inlineStr">
        <is>
          <t>25-34</t>
        </is>
      </c>
      <c r="E1565" s="35" t="n">
        <v>14</v>
      </c>
      <c r="F1565" s="36" t="n">
        <v>21.7</v>
      </c>
      <c r="G1565" s="35" t="n">
        <v>25</v>
      </c>
      <c r="H1565" s="35" t="n">
        <v>22</v>
      </c>
      <c r="I1565" s="35" t="n">
        <v>11</v>
      </c>
      <c r="J1565" s="36" t="n">
        <v>7.8</v>
      </c>
      <c r="K1565" s="35" t="n">
        <v>4</v>
      </c>
      <c r="L1565" t="inlineStr">
        <is>
          <t>No</t>
        </is>
      </c>
      <c r="M1565" s="35" t="n">
        <v>57</v>
      </c>
      <c r="N1565" t="inlineStr">
        <is>
          <t>No</t>
        </is>
      </c>
      <c r="O1565" s="35" t="n">
        <v>42</v>
      </c>
      <c r="P1565" s="37" t="n">
        <v>4.96</v>
      </c>
      <c r="Q1565" t="inlineStr">
        <is>
          <t>Android</t>
        </is>
      </c>
      <c r="R1565">
        <f>IF(AND(OR(Dashboard!$C$6="All",C1565=Dashboard!$C$6),OR(Dashboard!$F$6="All",D1565=Dashboard!$F$6),OR(Dashboard!$I$6="All",B1565=Dashboard!$I$6)),1,0)</f>
        <v/>
      </c>
    </row>
    <row r="1566">
      <c r="A1566" t="inlineStr">
        <is>
          <t>SC81565</t>
        </is>
      </c>
      <c r="B1566" t="inlineStr">
        <is>
          <t>Apr</t>
        </is>
      </c>
      <c r="C1566" t="inlineStr">
        <is>
          <t>Nashik</t>
        </is>
      </c>
      <c r="D1566" t="inlineStr">
        <is>
          <t>18-20</t>
        </is>
      </c>
      <c r="E1566" s="35" t="n">
        <v>10</v>
      </c>
      <c r="F1566" s="36" t="n">
        <v>35.4</v>
      </c>
      <c r="G1566" s="35" t="n">
        <v>39</v>
      </c>
      <c r="H1566" s="35" t="n">
        <v>28</v>
      </c>
      <c r="I1566" s="35" t="n">
        <v>17</v>
      </c>
      <c r="J1566" s="36" t="n">
        <v>5.6</v>
      </c>
      <c r="K1566" s="35" t="n">
        <v>10</v>
      </c>
      <c r="L1566" t="inlineStr">
        <is>
          <t>Yes</t>
        </is>
      </c>
      <c r="M1566" s="35" t="n">
        <v>42</v>
      </c>
      <c r="N1566" t="inlineStr">
        <is>
          <t>No</t>
        </is>
      </c>
      <c r="O1566" s="35" t="n">
        <v>62</v>
      </c>
      <c r="P1566" s="37" t="n">
        <v>4.99</v>
      </c>
      <c r="Q1566" t="inlineStr">
        <is>
          <t>Android</t>
        </is>
      </c>
      <c r="R1566">
        <f>IF(AND(OR(Dashboard!$C$6="All",C1566=Dashboard!$C$6),OR(Dashboard!$F$6="All",D1566=Dashboard!$F$6),OR(Dashboard!$I$6="All",B1566=Dashboard!$I$6)),1,0)</f>
        <v/>
      </c>
    </row>
    <row r="1567">
      <c r="A1567" t="inlineStr">
        <is>
          <t>SC81566</t>
        </is>
      </c>
      <c r="B1567" t="inlineStr">
        <is>
          <t>May</t>
        </is>
      </c>
      <c r="C1567" t="inlineStr">
        <is>
          <t>Solapur</t>
        </is>
      </c>
      <c r="D1567" t="inlineStr">
        <is>
          <t>21-24</t>
        </is>
      </c>
      <c r="E1567" s="35" t="n">
        <v>19</v>
      </c>
      <c r="F1567" s="36" t="n">
        <v>33.8</v>
      </c>
      <c r="G1567" s="35" t="n">
        <v>28</v>
      </c>
      <c r="H1567" s="35" t="n">
        <v>24</v>
      </c>
      <c r="I1567" s="35" t="n">
        <v>8</v>
      </c>
      <c r="J1567" s="36" t="n">
        <v>13.2</v>
      </c>
      <c r="K1567" s="35" t="n">
        <v>1</v>
      </c>
      <c r="L1567" t="inlineStr">
        <is>
          <t>No</t>
        </is>
      </c>
      <c r="M1567" s="35" t="n">
        <v>78</v>
      </c>
      <c r="N1567" t="inlineStr">
        <is>
          <t>No</t>
        </is>
      </c>
      <c r="O1567" s="35" t="n">
        <v>48</v>
      </c>
      <c r="P1567" s="37" t="n">
        <v>6.19</v>
      </c>
      <c r="Q1567" t="inlineStr">
        <is>
          <t>Android</t>
        </is>
      </c>
      <c r="R1567">
        <f>IF(AND(OR(Dashboard!$C$6="All",C1567=Dashboard!$C$6),OR(Dashboard!$F$6="All",D1567=Dashboard!$F$6),OR(Dashboard!$I$6="All",B1567=Dashboard!$I$6)),1,0)</f>
        <v/>
      </c>
    </row>
    <row r="1568">
      <c r="A1568" t="inlineStr">
        <is>
          <t>SC81567</t>
        </is>
      </c>
      <c r="B1568" t="inlineStr">
        <is>
          <t>Jun</t>
        </is>
      </c>
      <c r="C1568" t="inlineStr">
        <is>
          <t>Kolhapur</t>
        </is>
      </c>
      <c r="D1568" t="inlineStr">
        <is>
          <t>18-20</t>
        </is>
      </c>
      <c r="E1568" s="35" t="n">
        <v>8</v>
      </c>
      <c r="F1568" s="36" t="n">
        <v>46.7</v>
      </c>
      <c r="G1568" s="35" t="n">
        <v>45</v>
      </c>
      <c r="H1568" s="35" t="n">
        <v>30</v>
      </c>
      <c r="I1568" s="35" t="n">
        <v>0</v>
      </c>
      <c r="J1568" s="36" t="n">
        <v>8.5</v>
      </c>
      <c r="K1568" s="35" t="n">
        <v>6</v>
      </c>
      <c r="L1568" t="inlineStr">
        <is>
          <t>No</t>
        </is>
      </c>
      <c r="M1568" s="35" t="n">
        <v>109</v>
      </c>
      <c r="N1568" t="inlineStr">
        <is>
          <t>No</t>
        </is>
      </c>
      <c r="O1568" s="35" t="n">
        <v>101</v>
      </c>
      <c r="P1568" s="37" t="n">
        <v>17.9</v>
      </c>
      <c r="Q1568" t="inlineStr">
        <is>
          <t>Android</t>
        </is>
      </c>
      <c r="R1568">
        <f>IF(AND(OR(Dashboard!$C$6="All",C1568=Dashboard!$C$6),OR(Dashboard!$F$6="All",D1568=Dashboard!$F$6),OR(Dashboard!$I$6="All",B1568=Dashboard!$I$6)),1,0)</f>
        <v/>
      </c>
    </row>
    <row r="1569">
      <c r="A1569" t="inlineStr">
        <is>
          <t>SC81568</t>
        </is>
      </c>
      <c r="B1569" t="inlineStr">
        <is>
          <t>Jan</t>
        </is>
      </c>
      <c r="C1569" t="inlineStr">
        <is>
          <t>Solapur</t>
        </is>
      </c>
      <c r="D1569" t="inlineStr">
        <is>
          <t>21-24</t>
        </is>
      </c>
      <c r="E1569" s="35" t="n">
        <v>25</v>
      </c>
      <c r="F1569" s="36" t="n">
        <v>23.4</v>
      </c>
      <c r="G1569" s="35" t="n">
        <v>51</v>
      </c>
      <c r="H1569" s="35" t="n">
        <v>44</v>
      </c>
      <c r="I1569" s="35" t="n">
        <v>9</v>
      </c>
      <c r="J1569" s="36" t="n">
        <v>5.3</v>
      </c>
      <c r="K1569" s="35" t="n">
        <v>9</v>
      </c>
      <c r="L1569" t="inlineStr">
        <is>
          <t>No</t>
        </is>
      </c>
      <c r="M1569" s="35" t="n">
        <v>48</v>
      </c>
      <c r="N1569" t="inlineStr">
        <is>
          <t>No</t>
        </is>
      </c>
      <c r="O1569" s="35" t="n">
        <v>48</v>
      </c>
      <c r="P1569" s="37" t="n">
        <v>5.64</v>
      </c>
      <c r="Q1569" t="inlineStr">
        <is>
          <t>iOS</t>
        </is>
      </c>
      <c r="R1569">
        <f>IF(AND(OR(Dashboard!$C$6="All",C1569=Dashboard!$C$6),OR(Dashboard!$F$6="All",D1569=Dashboard!$F$6),OR(Dashboard!$I$6="All",B1569=Dashboard!$I$6)),1,0)</f>
        <v/>
      </c>
    </row>
    <row r="1570">
      <c r="A1570" t="inlineStr">
        <is>
          <t>SC81569</t>
        </is>
      </c>
      <c r="B1570" t="inlineStr">
        <is>
          <t>May</t>
        </is>
      </c>
      <c r="C1570" t="inlineStr">
        <is>
          <t>Sambhaji Nagar</t>
        </is>
      </c>
      <c r="D1570" t="inlineStr">
        <is>
          <t>25-34</t>
        </is>
      </c>
      <c r="E1570" s="35" t="n">
        <v>9</v>
      </c>
      <c r="F1570" s="36" t="n">
        <v>10.5</v>
      </c>
      <c r="G1570" s="35" t="n">
        <v>18</v>
      </c>
      <c r="H1570" s="35" t="n">
        <v>16</v>
      </c>
      <c r="I1570" s="35" t="n">
        <v>11</v>
      </c>
      <c r="J1570" s="36" t="n">
        <v>3.1</v>
      </c>
      <c r="K1570" s="35" t="n">
        <v>0</v>
      </c>
      <c r="L1570" t="inlineStr">
        <is>
          <t>No</t>
        </is>
      </c>
      <c r="M1570" s="35" t="n">
        <v>57</v>
      </c>
      <c r="N1570" t="inlineStr">
        <is>
          <t>No</t>
        </is>
      </c>
      <c r="O1570" s="35" t="n">
        <v>19</v>
      </c>
      <c r="P1570" s="37" t="n">
        <v>1.78</v>
      </c>
      <c r="Q1570" t="inlineStr">
        <is>
          <t>Android</t>
        </is>
      </c>
      <c r="R1570">
        <f>IF(AND(OR(Dashboard!$C$6="All",C1570=Dashboard!$C$6),OR(Dashboard!$F$6="All",D1570=Dashboard!$F$6),OR(Dashboard!$I$6="All",B1570=Dashboard!$I$6)),1,0)</f>
        <v/>
      </c>
    </row>
    <row r="1571">
      <c r="A1571" t="inlineStr">
        <is>
          <t>SC81570</t>
        </is>
      </c>
      <c r="B1571" t="inlineStr">
        <is>
          <t>May</t>
        </is>
      </c>
      <c r="C1571" t="inlineStr">
        <is>
          <t>Kolhapur</t>
        </is>
      </c>
      <c r="D1571" t="inlineStr">
        <is>
          <t>18-20</t>
        </is>
      </c>
      <c r="E1571" s="35" t="n">
        <v>22</v>
      </c>
      <c r="F1571" s="36" t="n">
        <v>41.9</v>
      </c>
      <c r="G1571" s="35" t="n">
        <v>35</v>
      </c>
      <c r="H1571" s="35" t="n">
        <v>28</v>
      </c>
      <c r="I1571" s="35" t="n">
        <v>23</v>
      </c>
      <c r="J1571" s="36" t="n">
        <v>10.3</v>
      </c>
      <c r="K1571" s="35" t="n">
        <v>4</v>
      </c>
      <c r="L1571" t="inlineStr">
        <is>
          <t>No</t>
        </is>
      </c>
      <c r="M1571" s="35" t="n">
        <v>7</v>
      </c>
      <c r="N1571" t="inlineStr">
        <is>
          <t>No</t>
        </is>
      </c>
      <c r="O1571" s="35" t="n">
        <v>51</v>
      </c>
      <c r="P1571" s="37" t="n">
        <v>5.75</v>
      </c>
      <c r="Q1571" t="inlineStr">
        <is>
          <t>iOS</t>
        </is>
      </c>
      <c r="R1571">
        <f>IF(AND(OR(Dashboard!$C$6="All",C1571=Dashboard!$C$6),OR(Dashboard!$F$6="All",D1571=Dashboard!$F$6),OR(Dashboard!$I$6="All",B1571=Dashboard!$I$6)),1,0)</f>
        <v/>
      </c>
    </row>
    <row r="1572">
      <c r="A1572" t="inlineStr">
        <is>
          <t>SC81571</t>
        </is>
      </c>
      <c r="B1572" t="inlineStr">
        <is>
          <t>Apr</t>
        </is>
      </c>
      <c r="C1572" t="inlineStr">
        <is>
          <t>Solapur</t>
        </is>
      </c>
      <c r="D1572" t="inlineStr">
        <is>
          <t>18-20</t>
        </is>
      </c>
      <c r="E1572" s="35" t="n">
        <v>21</v>
      </c>
      <c r="F1572" s="36" t="n">
        <v>40.6</v>
      </c>
      <c r="G1572" s="35" t="n">
        <v>52</v>
      </c>
      <c r="H1572" s="35" t="n">
        <v>40</v>
      </c>
      <c r="I1572" s="35" t="n">
        <v>13</v>
      </c>
      <c r="J1572" s="36" t="n">
        <v>11.5</v>
      </c>
      <c r="K1572" s="35" t="n">
        <v>0</v>
      </c>
      <c r="L1572" t="inlineStr">
        <is>
          <t>No</t>
        </is>
      </c>
      <c r="M1572" s="35" t="n">
        <v>134</v>
      </c>
      <c r="N1572" t="inlineStr">
        <is>
          <t>No</t>
        </is>
      </c>
      <c r="O1572" s="35" t="n">
        <v>50</v>
      </c>
      <c r="P1572" s="37" t="n">
        <v>7.47</v>
      </c>
      <c r="Q1572" t="inlineStr">
        <is>
          <t>Android</t>
        </is>
      </c>
      <c r="R1572">
        <f>IF(AND(OR(Dashboard!$C$6="All",C1572=Dashboard!$C$6),OR(Dashboard!$F$6="All",D1572=Dashboard!$F$6),OR(Dashboard!$I$6="All",B1572=Dashboard!$I$6)),1,0)</f>
        <v/>
      </c>
    </row>
    <row r="1573">
      <c r="A1573" t="inlineStr">
        <is>
          <t>SC81572</t>
        </is>
      </c>
      <c r="B1573" t="inlineStr">
        <is>
          <t>Apr</t>
        </is>
      </c>
      <c r="C1573" t="inlineStr">
        <is>
          <t>Pune</t>
        </is>
      </c>
      <c r="D1573" t="inlineStr">
        <is>
          <t>25-34</t>
        </is>
      </c>
      <c r="E1573" s="35" t="n">
        <v>13</v>
      </c>
      <c r="F1573" s="36" t="n">
        <v>18.9</v>
      </c>
      <c r="G1573" s="35" t="n">
        <v>12</v>
      </c>
      <c r="H1573" s="35" t="n">
        <v>9</v>
      </c>
      <c r="I1573" s="35" t="n">
        <v>23</v>
      </c>
      <c r="J1573" s="36" t="n">
        <v>3</v>
      </c>
      <c r="K1573" s="35" t="n">
        <v>0</v>
      </c>
      <c r="L1573" t="inlineStr">
        <is>
          <t>No</t>
        </is>
      </c>
      <c r="M1573" s="35" t="n">
        <v>30</v>
      </c>
      <c r="N1573" t="inlineStr">
        <is>
          <t>No</t>
        </is>
      </c>
      <c r="O1573" s="35" t="n">
        <v>37</v>
      </c>
      <c r="P1573" s="37" t="n">
        <v>7.13</v>
      </c>
      <c r="Q1573" t="inlineStr">
        <is>
          <t>Android</t>
        </is>
      </c>
      <c r="R1573">
        <f>IF(AND(OR(Dashboard!$C$6="All",C1573=Dashboard!$C$6),OR(Dashboard!$F$6="All",D1573=Dashboard!$F$6),OR(Dashboard!$I$6="All",B1573=Dashboard!$I$6)),1,0)</f>
        <v/>
      </c>
    </row>
    <row r="1574">
      <c r="A1574" t="inlineStr">
        <is>
          <t>SC81573</t>
        </is>
      </c>
      <c r="B1574" t="inlineStr">
        <is>
          <t>May</t>
        </is>
      </c>
      <c r="C1574" t="inlineStr">
        <is>
          <t>Nagpur</t>
        </is>
      </c>
      <c r="D1574" t="inlineStr">
        <is>
          <t>21-24</t>
        </is>
      </c>
      <c r="E1574" s="35" t="n">
        <v>28</v>
      </c>
      <c r="F1574" s="36" t="n">
        <v>19.9</v>
      </c>
      <c r="G1574" s="35" t="n">
        <v>22</v>
      </c>
      <c r="H1574" s="35" t="n">
        <v>19</v>
      </c>
      <c r="I1574" s="35" t="n">
        <v>15</v>
      </c>
      <c r="J1574" s="36" t="n">
        <v>7.5</v>
      </c>
      <c r="K1574" s="35" t="n">
        <v>5</v>
      </c>
      <c r="L1574" t="inlineStr">
        <is>
          <t>No</t>
        </is>
      </c>
      <c r="M1574" s="35" t="n">
        <v>18</v>
      </c>
      <c r="N1574" t="inlineStr">
        <is>
          <t>No</t>
        </is>
      </c>
      <c r="O1574" s="35" t="n">
        <v>28</v>
      </c>
      <c r="P1574" s="37" t="n">
        <v>2.49</v>
      </c>
      <c r="Q1574" t="inlineStr">
        <is>
          <t>Android</t>
        </is>
      </c>
      <c r="R1574">
        <f>IF(AND(OR(Dashboard!$C$6="All",C1574=Dashboard!$C$6),OR(Dashboard!$F$6="All",D1574=Dashboard!$F$6),OR(Dashboard!$I$6="All",B1574=Dashboard!$I$6)),1,0)</f>
        <v/>
      </c>
    </row>
    <row r="1575">
      <c r="A1575" t="inlineStr">
        <is>
          <t>SC81574</t>
        </is>
      </c>
      <c r="B1575" t="inlineStr">
        <is>
          <t>Mar</t>
        </is>
      </c>
      <c r="C1575" t="inlineStr">
        <is>
          <t>Pune</t>
        </is>
      </c>
      <c r="D1575" t="inlineStr">
        <is>
          <t>25-34</t>
        </is>
      </c>
      <c r="E1575" s="35" t="n">
        <v>10</v>
      </c>
      <c r="F1575" s="36" t="n">
        <v>42.6</v>
      </c>
      <c r="G1575" s="35" t="n">
        <v>4</v>
      </c>
      <c r="H1575" s="35" t="n">
        <v>2</v>
      </c>
      <c r="I1575" s="35" t="n">
        <v>15</v>
      </c>
      <c r="J1575" s="36" t="n">
        <v>13.1</v>
      </c>
      <c r="K1575" s="35" t="n">
        <v>1</v>
      </c>
      <c r="L1575" t="inlineStr">
        <is>
          <t>Yes</t>
        </is>
      </c>
      <c r="M1575" s="35" t="n">
        <v>132</v>
      </c>
      <c r="N1575" t="inlineStr">
        <is>
          <t>No</t>
        </is>
      </c>
      <c r="O1575" s="35" t="n">
        <v>86</v>
      </c>
      <c r="P1575" s="37" t="n">
        <v>10.22</v>
      </c>
      <c r="Q1575" t="inlineStr">
        <is>
          <t>Android</t>
        </is>
      </c>
      <c r="R1575">
        <f>IF(AND(OR(Dashboard!$C$6="All",C1575=Dashboard!$C$6),OR(Dashboard!$F$6="All",D1575=Dashboard!$F$6),OR(Dashboard!$I$6="All",B1575=Dashboard!$I$6)),1,0)</f>
        <v/>
      </c>
    </row>
    <row r="1576">
      <c r="A1576" t="inlineStr">
        <is>
          <t>SC81575</t>
        </is>
      </c>
      <c r="B1576" t="inlineStr">
        <is>
          <t>Apr</t>
        </is>
      </c>
      <c r="C1576" t="inlineStr">
        <is>
          <t>Nagpur</t>
        </is>
      </c>
      <c r="D1576" t="inlineStr">
        <is>
          <t>25-34</t>
        </is>
      </c>
      <c r="E1576" s="35" t="n">
        <v>9</v>
      </c>
      <c r="F1576" s="36" t="n">
        <v>11.7</v>
      </c>
      <c r="G1576" s="35" t="n">
        <v>23</v>
      </c>
      <c r="H1576" s="35" t="n">
        <v>21</v>
      </c>
      <c r="I1576" s="35" t="n">
        <v>23</v>
      </c>
      <c r="J1576" s="36" t="n">
        <v>3.1</v>
      </c>
      <c r="K1576" s="35" t="n">
        <v>6</v>
      </c>
      <c r="L1576" t="inlineStr">
        <is>
          <t>No</t>
        </is>
      </c>
      <c r="M1576" s="35" t="n">
        <v>18</v>
      </c>
      <c r="N1576" t="inlineStr">
        <is>
          <t>No</t>
        </is>
      </c>
      <c r="O1576" s="35" t="n">
        <v>18</v>
      </c>
      <c r="P1576" s="37" t="n">
        <v>2.42</v>
      </c>
      <c r="Q1576" t="inlineStr">
        <is>
          <t>Android</t>
        </is>
      </c>
      <c r="R1576">
        <f>IF(AND(OR(Dashboard!$C$6="All",C1576=Dashboard!$C$6),OR(Dashboard!$F$6="All",D1576=Dashboard!$F$6),OR(Dashboard!$I$6="All",B1576=Dashboard!$I$6)),1,0)</f>
        <v/>
      </c>
    </row>
    <row r="1577">
      <c r="A1577" t="inlineStr">
        <is>
          <t>SC81576</t>
        </is>
      </c>
      <c r="B1577" t="inlineStr">
        <is>
          <t>Feb</t>
        </is>
      </c>
      <c r="C1577" t="inlineStr">
        <is>
          <t>Solapur</t>
        </is>
      </c>
      <c r="D1577" t="inlineStr">
        <is>
          <t>18-20</t>
        </is>
      </c>
      <c r="E1577" s="35" t="n">
        <v>14</v>
      </c>
      <c r="F1577" s="36" t="n">
        <v>37.6</v>
      </c>
      <c r="G1577" s="35" t="n">
        <v>22</v>
      </c>
      <c r="H1577" s="35" t="n">
        <v>15</v>
      </c>
      <c r="I1577" s="35" t="n">
        <v>26</v>
      </c>
      <c r="J1577" s="36" t="n">
        <v>8.699999999999999</v>
      </c>
      <c r="K1577" s="35" t="n">
        <v>5</v>
      </c>
      <c r="L1577" t="inlineStr">
        <is>
          <t>No</t>
        </is>
      </c>
      <c r="M1577" s="35" t="n">
        <v>75</v>
      </c>
      <c r="N1577" t="inlineStr">
        <is>
          <t>No</t>
        </is>
      </c>
      <c r="O1577" s="35" t="n">
        <v>46</v>
      </c>
      <c r="P1577" s="37" t="n">
        <v>4.55</v>
      </c>
      <c r="Q1577" t="inlineStr">
        <is>
          <t>Android</t>
        </is>
      </c>
      <c r="R1577">
        <f>IF(AND(OR(Dashboard!$C$6="All",C1577=Dashboard!$C$6),OR(Dashboard!$F$6="All",D1577=Dashboard!$F$6),OR(Dashboard!$I$6="All",B1577=Dashboard!$I$6)),1,0)</f>
        <v/>
      </c>
    </row>
    <row r="1578">
      <c r="A1578" t="inlineStr">
        <is>
          <t>SC81577</t>
        </is>
      </c>
      <c r="B1578" t="inlineStr">
        <is>
          <t>Jan</t>
        </is>
      </c>
      <c r="C1578" t="inlineStr">
        <is>
          <t>Sambhaji Nagar</t>
        </is>
      </c>
      <c r="D1578" t="inlineStr">
        <is>
          <t>21-24</t>
        </is>
      </c>
      <c r="E1578" s="35" t="n">
        <v>22</v>
      </c>
      <c r="F1578" s="36" t="n">
        <v>32.8</v>
      </c>
      <c r="G1578" s="35" t="n">
        <v>21</v>
      </c>
      <c r="H1578" s="35" t="n">
        <v>14</v>
      </c>
      <c r="I1578" s="35" t="n">
        <v>3</v>
      </c>
      <c r="J1578" s="36" t="n">
        <v>14</v>
      </c>
      <c r="K1578" s="35" t="n">
        <v>7</v>
      </c>
      <c r="L1578" t="inlineStr">
        <is>
          <t>No</t>
        </is>
      </c>
      <c r="M1578" s="35" t="n">
        <v>72</v>
      </c>
      <c r="N1578" t="inlineStr">
        <is>
          <t>No</t>
        </is>
      </c>
      <c r="O1578" s="35" t="n">
        <v>53</v>
      </c>
      <c r="P1578" s="37" t="n">
        <v>9.529999999999999</v>
      </c>
      <c r="Q1578" t="inlineStr">
        <is>
          <t>Android</t>
        </is>
      </c>
      <c r="R1578">
        <f>IF(AND(OR(Dashboard!$C$6="All",C1578=Dashboard!$C$6),OR(Dashboard!$F$6="All",D1578=Dashboard!$F$6),OR(Dashboard!$I$6="All",B1578=Dashboard!$I$6)),1,0)</f>
        <v/>
      </c>
    </row>
    <row r="1579">
      <c r="A1579" t="inlineStr">
        <is>
          <t>SC81578</t>
        </is>
      </c>
      <c r="B1579" t="inlineStr">
        <is>
          <t>Feb</t>
        </is>
      </c>
      <c r="C1579" t="inlineStr">
        <is>
          <t>Nashik</t>
        </is>
      </c>
      <c r="D1579" t="inlineStr">
        <is>
          <t>21-24</t>
        </is>
      </c>
      <c r="E1579" s="35" t="n">
        <v>23</v>
      </c>
      <c r="F1579" s="36" t="n">
        <v>38.2</v>
      </c>
      <c r="G1579" s="35" t="n">
        <v>29</v>
      </c>
      <c r="H1579" s="35" t="n">
        <v>20</v>
      </c>
      <c r="I1579" s="35" t="n">
        <v>9</v>
      </c>
      <c r="J1579" s="36" t="n">
        <v>6.6</v>
      </c>
      <c r="K1579" s="35" t="n">
        <v>10</v>
      </c>
      <c r="L1579" t="inlineStr">
        <is>
          <t>No</t>
        </is>
      </c>
      <c r="M1579" s="35" t="n">
        <v>13</v>
      </c>
      <c r="N1579" t="inlineStr">
        <is>
          <t>No</t>
        </is>
      </c>
      <c r="O1579" s="35" t="n">
        <v>77</v>
      </c>
      <c r="P1579" s="37" t="n">
        <v>10.64</v>
      </c>
      <c r="Q1579" t="inlineStr">
        <is>
          <t>iOS</t>
        </is>
      </c>
      <c r="R1579">
        <f>IF(AND(OR(Dashboard!$C$6="All",C1579=Dashboard!$C$6),OR(Dashboard!$F$6="All",D1579=Dashboard!$F$6),OR(Dashboard!$I$6="All",B1579=Dashboard!$I$6)),1,0)</f>
        <v/>
      </c>
    </row>
    <row r="1580">
      <c r="A1580" t="inlineStr">
        <is>
          <t>SC81579</t>
        </is>
      </c>
      <c r="B1580" t="inlineStr">
        <is>
          <t>Apr</t>
        </is>
      </c>
      <c r="C1580" t="inlineStr">
        <is>
          <t>Nagpur</t>
        </is>
      </c>
      <c r="D1580" t="inlineStr">
        <is>
          <t>25-34</t>
        </is>
      </c>
      <c r="E1580" s="35" t="n">
        <v>6</v>
      </c>
      <c r="F1580" s="36" t="n">
        <v>27.7</v>
      </c>
      <c r="G1580" s="35" t="n">
        <v>17</v>
      </c>
      <c r="H1580" s="35" t="n">
        <v>12</v>
      </c>
      <c r="I1580" s="35" t="n">
        <v>19</v>
      </c>
      <c r="J1580" s="36" t="n">
        <v>7.5</v>
      </c>
      <c r="K1580" s="35" t="n">
        <v>3</v>
      </c>
      <c r="L1580" t="inlineStr">
        <is>
          <t>No</t>
        </is>
      </c>
      <c r="M1580" s="35" t="n">
        <v>28</v>
      </c>
      <c r="N1580" t="inlineStr">
        <is>
          <t>No</t>
        </is>
      </c>
      <c r="O1580" s="35" t="n">
        <v>54</v>
      </c>
      <c r="P1580" s="37" t="n">
        <v>7.93</v>
      </c>
      <c r="Q1580" t="inlineStr">
        <is>
          <t>iOS</t>
        </is>
      </c>
      <c r="R1580">
        <f>IF(AND(OR(Dashboard!$C$6="All",C1580=Dashboard!$C$6),OR(Dashboard!$F$6="All",D1580=Dashboard!$F$6),OR(Dashboard!$I$6="All",B1580=Dashboard!$I$6)),1,0)</f>
        <v/>
      </c>
    </row>
    <row r="1581">
      <c r="A1581" t="inlineStr">
        <is>
          <t>SC81580</t>
        </is>
      </c>
      <c r="B1581" t="inlineStr">
        <is>
          <t>Jun</t>
        </is>
      </c>
      <c r="C1581" t="inlineStr">
        <is>
          <t>Pune</t>
        </is>
      </c>
      <c r="D1581" t="inlineStr">
        <is>
          <t>25-34</t>
        </is>
      </c>
      <c r="E1581" s="35" t="n">
        <v>13</v>
      </c>
      <c r="F1581" s="36" t="n">
        <v>25.8</v>
      </c>
      <c r="G1581" s="35" t="n">
        <v>0</v>
      </c>
      <c r="H1581" s="35" t="n">
        <v>0</v>
      </c>
      <c r="I1581" s="35" t="n">
        <v>9</v>
      </c>
      <c r="J1581" s="36" t="n">
        <v>8.5</v>
      </c>
      <c r="K1581" s="35" t="n">
        <v>0</v>
      </c>
      <c r="L1581" t="inlineStr">
        <is>
          <t>No</t>
        </is>
      </c>
      <c r="M1581" s="35" t="n">
        <v>16</v>
      </c>
      <c r="N1581" t="inlineStr">
        <is>
          <t>No</t>
        </is>
      </c>
      <c r="O1581" s="35" t="n">
        <v>48</v>
      </c>
      <c r="P1581" s="37" t="n">
        <v>4.56</v>
      </c>
      <c r="Q1581" t="inlineStr">
        <is>
          <t>Android</t>
        </is>
      </c>
      <c r="R1581">
        <f>IF(AND(OR(Dashboard!$C$6="All",C1581=Dashboard!$C$6),OR(Dashboard!$F$6="All",D1581=Dashboard!$F$6),OR(Dashboard!$I$6="All",B1581=Dashboard!$I$6)),1,0)</f>
        <v/>
      </c>
    </row>
    <row r="1582">
      <c r="A1582" t="inlineStr">
        <is>
          <t>SC81581</t>
        </is>
      </c>
      <c r="B1582" t="inlineStr">
        <is>
          <t>Mar</t>
        </is>
      </c>
      <c r="C1582" t="inlineStr">
        <is>
          <t>Sambhaji Nagar</t>
        </is>
      </c>
      <c r="D1582" t="inlineStr">
        <is>
          <t>35+</t>
        </is>
      </c>
      <c r="E1582" s="35" t="n">
        <v>16</v>
      </c>
      <c r="F1582" s="36" t="n">
        <v>18.2</v>
      </c>
      <c r="G1582" s="35" t="n">
        <v>4</v>
      </c>
      <c r="H1582" s="35" t="n">
        <v>2</v>
      </c>
      <c r="I1582" s="35" t="n">
        <v>13</v>
      </c>
      <c r="J1582" s="36" t="n">
        <v>4.8</v>
      </c>
      <c r="K1582" s="35" t="n">
        <v>7</v>
      </c>
      <c r="L1582" t="inlineStr">
        <is>
          <t>No</t>
        </is>
      </c>
      <c r="M1582" s="35" t="n">
        <v>89</v>
      </c>
      <c r="N1582" t="inlineStr">
        <is>
          <t>No</t>
        </is>
      </c>
      <c r="O1582" s="35" t="n">
        <v>25</v>
      </c>
      <c r="P1582" s="37" t="n">
        <v>3.23</v>
      </c>
      <c r="Q1582" t="inlineStr">
        <is>
          <t>Android</t>
        </is>
      </c>
      <c r="R1582">
        <f>IF(AND(OR(Dashboard!$C$6="All",C1582=Dashboard!$C$6),OR(Dashboard!$F$6="All",D1582=Dashboard!$F$6),OR(Dashboard!$I$6="All",B1582=Dashboard!$I$6)),1,0)</f>
        <v/>
      </c>
    </row>
    <row r="1583">
      <c r="A1583" t="inlineStr">
        <is>
          <t>SC81582</t>
        </is>
      </c>
      <c r="B1583" t="inlineStr">
        <is>
          <t>May</t>
        </is>
      </c>
      <c r="C1583" t="inlineStr">
        <is>
          <t>Nagpur</t>
        </is>
      </c>
      <c r="D1583" t="inlineStr">
        <is>
          <t>21-24</t>
        </is>
      </c>
      <c r="E1583" s="35" t="n">
        <v>22</v>
      </c>
      <c r="F1583" s="36" t="n">
        <v>27.4</v>
      </c>
      <c r="G1583" s="35" t="n">
        <v>31</v>
      </c>
      <c r="H1583" s="35" t="n">
        <v>20</v>
      </c>
      <c r="I1583" s="35" t="n">
        <v>15</v>
      </c>
      <c r="J1583" s="36" t="n">
        <v>9.4</v>
      </c>
      <c r="K1583" s="35" t="n">
        <v>4</v>
      </c>
      <c r="L1583" t="inlineStr">
        <is>
          <t>Yes</t>
        </is>
      </c>
      <c r="M1583" s="35" t="n">
        <v>75</v>
      </c>
      <c r="N1583" t="inlineStr">
        <is>
          <t>No</t>
        </is>
      </c>
      <c r="O1583" s="35" t="n">
        <v>59</v>
      </c>
      <c r="P1583" s="37" t="n">
        <v>7.28</v>
      </c>
      <c r="Q1583" t="inlineStr">
        <is>
          <t>Android</t>
        </is>
      </c>
      <c r="R1583">
        <f>IF(AND(OR(Dashboard!$C$6="All",C1583=Dashboard!$C$6),OR(Dashboard!$F$6="All",D1583=Dashboard!$F$6),OR(Dashboard!$I$6="All",B1583=Dashboard!$I$6)),1,0)</f>
        <v/>
      </c>
    </row>
    <row r="1584">
      <c r="A1584" t="inlineStr">
        <is>
          <t>SC81583</t>
        </is>
      </c>
      <c r="B1584" t="inlineStr">
        <is>
          <t>Jun</t>
        </is>
      </c>
      <c r="C1584" t="inlineStr">
        <is>
          <t>Pune</t>
        </is>
      </c>
      <c r="D1584" t="inlineStr">
        <is>
          <t>25-34</t>
        </is>
      </c>
      <c r="E1584" s="35" t="n">
        <v>1</v>
      </c>
      <c r="F1584" s="36" t="n">
        <v>3.4</v>
      </c>
      <c r="G1584" s="35" t="n">
        <v>12</v>
      </c>
      <c r="H1584" s="35" t="n">
        <v>9</v>
      </c>
      <c r="I1584" s="35" t="n">
        <v>26</v>
      </c>
      <c r="J1584" s="36" t="n">
        <v>1.3</v>
      </c>
      <c r="K1584" s="35" t="n">
        <v>1</v>
      </c>
      <c r="L1584" t="inlineStr">
        <is>
          <t>No</t>
        </is>
      </c>
      <c r="M1584" s="35" t="n">
        <v>41</v>
      </c>
      <c r="N1584" t="inlineStr">
        <is>
          <t>No</t>
        </is>
      </c>
      <c r="O1584" s="35" t="n">
        <v>4</v>
      </c>
      <c r="P1584" s="37" t="n">
        <v>0.68</v>
      </c>
      <c r="Q1584" t="inlineStr">
        <is>
          <t>Android</t>
        </is>
      </c>
      <c r="R1584">
        <f>IF(AND(OR(Dashboard!$C$6="All",C1584=Dashboard!$C$6),OR(Dashboard!$F$6="All",D1584=Dashboard!$F$6),OR(Dashboard!$I$6="All",B1584=Dashboard!$I$6)),1,0)</f>
        <v/>
      </c>
    </row>
    <row r="1585">
      <c r="A1585" t="inlineStr">
        <is>
          <t>SC81584</t>
        </is>
      </c>
      <c r="B1585" t="inlineStr">
        <is>
          <t>Mar</t>
        </is>
      </c>
      <c r="C1585" t="inlineStr">
        <is>
          <t>Solapur</t>
        </is>
      </c>
      <c r="D1585" t="inlineStr">
        <is>
          <t>25-34</t>
        </is>
      </c>
      <c r="E1585" s="35" t="n">
        <v>2</v>
      </c>
      <c r="F1585" s="36" t="n">
        <v>7</v>
      </c>
      <c r="G1585" s="35" t="n">
        <v>45</v>
      </c>
      <c r="H1585" s="35" t="n">
        <v>38</v>
      </c>
      <c r="I1585" s="35" t="n">
        <v>20</v>
      </c>
      <c r="J1585" s="36" t="n">
        <v>2.6</v>
      </c>
      <c r="K1585" s="35" t="n">
        <v>0</v>
      </c>
      <c r="L1585" t="inlineStr">
        <is>
          <t>No</t>
        </is>
      </c>
      <c r="M1585" s="35" t="n">
        <v>88</v>
      </c>
      <c r="N1585" t="inlineStr">
        <is>
          <t>No</t>
        </is>
      </c>
      <c r="O1585" s="35" t="n">
        <v>12</v>
      </c>
      <c r="P1585" s="37" t="n">
        <v>2.26</v>
      </c>
      <c r="Q1585" t="inlineStr">
        <is>
          <t>Android</t>
        </is>
      </c>
      <c r="R1585">
        <f>IF(AND(OR(Dashboard!$C$6="All",C1585=Dashboard!$C$6),OR(Dashboard!$F$6="All",D1585=Dashboard!$F$6),OR(Dashboard!$I$6="All",B1585=Dashboard!$I$6)),1,0)</f>
        <v/>
      </c>
    </row>
    <row r="1586">
      <c r="A1586" t="inlineStr">
        <is>
          <t>SC81585</t>
        </is>
      </c>
      <c r="B1586" t="inlineStr">
        <is>
          <t>May</t>
        </is>
      </c>
      <c r="C1586" t="inlineStr">
        <is>
          <t>Pune</t>
        </is>
      </c>
      <c r="D1586" t="inlineStr">
        <is>
          <t>18-20</t>
        </is>
      </c>
      <c r="E1586" s="35" t="n">
        <v>19</v>
      </c>
      <c r="F1586" s="36" t="n">
        <v>50</v>
      </c>
      <c r="G1586" s="35" t="n">
        <v>46</v>
      </c>
      <c r="H1586" s="35" t="n">
        <v>41</v>
      </c>
      <c r="I1586" s="35" t="n">
        <v>12</v>
      </c>
      <c r="J1586" s="36" t="n">
        <v>17</v>
      </c>
      <c r="K1586" s="35" t="n">
        <v>3</v>
      </c>
      <c r="L1586" t="inlineStr">
        <is>
          <t>No</t>
        </is>
      </c>
      <c r="M1586" s="35" t="n">
        <v>55</v>
      </c>
      <c r="N1586" t="inlineStr">
        <is>
          <t>No</t>
        </is>
      </c>
      <c r="O1586" s="35" t="n">
        <v>97</v>
      </c>
      <c r="P1586" s="37" t="n">
        <v>18.23</v>
      </c>
      <c r="Q1586" t="inlineStr">
        <is>
          <t>Android</t>
        </is>
      </c>
      <c r="R1586">
        <f>IF(AND(OR(Dashboard!$C$6="All",C1586=Dashboard!$C$6),OR(Dashboard!$F$6="All",D1586=Dashboard!$F$6),OR(Dashboard!$I$6="All",B1586=Dashboard!$I$6)),1,0)</f>
        <v/>
      </c>
    </row>
    <row r="1587">
      <c r="A1587" t="inlineStr">
        <is>
          <t>SC81586</t>
        </is>
      </c>
      <c r="B1587" t="inlineStr">
        <is>
          <t>Apr</t>
        </is>
      </c>
      <c r="C1587" t="inlineStr">
        <is>
          <t>Nashik</t>
        </is>
      </c>
      <c r="D1587" t="inlineStr">
        <is>
          <t>18-20</t>
        </is>
      </c>
      <c r="E1587" s="35" t="n">
        <v>14</v>
      </c>
      <c r="F1587" s="36" t="n">
        <v>27.6</v>
      </c>
      <c r="G1587" s="35" t="n">
        <v>27</v>
      </c>
      <c r="H1587" s="35" t="n">
        <v>21</v>
      </c>
      <c r="I1587" s="35" t="n">
        <v>8</v>
      </c>
      <c r="J1587" s="36" t="n">
        <v>7.9</v>
      </c>
      <c r="K1587" s="35" t="n">
        <v>10</v>
      </c>
      <c r="L1587" t="inlineStr">
        <is>
          <t>Yes</t>
        </is>
      </c>
      <c r="M1587" s="35" t="n">
        <v>15</v>
      </c>
      <c r="N1587" t="inlineStr">
        <is>
          <t>No</t>
        </is>
      </c>
      <c r="O1587" s="35" t="n">
        <v>57</v>
      </c>
      <c r="P1587" s="37" t="n">
        <v>10.03</v>
      </c>
      <c r="Q1587" t="inlineStr">
        <is>
          <t>Android</t>
        </is>
      </c>
      <c r="R1587">
        <f>IF(AND(OR(Dashboard!$C$6="All",C1587=Dashboard!$C$6),OR(Dashboard!$F$6="All",D1587=Dashboard!$F$6),OR(Dashboard!$I$6="All",B1587=Dashboard!$I$6)),1,0)</f>
        <v/>
      </c>
    </row>
    <row r="1588">
      <c r="A1588" t="inlineStr">
        <is>
          <t>SC81587</t>
        </is>
      </c>
      <c r="B1588" t="inlineStr">
        <is>
          <t>Feb</t>
        </is>
      </c>
      <c r="C1588" t="inlineStr">
        <is>
          <t>Nagpur</t>
        </is>
      </c>
      <c r="D1588" t="inlineStr">
        <is>
          <t>25-34</t>
        </is>
      </c>
      <c r="E1588" s="35" t="n">
        <v>3</v>
      </c>
      <c r="F1588" s="36" t="n">
        <v>21.1</v>
      </c>
      <c r="G1588" s="35" t="n">
        <v>29</v>
      </c>
      <c r="H1588" s="35" t="n">
        <v>20</v>
      </c>
      <c r="I1588" s="35" t="n">
        <v>25</v>
      </c>
      <c r="J1588" s="36" t="n">
        <v>7</v>
      </c>
      <c r="K1588" s="35" t="n">
        <v>0</v>
      </c>
      <c r="L1588" t="inlineStr">
        <is>
          <t>No</t>
        </is>
      </c>
      <c r="M1588" s="35" t="n">
        <v>33</v>
      </c>
      <c r="N1588" t="inlineStr">
        <is>
          <t>No</t>
        </is>
      </c>
      <c r="O1588" s="35" t="n">
        <v>42</v>
      </c>
      <c r="P1588" s="37" t="n">
        <v>6.71</v>
      </c>
      <c r="Q1588" t="inlineStr">
        <is>
          <t>iOS</t>
        </is>
      </c>
      <c r="R1588">
        <f>IF(AND(OR(Dashboard!$C$6="All",C1588=Dashboard!$C$6),OR(Dashboard!$F$6="All",D1588=Dashboard!$F$6),OR(Dashboard!$I$6="All",B1588=Dashboard!$I$6)),1,0)</f>
        <v/>
      </c>
    </row>
    <row r="1589">
      <c r="A1589" t="inlineStr">
        <is>
          <t>SC81588</t>
        </is>
      </c>
      <c r="B1589" t="inlineStr">
        <is>
          <t>Jun</t>
        </is>
      </c>
      <c r="C1589" t="inlineStr">
        <is>
          <t>Nagpur</t>
        </is>
      </c>
      <c r="D1589" t="inlineStr">
        <is>
          <t>21-24</t>
        </is>
      </c>
      <c r="E1589" s="35" t="n">
        <v>24</v>
      </c>
      <c r="F1589" s="36" t="n">
        <v>36.4</v>
      </c>
      <c r="G1589" s="35" t="n">
        <v>24</v>
      </c>
      <c r="H1589" s="35" t="n">
        <v>21</v>
      </c>
      <c r="I1589" s="35" t="n">
        <v>29</v>
      </c>
      <c r="J1589" s="36" t="n">
        <v>13</v>
      </c>
      <c r="K1589" s="35" t="n">
        <v>4</v>
      </c>
      <c r="L1589" t="inlineStr">
        <is>
          <t>Yes</t>
        </is>
      </c>
      <c r="M1589" s="35" t="n">
        <v>46</v>
      </c>
      <c r="N1589" t="inlineStr">
        <is>
          <t>No</t>
        </is>
      </c>
      <c r="O1589" s="35" t="n">
        <v>64</v>
      </c>
      <c r="P1589" s="37" t="n">
        <v>9.58</v>
      </c>
      <c r="Q1589" t="inlineStr">
        <is>
          <t>Android</t>
        </is>
      </c>
      <c r="R1589">
        <f>IF(AND(OR(Dashboard!$C$6="All",C1589=Dashboard!$C$6),OR(Dashboard!$F$6="All",D1589=Dashboard!$F$6),OR(Dashboard!$I$6="All",B1589=Dashboard!$I$6)),1,0)</f>
        <v/>
      </c>
    </row>
    <row r="1590">
      <c r="A1590" t="inlineStr">
        <is>
          <t>SC81589</t>
        </is>
      </c>
      <c r="B1590" t="inlineStr">
        <is>
          <t>Apr</t>
        </is>
      </c>
      <c r="C1590" t="inlineStr">
        <is>
          <t>Nagpur</t>
        </is>
      </c>
      <c r="D1590" t="inlineStr">
        <is>
          <t>25-34</t>
        </is>
      </c>
      <c r="E1590" s="35" t="n">
        <v>10</v>
      </c>
      <c r="F1590" s="36" t="n">
        <v>10.1</v>
      </c>
      <c r="G1590" s="35" t="n">
        <v>17</v>
      </c>
      <c r="H1590" s="35" t="n">
        <v>15</v>
      </c>
      <c r="I1590" s="35" t="n">
        <v>22</v>
      </c>
      <c r="J1590" s="36" t="n">
        <v>3.3</v>
      </c>
      <c r="K1590" s="35" t="n">
        <v>4</v>
      </c>
      <c r="L1590" t="inlineStr">
        <is>
          <t>No</t>
        </is>
      </c>
      <c r="M1590" s="35" t="n">
        <v>12</v>
      </c>
      <c r="N1590" t="inlineStr">
        <is>
          <t>No</t>
        </is>
      </c>
      <c r="O1590" s="35" t="n">
        <v>14</v>
      </c>
      <c r="P1590" s="37" t="n">
        <v>1.99</v>
      </c>
      <c r="Q1590" t="inlineStr">
        <is>
          <t>Android</t>
        </is>
      </c>
      <c r="R1590">
        <f>IF(AND(OR(Dashboard!$C$6="All",C1590=Dashboard!$C$6),OR(Dashboard!$F$6="All",D1590=Dashboard!$F$6),OR(Dashboard!$I$6="All",B1590=Dashboard!$I$6)),1,0)</f>
        <v/>
      </c>
    </row>
    <row r="1591">
      <c r="A1591" t="inlineStr">
        <is>
          <t>SC81590</t>
        </is>
      </c>
      <c r="B1591" t="inlineStr">
        <is>
          <t>May</t>
        </is>
      </c>
      <c r="C1591" t="inlineStr">
        <is>
          <t>Pune</t>
        </is>
      </c>
      <c r="D1591" t="inlineStr">
        <is>
          <t>18-20</t>
        </is>
      </c>
      <c r="E1591" s="35" t="n">
        <v>25</v>
      </c>
      <c r="F1591" s="36" t="n">
        <v>13.3</v>
      </c>
      <c r="G1591" s="35" t="n">
        <v>43</v>
      </c>
      <c r="H1591" s="35" t="n">
        <v>34</v>
      </c>
      <c r="I1591" s="35" t="n">
        <v>0</v>
      </c>
      <c r="J1591" s="36" t="n">
        <v>2.6</v>
      </c>
      <c r="K1591" s="35" t="n">
        <v>6</v>
      </c>
      <c r="L1591" t="inlineStr">
        <is>
          <t>No</t>
        </is>
      </c>
      <c r="M1591" s="35" t="n">
        <v>10</v>
      </c>
      <c r="N1591" t="inlineStr">
        <is>
          <t>No</t>
        </is>
      </c>
      <c r="O1591" s="35" t="n">
        <v>25</v>
      </c>
      <c r="P1591" s="37" t="n">
        <v>2.45</v>
      </c>
      <c r="Q1591" t="inlineStr">
        <is>
          <t>Android</t>
        </is>
      </c>
      <c r="R1591">
        <f>IF(AND(OR(Dashboard!$C$6="All",C1591=Dashboard!$C$6),OR(Dashboard!$F$6="All",D1591=Dashboard!$F$6),OR(Dashboard!$I$6="All",B1591=Dashboard!$I$6)),1,0)</f>
        <v/>
      </c>
    </row>
    <row r="1592">
      <c r="A1592" t="inlineStr">
        <is>
          <t>SC81591</t>
        </is>
      </c>
      <c r="B1592" t="inlineStr">
        <is>
          <t>May</t>
        </is>
      </c>
      <c r="C1592" t="inlineStr">
        <is>
          <t>Sambhaji Nagar</t>
        </is>
      </c>
      <c r="D1592" t="inlineStr">
        <is>
          <t>21-24</t>
        </is>
      </c>
      <c r="E1592" s="35" t="n">
        <v>13</v>
      </c>
      <c r="F1592" s="36" t="n">
        <v>29.7</v>
      </c>
      <c r="G1592" s="35" t="n">
        <v>10</v>
      </c>
      <c r="H1592" s="35" t="n">
        <v>9</v>
      </c>
      <c r="I1592" s="35" t="n">
        <v>0</v>
      </c>
      <c r="J1592" s="36" t="n">
        <v>6.7</v>
      </c>
      <c r="K1592" s="35" t="n">
        <v>5</v>
      </c>
      <c r="L1592" t="inlineStr">
        <is>
          <t>No</t>
        </is>
      </c>
      <c r="M1592" s="35" t="n">
        <v>48</v>
      </c>
      <c r="N1592" t="inlineStr">
        <is>
          <t>No</t>
        </is>
      </c>
      <c r="O1592" s="35" t="n">
        <v>58</v>
      </c>
      <c r="P1592" s="37" t="n">
        <v>11.17</v>
      </c>
      <c r="Q1592" t="inlineStr">
        <is>
          <t>iOS</t>
        </is>
      </c>
      <c r="R1592">
        <f>IF(AND(OR(Dashboard!$C$6="All",C1592=Dashboard!$C$6),OR(Dashboard!$F$6="All",D1592=Dashboard!$F$6),OR(Dashboard!$I$6="All",B1592=Dashboard!$I$6)),1,0)</f>
        <v/>
      </c>
    </row>
    <row r="1593">
      <c r="A1593" t="inlineStr">
        <is>
          <t>SC81592</t>
        </is>
      </c>
      <c r="B1593" t="inlineStr">
        <is>
          <t>Apr</t>
        </is>
      </c>
      <c r="C1593" t="inlineStr">
        <is>
          <t>Nagpur</t>
        </is>
      </c>
      <c r="D1593" t="inlineStr">
        <is>
          <t>21-24</t>
        </is>
      </c>
      <c r="E1593" s="35" t="n">
        <v>16</v>
      </c>
      <c r="F1593" s="36" t="n">
        <v>40.9</v>
      </c>
      <c r="G1593" s="35" t="n">
        <v>26</v>
      </c>
      <c r="H1593" s="35" t="n">
        <v>21</v>
      </c>
      <c r="I1593" s="35" t="n">
        <v>10</v>
      </c>
      <c r="J1593" s="36" t="n">
        <v>8.300000000000001</v>
      </c>
      <c r="K1593" s="35" t="n">
        <v>8</v>
      </c>
      <c r="L1593" t="inlineStr">
        <is>
          <t>Yes</t>
        </is>
      </c>
      <c r="M1593" s="35" t="n">
        <v>135</v>
      </c>
      <c r="N1593" t="inlineStr">
        <is>
          <t>No</t>
        </is>
      </c>
      <c r="O1593" s="35" t="n">
        <v>57</v>
      </c>
      <c r="P1593" s="37" t="n">
        <v>8.26</v>
      </c>
      <c r="Q1593" t="inlineStr">
        <is>
          <t>iOS</t>
        </is>
      </c>
      <c r="R1593">
        <f>IF(AND(OR(Dashboard!$C$6="All",C1593=Dashboard!$C$6),OR(Dashboard!$F$6="All",D1593=Dashboard!$F$6),OR(Dashboard!$I$6="All",B1593=Dashboard!$I$6)),1,0)</f>
        <v/>
      </c>
    </row>
    <row r="1594">
      <c r="A1594" t="inlineStr">
        <is>
          <t>SC81593</t>
        </is>
      </c>
      <c r="B1594" t="inlineStr">
        <is>
          <t>Jan</t>
        </is>
      </c>
      <c r="C1594" t="inlineStr">
        <is>
          <t>Pune</t>
        </is>
      </c>
      <c r="D1594" t="inlineStr">
        <is>
          <t>25-34</t>
        </is>
      </c>
      <c r="E1594" s="35" t="n">
        <v>3</v>
      </c>
      <c r="F1594" s="36" t="n">
        <v>3</v>
      </c>
      <c r="G1594" s="35" t="n">
        <v>32</v>
      </c>
      <c r="H1594" s="35" t="n">
        <v>25</v>
      </c>
      <c r="I1594" s="35" t="n">
        <v>9</v>
      </c>
      <c r="J1594" s="36" t="n">
        <v>0.6</v>
      </c>
      <c r="K1594" s="35" t="n">
        <v>0</v>
      </c>
      <c r="L1594" t="inlineStr">
        <is>
          <t>No</t>
        </is>
      </c>
      <c r="M1594" s="35" t="n">
        <v>145</v>
      </c>
      <c r="N1594" t="inlineStr">
        <is>
          <t>No</t>
        </is>
      </c>
      <c r="O1594" s="35" t="n">
        <v>4</v>
      </c>
      <c r="P1594" s="37" t="n">
        <v>0.33</v>
      </c>
      <c r="Q1594" t="inlineStr">
        <is>
          <t>Android</t>
        </is>
      </c>
      <c r="R1594">
        <f>IF(AND(OR(Dashboard!$C$6="All",C1594=Dashboard!$C$6),OR(Dashboard!$F$6="All",D1594=Dashboard!$F$6),OR(Dashboard!$I$6="All",B1594=Dashboard!$I$6)),1,0)</f>
        <v/>
      </c>
    </row>
    <row r="1595">
      <c r="A1595" t="inlineStr">
        <is>
          <t>SC81594</t>
        </is>
      </c>
      <c r="B1595" t="inlineStr">
        <is>
          <t>Mar</t>
        </is>
      </c>
      <c r="C1595" t="inlineStr">
        <is>
          <t>Sambhaji Nagar</t>
        </is>
      </c>
      <c r="D1595" t="inlineStr">
        <is>
          <t>25-34</t>
        </is>
      </c>
      <c r="E1595" s="35" t="n">
        <v>15</v>
      </c>
      <c r="F1595" s="36" t="n">
        <v>11.7</v>
      </c>
      <c r="G1595" s="35" t="n">
        <v>25</v>
      </c>
      <c r="H1595" s="35" t="n">
        <v>19</v>
      </c>
      <c r="I1595" s="35" t="n">
        <v>9</v>
      </c>
      <c r="J1595" s="36" t="n">
        <v>1.8</v>
      </c>
      <c r="K1595" s="35" t="n">
        <v>0</v>
      </c>
      <c r="L1595" t="inlineStr">
        <is>
          <t>Yes</t>
        </is>
      </c>
      <c r="M1595" s="35" t="n">
        <v>42</v>
      </c>
      <c r="N1595" t="inlineStr">
        <is>
          <t>No</t>
        </is>
      </c>
      <c r="O1595" s="35" t="n">
        <v>16</v>
      </c>
      <c r="P1595" s="37" t="n">
        <v>3.15</v>
      </c>
      <c r="Q1595" t="inlineStr">
        <is>
          <t>iOS</t>
        </is>
      </c>
      <c r="R1595">
        <f>IF(AND(OR(Dashboard!$C$6="All",C1595=Dashboard!$C$6),OR(Dashboard!$F$6="All",D1595=Dashboard!$F$6),OR(Dashboard!$I$6="All",B1595=Dashboard!$I$6)),1,0)</f>
        <v/>
      </c>
    </row>
    <row r="1596">
      <c r="A1596" t="inlineStr">
        <is>
          <t>SC81595</t>
        </is>
      </c>
      <c r="B1596" t="inlineStr">
        <is>
          <t>May</t>
        </is>
      </c>
      <c r="C1596" t="inlineStr">
        <is>
          <t>Pune</t>
        </is>
      </c>
      <c r="D1596" t="inlineStr">
        <is>
          <t>18-20</t>
        </is>
      </c>
      <c r="E1596" s="35" t="n">
        <v>23</v>
      </c>
      <c r="F1596" s="36" t="n">
        <v>8.800000000000001</v>
      </c>
      <c r="G1596" s="35" t="n">
        <v>43</v>
      </c>
      <c r="H1596" s="35" t="n">
        <v>34</v>
      </c>
      <c r="I1596" s="35" t="n">
        <v>9</v>
      </c>
      <c r="J1596" s="36" t="n">
        <v>3.3</v>
      </c>
      <c r="K1596" s="35" t="n">
        <v>7</v>
      </c>
      <c r="L1596" t="inlineStr">
        <is>
          <t>No</t>
        </is>
      </c>
      <c r="M1596" s="35" t="n">
        <v>127</v>
      </c>
      <c r="N1596" t="inlineStr">
        <is>
          <t>No</t>
        </is>
      </c>
      <c r="O1596" s="35" t="n">
        <v>14</v>
      </c>
      <c r="P1596" s="37" t="n">
        <v>2.35</v>
      </c>
      <c r="Q1596" t="inlineStr">
        <is>
          <t>iOS</t>
        </is>
      </c>
      <c r="R1596">
        <f>IF(AND(OR(Dashboard!$C$6="All",C1596=Dashboard!$C$6),OR(Dashboard!$F$6="All",D1596=Dashboard!$F$6),OR(Dashboard!$I$6="All",B1596=Dashboard!$I$6)),1,0)</f>
        <v/>
      </c>
    </row>
    <row r="1597">
      <c r="A1597" t="inlineStr">
        <is>
          <t>SC81596</t>
        </is>
      </c>
      <c r="B1597" t="inlineStr">
        <is>
          <t>Jan</t>
        </is>
      </c>
      <c r="C1597" t="inlineStr">
        <is>
          <t>Pune</t>
        </is>
      </c>
      <c r="D1597" t="inlineStr">
        <is>
          <t>18-20</t>
        </is>
      </c>
      <c r="E1597" s="35" t="n">
        <v>25</v>
      </c>
      <c r="F1597" s="36" t="n">
        <v>28.1</v>
      </c>
      <c r="G1597" s="35" t="n">
        <v>29</v>
      </c>
      <c r="H1597" s="35" t="n">
        <v>24</v>
      </c>
      <c r="I1597" s="35" t="n">
        <v>11</v>
      </c>
      <c r="J1597" s="36" t="n">
        <v>12.3</v>
      </c>
      <c r="K1597" s="35" t="n">
        <v>8</v>
      </c>
      <c r="L1597" t="inlineStr">
        <is>
          <t>Yes</t>
        </is>
      </c>
      <c r="M1597" s="35" t="n">
        <v>21</v>
      </c>
      <c r="N1597" t="inlineStr">
        <is>
          <t>No</t>
        </is>
      </c>
      <c r="O1597" s="35" t="n">
        <v>44</v>
      </c>
      <c r="P1597" s="37" t="n">
        <v>3.6</v>
      </c>
      <c r="Q1597" t="inlineStr">
        <is>
          <t>Android</t>
        </is>
      </c>
      <c r="R1597">
        <f>IF(AND(OR(Dashboard!$C$6="All",C1597=Dashboard!$C$6),OR(Dashboard!$F$6="All",D1597=Dashboard!$F$6),OR(Dashboard!$I$6="All",B1597=Dashboard!$I$6)),1,0)</f>
        <v/>
      </c>
    </row>
    <row r="1598">
      <c r="A1598" t="inlineStr">
        <is>
          <t>SC81597</t>
        </is>
      </c>
      <c r="B1598" t="inlineStr">
        <is>
          <t>May</t>
        </is>
      </c>
      <c r="C1598" t="inlineStr">
        <is>
          <t>Nagpur</t>
        </is>
      </c>
      <c r="D1598" t="inlineStr">
        <is>
          <t>25-34</t>
        </is>
      </c>
      <c r="E1598" s="35" t="n">
        <v>9</v>
      </c>
      <c r="F1598" s="36" t="n">
        <v>18.2</v>
      </c>
      <c r="G1598" s="35" t="n">
        <v>12</v>
      </c>
      <c r="H1598" s="35" t="n">
        <v>9</v>
      </c>
      <c r="I1598" s="35" t="n">
        <v>21</v>
      </c>
      <c r="J1598" s="36" t="n">
        <v>8</v>
      </c>
      <c r="K1598" s="35" t="n">
        <v>0</v>
      </c>
      <c r="L1598" t="inlineStr">
        <is>
          <t>No</t>
        </is>
      </c>
      <c r="M1598" s="35" t="n">
        <v>20</v>
      </c>
      <c r="N1598" t="inlineStr">
        <is>
          <t>No</t>
        </is>
      </c>
      <c r="O1598" s="35" t="n">
        <v>26</v>
      </c>
      <c r="P1598" s="37" t="n">
        <v>4.58</v>
      </c>
      <c r="Q1598" t="inlineStr">
        <is>
          <t>Android</t>
        </is>
      </c>
      <c r="R1598">
        <f>IF(AND(OR(Dashboard!$C$6="All",C1598=Dashboard!$C$6),OR(Dashboard!$F$6="All",D1598=Dashboard!$F$6),OR(Dashboard!$I$6="All",B1598=Dashboard!$I$6)),1,0)</f>
        <v/>
      </c>
    </row>
    <row r="1599">
      <c r="A1599" t="inlineStr">
        <is>
          <t>SC81598</t>
        </is>
      </c>
      <c r="B1599" t="inlineStr">
        <is>
          <t>Jun</t>
        </is>
      </c>
      <c r="C1599" t="inlineStr">
        <is>
          <t>Nashik</t>
        </is>
      </c>
      <c r="D1599" t="inlineStr">
        <is>
          <t>21-24</t>
        </is>
      </c>
      <c r="E1599" s="35" t="n">
        <v>15</v>
      </c>
      <c r="F1599" s="36" t="n">
        <v>53.7</v>
      </c>
      <c r="G1599" s="35" t="n">
        <v>19</v>
      </c>
      <c r="H1599" s="35" t="n">
        <v>12</v>
      </c>
      <c r="I1599" s="35" t="n">
        <v>21</v>
      </c>
      <c r="J1599" s="36" t="n">
        <v>18.1</v>
      </c>
      <c r="K1599" s="35" t="n">
        <v>8</v>
      </c>
      <c r="L1599" t="inlineStr">
        <is>
          <t>No</t>
        </is>
      </c>
      <c r="M1599" s="35" t="n">
        <v>88</v>
      </c>
      <c r="N1599" t="inlineStr">
        <is>
          <t>No</t>
        </is>
      </c>
      <c r="O1599" s="35" t="n">
        <v>113</v>
      </c>
      <c r="P1599" s="37" t="n">
        <v>15.72</v>
      </c>
      <c r="Q1599" t="inlineStr">
        <is>
          <t>Android</t>
        </is>
      </c>
      <c r="R1599">
        <f>IF(AND(OR(Dashboard!$C$6="All",C1599=Dashboard!$C$6),OR(Dashboard!$F$6="All",D1599=Dashboard!$F$6),OR(Dashboard!$I$6="All",B1599=Dashboard!$I$6)),1,0)</f>
        <v/>
      </c>
    </row>
    <row r="1600">
      <c r="A1600" t="inlineStr">
        <is>
          <t>SC81599</t>
        </is>
      </c>
      <c r="B1600" t="inlineStr">
        <is>
          <t>Jun</t>
        </is>
      </c>
      <c r="C1600" t="inlineStr">
        <is>
          <t>Nashik</t>
        </is>
      </c>
      <c r="D1600" t="inlineStr">
        <is>
          <t>21-24</t>
        </is>
      </c>
      <c r="E1600" s="35" t="n">
        <v>15</v>
      </c>
      <c r="F1600" s="36" t="n">
        <v>39.7</v>
      </c>
      <c r="G1600" s="35" t="n">
        <v>22</v>
      </c>
      <c r="H1600" s="35" t="n">
        <v>15</v>
      </c>
      <c r="I1600" s="35" t="n">
        <v>12</v>
      </c>
      <c r="J1600" s="36" t="n">
        <v>7.7</v>
      </c>
      <c r="K1600" s="35" t="n">
        <v>3</v>
      </c>
      <c r="L1600" t="inlineStr">
        <is>
          <t>No</t>
        </is>
      </c>
      <c r="M1600" s="35" t="n">
        <v>13</v>
      </c>
      <c r="N1600" t="inlineStr">
        <is>
          <t>No</t>
        </is>
      </c>
      <c r="O1600" s="35" t="n">
        <v>59</v>
      </c>
      <c r="P1600" s="37" t="n">
        <v>5.5</v>
      </c>
      <c r="Q1600" t="inlineStr">
        <is>
          <t>Android</t>
        </is>
      </c>
      <c r="R1600">
        <f>IF(AND(OR(Dashboard!$C$6="All",C1600=Dashboard!$C$6),OR(Dashboard!$F$6="All",D1600=Dashboard!$F$6),OR(Dashboard!$I$6="All",B1600=Dashboard!$I$6)),1,0)</f>
        <v/>
      </c>
    </row>
    <row r="1601">
      <c r="A1601" t="inlineStr">
        <is>
          <t>SC81600</t>
        </is>
      </c>
      <c r="B1601" t="inlineStr">
        <is>
          <t>Jan</t>
        </is>
      </c>
      <c r="C1601" t="inlineStr">
        <is>
          <t>Kolhapur</t>
        </is>
      </c>
      <c r="D1601" t="inlineStr">
        <is>
          <t>21-24</t>
        </is>
      </c>
      <c r="E1601" s="35" t="n">
        <v>20</v>
      </c>
      <c r="F1601" s="36" t="n">
        <v>16.4</v>
      </c>
      <c r="G1601" s="35" t="n">
        <v>0</v>
      </c>
      <c r="H1601" s="35" t="n">
        <v>0</v>
      </c>
      <c r="I1601" s="35" t="n">
        <v>11</v>
      </c>
      <c r="J1601" s="36" t="n">
        <v>6.4</v>
      </c>
      <c r="K1601" s="35" t="n">
        <v>12</v>
      </c>
      <c r="L1601" t="inlineStr">
        <is>
          <t>No</t>
        </is>
      </c>
      <c r="M1601" s="35" t="n">
        <v>40</v>
      </c>
      <c r="N1601" t="inlineStr">
        <is>
          <t>No</t>
        </is>
      </c>
      <c r="O1601" s="35" t="n">
        <v>30</v>
      </c>
      <c r="P1601" s="37" t="n">
        <v>2.79</v>
      </c>
      <c r="Q1601" t="inlineStr">
        <is>
          <t>Android</t>
        </is>
      </c>
      <c r="R1601">
        <f>IF(AND(OR(Dashboard!$C$6="All",C1601=Dashboard!$C$6),OR(Dashboard!$F$6="All",D1601=Dashboard!$F$6),OR(Dashboard!$I$6="All",B1601=Dashboard!$I$6)),1,0)</f>
        <v/>
      </c>
    </row>
    <row r="1602">
      <c r="A1602" t="inlineStr">
        <is>
          <t>SC81601</t>
        </is>
      </c>
      <c r="B1602" t="inlineStr">
        <is>
          <t>Jan</t>
        </is>
      </c>
      <c r="C1602" t="inlineStr">
        <is>
          <t>Pune</t>
        </is>
      </c>
      <c r="D1602" t="inlineStr">
        <is>
          <t>21-24</t>
        </is>
      </c>
      <c r="E1602" s="35" t="n">
        <v>17</v>
      </c>
      <c r="F1602" s="36" t="n">
        <v>44.7</v>
      </c>
      <c r="G1602" s="35" t="n">
        <v>13</v>
      </c>
      <c r="H1602" s="35" t="n">
        <v>8</v>
      </c>
      <c r="I1602" s="35" t="n">
        <v>17</v>
      </c>
      <c r="J1602" s="36" t="n">
        <v>7.4</v>
      </c>
      <c r="K1602" s="35" t="n">
        <v>6</v>
      </c>
      <c r="L1602" t="inlineStr">
        <is>
          <t>No</t>
        </is>
      </c>
      <c r="M1602" s="35" t="n">
        <v>18</v>
      </c>
      <c r="N1602" t="inlineStr">
        <is>
          <t>No</t>
        </is>
      </c>
      <c r="O1602" s="35" t="n">
        <v>78</v>
      </c>
      <c r="P1602" s="37" t="n">
        <v>7.99</v>
      </c>
      <c r="Q1602" t="inlineStr">
        <is>
          <t>Android</t>
        </is>
      </c>
      <c r="R1602">
        <f>IF(AND(OR(Dashboard!$C$6="All",C1602=Dashboard!$C$6),OR(Dashboard!$F$6="All",D1602=Dashboard!$F$6),OR(Dashboard!$I$6="All",B1602=Dashboard!$I$6)),1,0)</f>
        <v/>
      </c>
    </row>
    <row r="1603">
      <c r="A1603" t="inlineStr">
        <is>
          <t>SC81602</t>
        </is>
      </c>
      <c r="B1603" t="inlineStr">
        <is>
          <t>Jun</t>
        </is>
      </c>
      <c r="C1603" t="inlineStr">
        <is>
          <t>Nashik</t>
        </is>
      </c>
      <c r="D1603" t="inlineStr">
        <is>
          <t>21-24</t>
        </is>
      </c>
      <c r="E1603" s="35" t="n">
        <v>22</v>
      </c>
      <c r="F1603" s="36" t="n">
        <v>21.9</v>
      </c>
      <c r="G1603" s="35" t="n">
        <v>14</v>
      </c>
      <c r="H1603" s="35" t="n">
        <v>11</v>
      </c>
      <c r="I1603" s="35" t="n">
        <v>24</v>
      </c>
      <c r="J1603" s="36" t="n">
        <v>6.9</v>
      </c>
      <c r="K1603" s="35" t="n">
        <v>5</v>
      </c>
      <c r="L1603" t="inlineStr">
        <is>
          <t>Yes</t>
        </is>
      </c>
      <c r="M1603" s="35" t="n">
        <v>57</v>
      </c>
      <c r="N1603" t="inlineStr">
        <is>
          <t>No</t>
        </is>
      </c>
      <c r="O1603" s="35" t="n">
        <v>29</v>
      </c>
      <c r="P1603" s="37" t="n">
        <v>3.06</v>
      </c>
      <c r="Q1603" t="inlineStr">
        <is>
          <t>Android</t>
        </is>
      </c>
      <c r="R1603">
        <f>IF(AND(OR(Dashboard!$C$6="All",C1603=Dashboard!$C$6),OR(Dashboard!$F$6="All",D1603=Dashboard!$F$6),OR(Dashboard!$I$6="All",B1603=Dashboard!$I$6)),1,0)</f>
        <v/>
      </c>
    </row>
    <row r="1604">
      <c r="A1604" t="inlineStr">
        <is>
          <t>SC81603</t>
        </is>
      </c>
      <c r="B1604" t="inlineStr">
        <is>
          <t>May</t>
        </is>
      </c>
      <c r="C1604" t="inlineStr">
        <is>
          <t>Solapur</t>
        </is>
      </c>
      <c r="D1604" t="inlineStr">
        <is>
          <t>21-24</t>
        </is>
      </c>
      <c r="E1604" s="35" t="n">
        <v>7</v>
      </c>
      <c r="F1604" s="36" t="n">
        <v>34.9</v>
      </c>
      <c r="G1604" s="35" t="n">
        <v>33</v>
      </c>
      <c r="H1604" s="35" t="n">
        <v>30</v>
      </c>
      <c r="I1604" s="35" t="n">
        <v>19</v>
      </c>
      <c r="J1604" s="36" t="n">
        <v>13.2</v>
      </c>
      <c r="K1604" s="35" t="n">
        <v>8</v>
      </c>
      <c r="L1604" t="inlineStr">
        <is>
          <t>No</t>
        </is>
      </c>
      <c r="M1604" s="35" t="n">
        <v>4</v>
      </c>
      <c r="N1604" t="inlineStr">
        <is>
          <t>No</t>
        </is>
      </c>
      <c r="O1604" s="35" t="n">
        <v>60</v>
      </c>
      <c r="P1604" s="37" t="n">
        <v>10.09</v>
      </c>
      <c r="Q1604" t="inlineStr">
        <is>
          <t>Android</t>
        </is>
      </c>
      <c r="R1604">
        <f>IF(AND(OR(Dashboard!$C$6="All",C1604=Dashboard!$C$6),OR(Dashboard!$F$6="All",D1604=Dashboard!$F$6),OR(Dashboard!$I$6="All",B1604=Dashboard!$I$6)),1,0)</f>
        <v/>
      </c>
    </row>
    <row r="1605">
      <c r="A1605" t="inlineStr">
        <is>
          <t>SC81604</t>
        </is>
      </c>
      <c r="B1605" t="inlineStr">
        <is>
          <t>Mar</t>
        </is>
      </c>
      <c r="C1605" t="inlineStr">
        <is>
          <t>Pune</t>
        </is>
      </c>
      <c r="D1605" t="inlineStr">
        <is>
          <t>18-20</t>
        </is>
      </c>
      <c r="E1605" s="35" t="n">
        <v>12</v>
      </c>
      <c r="F1605" s="36" t="n">
        <v>32.8</v>
      </c>
      <c r="G1605" s="35" t="n">
        <v>33</v>
      </c>
      <c r="H1605" s="35" t="n">
        <v>29</v>
      </c>
      <c r="I1605" s="35" t="n">
        <v>15</v>
      </c>
      <c r="J1605" s="36" t="n">
        <v>11.8</v>
      </c>
      <c r="K1605" s="35" t="n">
        <v>5</v>
      </c>
      <c r="L1605" t="inlineStr">
        <is>
          <t>No</t>
        </is>
      </c>
      <c r="M1605" s="35" t="n">
        <v>13</v>
      </c>
      <c r="N1605" t="inlineStr">
        <is>
          <t>No</t>
        </is>
      </c>
      <c r="O1605" s="35" t="n">
        <v>62</v>
      </c>
      <c r="P1605" s="37" t="n">
        <v>9.300000000000001</v>
      </c>
      <c r="Q1605" t="inlineStr">
        <is>
          <t>Android</t>
        </is>
      </c>
      <c r="R1605">
        <f>IF(AND(OR(Dashboard!$C$6="All",C1605=Dashboard!$C$6),OR(Dashboard!$F$6="All",D1605=Dashboard!$F$6),OR(Dashboard!$I$6="All",B1605=Dashboard!$I$6)),1,0)</f>
        <v/>
      </c>
    </row>
    <row r="1606">
      <c r="A1606" t="inlineStr">
        <is>
          <t>SC81605</t>
        </is>
      </c>
      <c r="B1606" t="inlineStr">
        <is>
          <t>Feb</t>
        </is>
      </c>
      <c r="C1606" t="inlineStr">
        <is>
          <t>Solapur</t>
        </is>
      </c>
      <c r="D1606" t="inlineStr">
        <is>
          <t>18-20</t>
        </is>
      </c>
      <c r="E1606" s="35" t="n">
        <v>27</v>
      </c>
      <c r="F1606" s="36" t="n">
        <v>26.6</v>
      </c>
      <c r="G1606" s="35" t="n">
        <v>40</v>
      </c>
      <c r="H1606" s="35" t="n">
        <v>30</v>
      </c>
      <c r="I1606" s="35" t="n">
        <v>8</v>
      </c>
      <c r="J1606" s="36" t="n">
        <v>5</v>
      </c>
      <c r="K1606" s="35" t="n">
        <v>8</v>
      </c>
      <c r="L1606" t="inlineStr">
        <is>
          <t>No</t>
        </is>
      </c>
      <c r="M1606" s="35" t="n">
        <v>64</v>
      </c>
      <c r="N1606" t="inlineStr">
        <is>
          <t>Yes</t>
        </is>
      </c>
      <c r="O1606" s="35" t="n">
        <v>15</v>
      </c>
      <c r="P1606" s="37" t="n">
        <v>1.63</v>
      </c>
      <c r="Q1606" t="inlineStr">
        <is>
          <t>Android</t>
        </is>
      </c>
      <c r="R1606">
        <f>IF(AND(OR(Dashboard!$C$6="All",C1606=Dashboard!$C$6),OR(Dashboard!$F$6="All",D1606=Dashboard!$F$6),OR(Dashboard!$I$6="All",B1606=Dashboard!$I$6)),1,0)</f>
        <v/>
      </c>
    </row>
    <row r="1607">
      <c r="A1607" t="inlineStr">
        <is>
          <t>SC81606</t>
        </is>
      </c>
      <c r="B1607" t="inlineStr">
        <is>
          <t>Jan</t>
        </is>
      </c>
      <c r="C1607" t="inlineStr">
        <is>
          <t>Pune</t>
        </is>
      </c>
      <c r="D1607" t="inlineStr">
        <is>
          <t>25-34</t>
        </is>
      </c>
      <c r="E1607" s="35" t="n">
        <v>16</v>
      </c>
      <c r="F1607" s="36" t="n">
        <v>23.7</v>
      </c>
      <c r="G1607" s="35" t="n">
        <v>28</v>
      </c>
      <c r="H1607" s="35" t="n">
        <v>20</v>
      </c>
      <c r="I1607" s="35" t="n">
        <v>4</v>
      </c>
      <c r="J1607" s="36" t="n">
        <v>4.2</v>
      </c>
      <c r="K1607" s="35" t="n">
        <v>2</v>
      </c>
      <c r="L1607" t="inlineStr">
        <is>
          <t>No</t>
        </is>
      </c>
      <c r="M1607" s="35" t="n">
        <v>3</v>
      </c>
      <c r="N1607" t="inlineStr">
        <is>
          <t>No</t>
        </is>
      </c>
      <c r="O1607" s="35" t="n">
        <v>34</v>
      </c>
      <c r="P1607" s="37" t="n">
        <v>3.87</v>
      </c>
      <c r="Q1607" t="inlineStr">
        <is>
          <t>Android</t>
        </is>
      </c>
      <c r="R1607">
        <f>IF(AND(OR(Dashboard!$C$6="All",C1607=Dashboard!$C$6),OR(Dashboard!$F$6="All",D1607=Dashboard!$F$6),OR(Dashboard!$I$6="All",B1607=Dashboard!$I$6)),1,0)</f>
        <v/>
      </c>
    </row>
    <row r="1608">
      <c r="A1608" t="inlineStr">
        <is>
          <t>SC81607</t>
        </is>
      </c>
      <c r="B1608" t="inlineStr">
        <is>
          <t>Mar</t>
        </is>
      </c>
      <c r="C1608" t="inlineStr">
        <is>
          <t>Nagpur</t>
        </is>
      </c>
      <c r="D1608" t="inlineStr">
        <is>
          <t>35+</t>
        </is>
      </c>
      <c r="E1608" s="35" t="n">
        <v>13</v>
      </c>
      <c r="F1608" s="36" t="n">
        <v>25.2</v>
      </c>
      <c r="G1608" s="35" t="n">
        <v>6</v>
      </c>
      <c r="H1608" s="35" t="n">
        <v>4</v>
      </c>
      <c r="I1608" s="35" t="n">
        <v>13</v>
      </c>
      <c r="J1608" s="36" t="n">
        <v>9.9</v>
      </c>
      <c r="K1608" s="35" t="n">
        <v>0</v>
      </c>
      <c r="L1608" t="inlineStr">
        <is>
          <t>Yes</t>
        </is>
      </c>
      <c r="M1608" s="35" t="n">
        <v>16</v>
      </c>
      <c r="N1608" t="inlineStr">
        <is>
          <t>Yes</t>
        </is>
      </c>
      <c r="O1608" s="35" t="n">
        <v>15</v>
      </c>
      <c r="P1608" s="37" t="n">
        <v>1.68</v>
      </c>
      <c r="Q1608" t="inlineStr">
        <is>
          <t>Android</t>
        </is>
      </c>
      <c r="R1608">
        <f>IF(AND(OR(Dashboard!$C$6="All",C1608=Dashboard!$C$6),OR(Dashboard!$F$6="All",D1608=Dashboard!$F$6),OR(Dashboard!$I$6="All",B1608=Dashboard!$I$6)),1,0)</f>
        <v/>
      </c>
    </row>
    <row r="1609">
      <c r="A1609" t="inlineStr">
        <is>
          <t>SC81608</t>
        </is>
      </c>
      <c r="B1609" t="inlineStr">
        <is>
          <t>Apr</t>
        </is>
      </c>
      <c r="C1609" t="inlineStr">
        <is>
          <t>Nagpur</t>
        </is>
      </c>
      <c r="D1609" t="inlineStr">
        <is>
          <t>21-24</t>
        </is>
      </c>
      <c r="E1609" s="35" t="n">
        <v>19</v>
      </c>
      <c r="F1609" s="36" t="n">
        <v>33.9</v>
      </c>
      <c r="G1609" s="35" t="n">
        <v>14</v>
      </c>
      <c r="H1609" s="35" t="n">
        <v>9</v>
      </c>
      <c r="I1609" s="35" t="n">
        <v>9</v>
      </c>
      <c r="J1609" s="36" t="n">
        <v>11.7</v>
      </c>
      <c r="K1609" s="35" t="n">
        <v>10</v>
      </c>
      <c r="L1609" t="inlineStr">
        <is>
          <t>No</t>
        </is>
      </c>
      <c r="M1609" s="35" t="n">
        <v>9</v>
      </c>
      <c r="N1609" t="inlineStr">
        <is>
          <t>No</t>
        </is>
      </c>
      <c r="O1609" s="35" t="n">
        <v>46</v>
      </c>
      <c r="P1609" s="37" t="n">
        <v>5.55</v>
      </c>
      <c r="Q1609" t="inlineStr">
        <is>
          <t>Android</t>
        </is>
      </c>
      <c r="R1609">
        <f>IF(AND(OR(Dashboard!$C$6="All",C1609=Dashboard!$C$6),OR(Dashboard!$F$6="All",D1609=Dashboard!$F$6),OR(Dashboard!$I$6="All",B1609=Dashboard!$I$6)),1,0)</f>
        <v/>
      </c>
    </row>
    <row r="1610">
      <c r="A1610" t="inlineStr">
        <is>
          <t>SC81609</t>
        </is>
      </c>
      <c r="B1610" t="inlineStr">
        <is>
          <t>Apr</t>
        </is>
      </c>
      <c r="C1610" t="inlineStr">
        <is>
          <t>Nagpur</t>
        </is>
      </c>
      <c r="D1610" t="inlineStr">
        <is>
          <t>18-20</t>
        </is>
      </c>
      <c r="E1610" s="35" t="n">
        <v>17</v>
      </c>
      <c r="F1610" s="36" t="n">
        <v>23.7</v>
      </c>
      <c r="G1610" s="35" t="n">
        <v>37</v>
      </c>
      <c r="H1610" s="35" t="n">
        <v>27</v>
      </c>
      <c r="I1610" s="35" t="n">
        <v>27</v>
      </c>
      <c r="J1610" s="36" t="n">
        <v>9.699999999999999</v>
      </c>
      <c r="K1610" s="35" t="n">
        <v>11</v>
      </c>
      <c r="L1610" t="inlineStr">
        <is>
          <t>Yes</t>
        </is>
      </c>
      <c r="M1610" s="35" t="n">
        <v>12</v>
      </c>
      <c r="N1610" t="inlineStr">
        <is>
          <t>No</t>
        </is>
      </c>
      <c r="O1610" s="35" t="n">
        <v>43</v>
      </c>
      <c r="P1610" s="37" t="n">
        <v>5.61</v>
      </c>
      <c r="Q1610" t="inlineStr">
        <is>
          <t>iOS</t>
        </is>
      </c>
      <c r="R1610">
        <f>IF(AND(OR(Dashboard!$C$6="All",C1610=Dashboard!$C$6),OR(Dashboard!$F$6="All",D1610=Dashboard!$F$6),OR(Dashboard!$I$6="All",B1610=Dashboard!$I$6)),1,0)</f>
        <v/>
      </c>
    </row>
    <row r="1611">
      <c r="A1611" t="inlineStr">
        <is>
          <t>SC81610</t>
        </is>
      </c>
      <c r="B1611" t="inlineStr">
        <is>
          <t>Jan</t>
        </is>
      </c>
      <c r="C1611" t="inlineStr">
        <is>
          <t>Pune</t>
        </is>
      </c>
      <c r="D1611" t="inlineStr">
        <is>
          <t>25-34</t>
        </is>
      </c>
      <c r="E1611" s="35" t="n">
        <v>1</v>
      </c>
      <c r="F1611" s="36" t="n">
        <v>20.1</v>
      </c>
      <c r="G1611" s="35" t="n">
        <v>26</v>
      </c>
      <c r="H1611" s="35" t="n">
        <v>18</v>
      </c>
      <c r="I1611" s="35" t="n">
        <v>3</v>
      </c>
      <c r="J1611" s="36" t="n">
        <v>4.7</v>
      </c>
      <c r="K1611" s="35" t="n">
        <v>4</v>
      </c>
      <c r="L1611" t="inlineStr">
        <is>
          <t>No</t>
        </is>
      </c>
      <c r="M1611" s="35" t="n">
        <v>5</v>
      </c>
      <c r="N1611" t="inlineStr">
        <is>
          <t>Yes</t>
        </is>
      </c>
      <c r="O1611" s="35" t="n">
        <v>12</v>
      </c>
      <c r="P1611" s="37" t="n">
        <v>1.21</v>
      </c>
      <c r="Q1611" t="inlineStr">
        <is>
          <t>Android</t>
        </is>
      </c>
      <c r="R1611">
        <f>IF(AND(OR(Dashboard!$C$6="All",C1611=Dashboard!$C$6),OR(Dashboard!$F$6="All",D1611=Dashboard!$F$6),OR(Dashboard!$I$6="All",B1611=Dashboard!$I$6)),1,0)</f>
        <v/>
      </c>
    </row>
    <row r="1612">
      <c r="A1612" t="inlineStr">
        <is>
          <t>SC81611</t>
        </is>
      </c>
      <c r="B1612" t="inlineStr">
        <is>
          <t>Mar</t>
        </is>
      </c>
      <c r="C1612" t="inlineStr">
        <is>
          <t>Nagpur</t>
        </is>
      </c>
      <c r="D1612" t="inlineStr">
        <is>
          <t>18-20</t>
        </is>
      </c>
      <c r="E1612" s="35" t="n">
        <v>22</v>
      </c>
      <c r="F1612" s="36" t="n">
        <v>33.1</v>
      </c>
      <c r="G1612" s="35" t="n">
        <v>7</v>
      </c>
      <c r="H1612" s="35" t="n">
        <v>6</v>
      </c>
      <c r="I1612" s="35" t="n">
        <v>11</v>
      </c>
      <c r="J1612" s="36" t="n">
        <v>8.199999999999999</v>
      </c>
      <c r="K1612" s="35" t="n">
        <v>12</v>
      </c>
      <c r="L1612" t="inlineStr">
        <is>
          <t>No</t>
        </is>
      </c>
      <c r="M1612" s="35" t="n">
        <v>28</v>
      </c>
      <c r="N1612" t="inlineStr">
        <is>
          <t>No</t>
        </is>
      </c>
      <c r="O1612" s="35" t="n">
        <v>62</v>
      </c>
      <c r="P1612" s="37" t="n">
        <v>7.81</v>
      </c>
      <c r="Q1612" t="inlineStr">
        <is>
          <t>Android</t>
        </is>
      </c>
      <c r="R1612">
        <f>IF(AND(OR(Dashboard!$C$6="All",C1612=Dashboard!$C$6),OR(Dashboard!$F$6="All",D1612=Dashboard!$F$6),OR(Dashboard!$I$6="All",B1612=Dashboard!$I$6)),1,0)</f>
        <v/>
      </c>
    </row>
    <row r="1613">
      <c r="A1613" t="inlineStr">
        <is>
          <t>SC81612</t>
        </is>
      </c>
      <c r="B1613" t="inlineStr">
        <is>
          <t>Jan</t>
        </is>
      </c>
      <c r="C1613" t="inlineStr">
        <is>
          <t>Nashik</t>
        </is>
      </c>
      <c r="D1613" t="inlineStr">
        <is>
          <t>21-24</t>
        </is>
      </c>
      <c r="E1613" s="35" t="n">
        <v>10</v>
      </c>
      <c r="F1613" s="36" t="n">
        <v>31.9</v>
      </c>
      <c r="G1613" s="35" t="n">
        <v>42</v>
      </c>
      <c r="H1613" s="35" t="n">
        <v>35</v>
      </c>
      <c r="I1613" s="35" t="n">
        <v>9</v>
      </c>
      <c r="J1613" s="36" t="n">
        <v>9.199999999999999</v>
      </c>
      <c r="K1613" s="35" t="n">
        <v>5</v>
      </c>
      <c r="L1613" t="inlineStr">
        <is>
          <t>Yes</t>
        </is>
      </c>
      <c r="M1613" s="35" t="n">
        <v>22</v>
      </c>
      <c r="N1613" t="inlineStr">
        <is>
          <t>No</t>
        </is>
      </c>
      <c r="O1613" s="35" t="n">
        <v>57</v>
      </c>
      <c r="P1613" s="37" t="n">
        <v>9.85</v>
      </c>
      <c r="Q1613" t="inlineStr">
        <is>
          <t>Android</t>
        </is>
      </c>
      <c r="R1613">
        <f>IF(AND(OR(Dashboard!$C$6="All",C1613=Dashboard!$C$6),OR(Dashboard!$F$6="All",D1613=Dashboard!$F$6),OR(Dashboard!$I$6="All",B1613=Dashboard!$I$6)),1,0)</f>
        <v/>
      </c>
    </row>
    <row r="1614">
      <c r="A1614" t="inlineStr">
        <is>
          <t>SC81613</t>
        </is>
      </c>
      <c r="B1614" t="inlineStr">
        <is>
          <t>May</t>
        </is>
      </c>
      <c r="C1614" t="inlineStr">
        <is>
          <t>Nashik</t>
        </is>
      </c>
      <c r="D1614" t="inlineStr">
        <is>
          <t>35+</t>
        </is>
      </c>
      <c r="E1614" s="35" t="n">
        <v>11</v>
      </c>
      <c r="F1614" s="36" t="n">
        <v>31.7</v>
      </c>
      <c r="G1614" s="35" t="n">
        <v>23</v>
      </c>
      <c r="H1614" s="35" t="n">
        <v>17</v>
      </c>
      <c r="I1614" s="35" t="n">
        <v>16</v>
      </c>
      <c r="J1614" s="36" t="n">
        <v>7.5</v>
      </c>
      <c r="K1614" s="35" t="n">
        <v>0</v>
      </c>
      <c r="L1614" t="inlineStr">
        <is>
          <t>No</t>
        </is>
      </c>
      <c r="M1614" s="35" t="n">
        <v>42</v>
      </c>
      <c r="N1614" t="inlineStr">
        <is>
          <t>No</t>
        </is>
      </c>
      <c r="O1614" s="35" t="n">
        <v>47</v>
      </c>
      <c r="P1614" s="37" t="n">
        <v>4.85</v>
      </c>
      <c r="Q1614" t="inlineStr">
        <is>
          <t>Android</t>
        </is>
      </c>
      <c r="R1614">
        <f>IF(AND(OR(Dashboard!$C$6="All",C1614=Dashboard!$C$6),OR(Dashboard!$F$6="All",D1614=Dashboard!$F$6),OR(Dashboard!$I$6="All",B1614=Dashboard!$I$6)),1,0)</f>
        <v/>
      </c>
    </row>
    <row r="1615">
      <c r="A1615" t="inlineStr">
        <is>
          <t>SC81614</t>
        </is>
      </c>
      <c r="B1615" t="inlineStr">
        <is>
          <t>Jan</t>
        </is>
      </c>
      <c r="C1615" t="inlineStr">
        <is>
          <t>Kolhapur</t>
        </is>
      </c>
      <c r="D1615" t="inlineStr">
        <is>
          <t>25-34</t>
        </is>
      </c>
      <c r="E1615" s="35" t="n">
        <v>4</v>
      </c>
      <c r="F1615" s="36" t="n">
        <v>32.7</v>
      </c>
      <c r="G1615" s="35" t="n">
        <v>13</v>
      </c>
      <c r="H1615" s="35" t="n">
        <v>9</v>
      </c>
      <c r="I1615" s="35" t="n">
        <v>10</v>
      </c>
      <c r="J1615" s="36" t="n">
        <v>11.4</v>
      </c>
      <c r="K1615" s="35" t="n">
        <v>7</v>
      </c>
      <c r="L1615" t="inlineStr">
        <is>
          <t>Yes</t>
        </is>
      </c>
      <c r="M1615" s="35" t="n">
        <v>122</v>
      </c>
      <c r="N1615" t="inlineStr">
        <is>
          <t>No</t>
        </is>
      </c>
      <c r="O1615" s="35" t="n">
        <v>56</v>
      </c>
      <c r="P1615" s="37" t="n">
        <v>6.14</v>
      </c>
      <c r="Q1615" t="inlineStr">
        <is>
          <t>Android</t>
        </is>
      </c>
      <c r="R1615">
        <f>IF(AND(OR(Dashboard!$C$6="All",C1615=Dashboard!$C$6),OR(Dashboard!$F$6="All",D1615=Dashboard!$F$6),OR(Dashboard!$I$6="All",B1615=Dashboard!$I$6)),1,0)</f>
        <v/>
      </c>
    </row>
    <row r="1616">
      <c r="A1616" t="inlineStr">
        <is>
          <t>SC81615</t>
        </is>
      </c>
      <c r="B1616" t="inlineStr">
        <is>
          <t>May</t>
        </is>
      </c>
      <c r="C1616" t="inlineStr">
        <is>
          <t>Solapur</t>
        </is>
      </c>
      <c r="D1616" t="inlineStr">
        <is>
          <t>25-34</t>
        </is>
      </c>
      <c r="E1616" s="35" t="n">
        <v>6</v>
      </c>
      <c r="F1616" s="36" t="n">
        <v>18.4</v>
      </c>
      <c r="G1616" s="35" t="n">
        <v>16</v>
      </c>
      <c r="H1616" s="35" t="n">
        <v>12</v>
      </c>
      <c r="I1616" s="35" t="n">
        <v>10</v>
      </c>
      <c r="J1616" s="36" t="n">
        <v>3.1</v>
      </c>
      <c r="K1616" s="35" t="n">
        <v>0</v>
      </c>
      <c r="L1616" t="inlineStr">
        <is>
          <t>No</t>
        </is>
      </c>
      <c r="M1616" s="35" t="n">
        <v>55</v>
      </c>
      <c r="N1616" t="inlineStr">
        <is>
          <t>No</t>
        </is>
      </c>
      <c r="O1616" s="35" t="n">
        <v>38</v>
      </c>
      <c r="P1616" s="37" t="n">
        <v>7.25</v>
      </c>
      <c r="Q1616" t="inlineStr">
        <is>
          <t>Android</t>
        </is>
      </c>
      <c r="R1616">
        <f>IF(AND(OR(Dashboard!$C$6="All",C1616=Dashboard!$C$6),OR(Dashboard!$F$6="All",D1616=Dashboard!$F$6),OR(Dashboard!$I$6="All",B1616=Dashboard!$I$6)),1,0)</f>
        <v/>
      </c>
    </row>
    <row r="1617">
      <c r="A1617" t="inlineStr">
        <is>
          <t>SC81616</t>
        </is>
      </c>
      <c r="B1617" t="inlineStr">
        <is>
          <t>Jan</t>
        </is>
      </c>
      <c r="C1617" t="inlineStr">
        <is>
          <t>Sambhaji Nagar</t>
        </is>
      </c>
      <c r="D1617" t="inlineStr">
        <is>
          <t>25-34</t>
        </is>
      </c>
      <c r="E1617" s="35" t="n">
        <v>7</v>
      </c>
      <c r="F1617" s="36" t="n">
        <v>15.7</v>
      </c>
      <c r="G1617" s="35" t="n">
        <v>9</v>
      </c>
      <c r="H1617" s="35" t="n">
        <v>6</v>
      </c>
      <c r="I1617" s="35" t="n">
        <v>13</v>
      </c>
      <c r="J1617" s="36" t="n">
        <v>2.5</v>
      </c>
      <c r="K1617" s="35" t="n">
        <v>1</v>
      </c>
      <c r="L1617" t="inlineStr">
        <is>
          <t>No</t>
        </is>
      </c>
      <c r="M1617" s="35" t="n">
        <v>35</v>
      </c>
      <c r="N1617" t="inlineStr">
        <is>
          <t>No</t>
        </is>
      </c>
      <c r="O1617" s="35" t="n">
        <v>19</v>
      </c>
      <c r="P1617" s="37" t="n">
        <v>3.51</v>
      </c>
      <c r="Q1617" t="inlineStr">
        <is>
          <t>Android</t>
        </is>
      </c>
      <c r="R1617">
        <f>IF(AND(OR(Dashboard!$C$6="All",C1617=Dashboard!$C$6),OR(Dashboard!$F$6="All",D1617=Dashboard!$F$6),OR(Dashboard!$I$6="All",B1617=Dashboard!$I$6)),1,0)</f>
        <v/>
      </c>
    </row>
    <row r="1618">
      <c r="A1618" t="inlineStr">
        <is>
          <t>SC81617</t>
        </is>
      </c>
      <c r="B1618" t="inlineStr">
        <is>
          <t>Feb</t>
        </is>
      </c>
      <c r="C1618" t="inlineStr">
        <is>
          <t>Nagpur</t>
        </is>
      </c>
      <c r="D1618" t="inlineStr">
        <is>
          <t>18-20</t>
        </is>
      </c>
      <c r="E1618" s="35" t="n">
        <v>16</v>
      </c>
      <c r="F1618" s="36" t="n">
        <v>13.1</v>
      </c>
      <c r="G1618" s="35" t="n">
        <v>64</v>
      </c>
      <c r="H1618" s="35" t="n">
        <v>57</v>
      </c>
      <c r="I1618" s="35" t="n">
        <v>13</v>
      </c>
      <c r="J1618" s="36" t="n">
        <v>3.3</v>
      </c>
      <c r="K1618" s="35" t="n">
        <v>0</v>
      </c>
      <c r="L1618" t="inlineStr">
        <is>
          <t>Yes</t>
        </is>
      </c>
      <c r="M1618" s="35" t="n">
        <v>46</v>
      </c>
      <c r="N1618" t="inlineStr">
        <is>
          <t>No</t>
        </is>
      </c>
      <c r="O1618" s="35" t="n">
        <v>27</v>
      </c>
      <c r="P1618" s="37" t="n">
        <v>2.86</v>
      </c>
      <c r="Q1618" t="inlineStr">
        <is>
          <t>iOS</t>
        </is>
      </c>
      <c r="R1618">
        <f>IF(AND(OR(Dashboard!$C$6="All",C1618=Dashboard!$C$6),OR(Dashboard!$F$6="All",D1618=Dashboard!$F$6),OR(Dashboard!$I$6="All",B1618=Dashboard!$I$6)),1,0)</f>
        <v/>
      </c>
    </row>
    <row r="1619">
      <c r="A1619" t="inlineStr">
        <is>
          <t>SC81618</t>
        </is>
      </c>
      <c r="B1619" t="inlineStr">
        <is>
          <t>Jun</t>
        </is>
      </c>
      <c r="C1619" t="inlineStr">
        <is>
          <t>Solapur</t>
        </is>
      </c>
      <c r="D1619" t="inlineStr">
        <is>
          <t>25-34</t>
        </is>
      </c>
      <c r="E1619" s="35" t="n">
        <v>6</v>
      </c>
      <c r="F1619" s="36" t="n">
        <v>16</v>
      </c>
      <c r="G1619" s="35" t="n">
        <v>0</v>
      </c>
      <c r="H1619" s="35" t="n">
        <v>0</v>
      </c>
      <c r="I1619" s="35" t="n">
        <v>0</v>
      </c>
      <c r="J1619" s="36" t="n">
        <v>5.6</v>
      </c>
      <c r="K1619" s="35" t="n">
        <v>2</v>
      </c>
      <c r="L1619" t="inlineStr">
        <is>
          <t>Yes</t>
        </is>
      </c>
      <c r="M1619" s="35" t="n">
        <v>4</v>
      </c>
      <c r="N1619" t="inlineStr">
        <is>
          <t>No</t>
        </is>
      </c>
      <c r="O1619" s="35" t="n">
        <v>26</v>
      </c>
      <c r="P1619" s="37" t="n">
        <v>4.25</v>
      </c>
      <c r="Q1619" t="inlineStr">
        <is>
          <t>Android</t>
        </is>
      </c>
      <c r="R1619">
        <f>IF(AND(OR(Dashboard!$C$6="All",C1619=Dashboard!$C$6),OR(Dashboard!$F$6="All",D1619=Dashboard!$F$6),OR(Dashboard!$I$6="All",B1619=Dashboard!$I$6)),1,0)</f>
        <v/>
      </c>
    </row>
    <row r="1620">
      <c r="A1620" t="inlineStr">
        <is>
          <t>SC81619</t>
        </is>
      </c>
      <c r="B1620" t="inlineStr">
        <is>
          <t>Jan</t>
        </is>
      </c>
      <c r="C1620" t="inlineStr">
        <is>
          <t>Pune</t>
        </is>
      </c>
      <c r="D1620" t="inlineStr">
        <is>
          <t>35+</t>
        </is>
      </c>
      <c r="E1620" s="35" t="n">
        <v>12</v>
      </c>
      <c r="F1620" s="36" t="n">
        <v>21.1</v>
      </c>
      <c r="G1620" s="35" t="n">
        <v>9</v>
      </c>
      <c r="H1620" s="35" t="n">
        <v>8</v>
      </c>
      <c r="I1620" s="35" t="n">
        <v>4</v>
      </c>
      <c r="J1620" s="36" t="n">
        <v>7</v>
      </c>
      <c r="K1620" s="35" t="n">
        <v>6</v>
      </c>
      <c r="L1620" t="inlineStr">
        <is>
          <t>Yes</t>
        </is>
      </c>
      <c r="M1620" s="35" t="n">
        <v>9</v>
      </c>
      <c r="N1620" t="inlineStr">
        <is>
          <t>No</t>
        </is>
      </c>
      <c r="O1620" s="35" t="n">
        <v>37</v>
      </c>
      <c r="P1620" s="37" t="n">
        <v>5.23</v>
      </c>
      <c r="Q1620" t="inlineStr">
        <is>
          <t>Android</t>
        </is>
      </c>
      <c r="R1620">
        <f>IF(AND(OR(Dashboard!$C$6="All",C1620=Dashboard!$C$6),OR(Dashboard!$F$6="All",D1620=Dashboard!$F$6),OR(Dashboard!$I$6="All",B1620=Dashboard!$I$6)),1,0)</f>
        <v/>
      </c>
    </row>
    <row r="1621">
      <c r="A1621" t="inlineStr">
        <is>
          <t>SC81620</t>
        </is>
      </c>
      <c r="B1621" t="inlineStr">
        <is>
          <t>May</t>
        </is>
      </c>
      <c r="C1621" t="inlineStr">
        <is>
          <t>Solapur</t>
        </is>
      </c>
      <c r="D1621" t="inlineStr">
        <is>
          <t>21-24</t>
        </is>
      </c>
      <c r="E1621" s="35" t="n">
        <v>11</v>
      </c>
      <c r="F1621" s="36" t="n">
        <v>47.1</v>
      </c>
      <c r="G1621" s="35" t="n">
        <v>27</v>
      </c>
      <c r="H1621" s="35" t="n">
        <v>21</v>
      </c>
      <c r="I1621" s="35" t="n">
        <v>23</v>
      </c>
      <c r="J1621" s="36" t="n">
        <v>19.6</v>
      </c>
      <c r="K1621" s="35" t="n">
        <v>3</v>
      </c>
      <c r="L1621" t="inlineStr">
        <is>
          <t>Yes</t>
        </is>
      </c>
      <c r="M1621" s="35" t="n">
        <v>63</v>
      </c>
      <c r="N1621" t="inlineStr">
        <is>
          <t>No</t>
        </is>
      </c>
      <c r="O1621" s="35" t="n">
        <v>83</v>
      </c>
      <c r="P1621" s="37" t="n">
        <v>15.49</v>
      </c>
      <c r="Q1621" t="inlineStr">
        <is>
          <t>Android</t>
        </is>
      </c>
      <c r="R1621">
        <f>IF(AND(OR(Dashboard!$C$6="All",C1621=Dashboard!$C$6),OR(Dashboard!$F$6="All",D1621=Dashboard!$F$6),OR(Dashboard!$I$6="All",B1621=Dashboard!$I$6)),1,0)</f>
        <v/>
      </c>
    </row>
    <row r="1622">
      <c r="A1622" t="inlineStr">
        <is>
          <t>SC81621</t>
        </is>
      </c>
      <c r="B1622" t="inlineStr">
        <is>
          <t>Jan</t>
        </is>
      </c>
      <c r="C1622" t="inlineStr">
        <is>
          <t>Pune</t>
        </is>
      </c>
      <c r="D1622" t="inlineStr">
        <is>
          <t>25-34</t>
        </is>
      </c>
      <c r="E1622" s="35" t="n">
        <v>14</v>
      </c>
      <c r="F1622" s="36" t="n">
        <v>21.3</v>
      </c>
      <c r="G1622" s="35" t="n">
        <v>2</v>
      </c>
      <c r="H1622" s="35" t="n">
        <v>1</v>
      </c>
      <c r="I1622" s="35" t="n">
        <v>5</v>
      </c>
      <c r="J1622" s="36" t="n">
        <v>3.7</v>
      </c>
      <c r="K1622" s="35" t="n">
        <v>0</v>
      </c>
      <c r="L1622" t="inlineStr">
        <is>
          <t>No</t>
        </is>
      </c>
      <c r="M1622" s="35" t="n">
        <v>10</v>
      </c>
      <c r="N1622" t="inlineStr">
        <is>
          <t>No</t>
        </is>
      </c>
      <c r="O1622" s="35" t="n">
        <v>30</v>
      </c>
      <c r="P1622" s="37" t="n">
        <v>5.91</v>
      </c>
      <c r="Q1622" t="inlineStr">
        <is>
          <t>Android</t>
        </is>
      </c>
      <c r="R1622">
        <f>IF(AND(OR(Dashboard!$C$6="All",C1622=Dashboard!$C$6),OR(Dashboard!$F$6="All",D1622=Dashboard!$F$6),OR(Dashboard!$I$6="All",B1622=Dashboard!$I$6)),1,0)</f>
        <v/>
      </c>
    </row>
    <row r="1623">
      <c r="A1623" t="inlineStr">
        <is>
          <t>SC81622</t>
        </is>
      </c>
      <c r="B1623" t="inlineStr">
        <is>
          <t>Apr</t>
        </is>
      </c>
      <c r="C1623" t="inlineStr">
        <is>
          <t>Sambhaji Nagar</t>
        </is>
      </c>
      <c r="D1623" t="inlineStr">
        <is>
          <t>25-34</t>
        </is>
      </c>
      <c r="E1623" s="35" t="n">
        <v>9</v>
      </c>
      <c r="F1623" s="36" t="n">
        <v>28.1</v>
      </c>
      <c r="G1623" s="35" t="n">
        <v>5</v>
      </c>
      <c r="H1623" s="35" t="n">
        <v>4</v>
      </c>
      <c r="I1623" s="35" t="n">
        <v>14</v>
      </c>
      <c r="J1623" s="36" t="n">
        <v>5.1</v>
      </c>
      <c r="K1623" s="35" t="n">
        <v>5</v>
      </c>
      <c r="L1623" t="inlineStr">
        <is>
          <t>No</t>
        </is>
      </c>
      <c r="M1623" s="35" t="n">
        <v>0</v>
      </c>
      <c r="N1623" t="inlineStr">
        <is>
          <t>No</t>
        </is>
      </c>
      <c r="O1623" s="35" t="n">
        <v>48</v>
      </c>
      <c r="P1623" s="37" t="n">
        <v>4.88</v>
      </c>
      <c r="Q1623" t="inlineStr">
        <is>
          <t>Android</t>
        </is>
      </c>
      <c r="R1623">
        <f>IF(AND(OR(Dashboard!$C$6="All",C1623=Dashboard!$C$6),OR(Dashboard!$F$6="All",D1623=Dashboard!$F$6),OR(Dashboard!$I$6="All",B1623=Dashboard!$I$6)),1,0)</f>
        <v/>
      </c>
    </row>
    <row r="1624">
      <c r="A1624" t="inlineStr">
        <is>
          <t>SC81623</t>
        </is>
      </c>
      <c r="B1624" t="inlineStr">
        <is>
          <t>Mar</t>
        </is>
      </c>
      <c r="C1624" t="inlineStr">
        <is>
          <t>Solapur</t>
        </is>
      </c>
      <c r="D1624" t="inlineStr">
        <is>
          <t>25-34</t>
        </is>
      </c>
      <c r="E1624" s="35" t="n">
        <v>17</v>
      </c>
      <c r="F1624" s="36" t="n">
        <v>19.5</v>
      </c>
      <c r="G1624" s="35" t="n">
        <v>0</v>
      </c>
      <c r="H1624" s="35" t="n">
        <v>0</v>
      </c>
      <c r="I1624" s="35" t="n">
        <v>23</v>
      </c>
      <c r="J1624" s="36" t="n">
        <v>3.2</v>
      </c>
      <c r="K1624" s="35" t="n">
        <v>2</v>
      </c>
      <c r="L1624" t="inlineStr">
        <is>
          <t>No</t>
        </is>
      </c>
      <c r="M1624" s="35" t="n">
        <v>19</v>
      </c>
      <c r="N1624" t="inlineStr">
        <is>
          <t>No</t>
        </is>
      </c>
      <c r="O1624" s="35" t="n">
        <v>31</v>
      </c>
      <c r="P1624" s="37" t="n">
        <v>2.93</v>
      </c>
      <c r="Q1624" t="inlineStr">
        <is>
          <t>Android</t>
        </is>
      </c>
      <c r="R1624">
        <f>IF(AND(OR(Dashboard!$C$6="All",C1624=Dashboard!$C$6),OR(Dashboard!$F$6="All",D1624=Dashboard!$F$6),OR(Dashboard!$I$6="All",B1624=Dashboard!$I$6)),1,0)</f>
        <v/>
      </c>
    </row>
    <row r="1625">
      <c r="A1625" t="inlineStr">
        <is>
          <t>SC81624</t>
        </is>
      </c>
      <c r="B1625" t="inlineStr">
        <is>
          <t>Jan</t>
        </is>
      </c>
      <c r="C1625" t="inlineStr">
        <is>
          <t>Nagpur</t>
        </is>
      </c>
      <c r="D1625" t="inlineStr">
        <is>
          <t>21-24</t>
        </is>
      </c>
      <c r="E1625" s="35" t="n">
        <v>20</v>
      </c>
      <c r="F1625" s="36" t="n">
        <v>32.6</v>
      </c>
      <c r="G1625" s="35" t="n">
        <v>51</v>
      </c>
      <c r="H1625" s="35" t="n">
        <v>41</v>
      </c>
      <c r="I1625" s="35" t="n">
        <v>25</v>
      </c>
      <c r="J1625" s="36" t="n">
        <v>5.5</v>
      </c>
      <c r="K1625" s="35" t="n">
        <v>1</v>
      </c>
      <c r="L1625" t="inlineStr">
        <is>
          <t>Yes</t>
        </is>
      </c>
      <c r="M1625" s="35" t="n">
        <v>14</v>
      </c>
      <c r="N1625" t="inlineStr">
        <is>
          <t>No</t>
        </is>
      </c>
      <c r="O1625" s="35" t="n">
        <v>53</v>
      </c>
      <c r="P1625" s="37" t="n">
        <v>5.48</v>
      </c>
      <c r="Q1625" t="inlineStr">
        <is>
          <t>Android</t>
        </is>
      </c>
      <c r="R1625">
        <f>IF(AND(OR(Dashboard!$C$6="All",C1625=Dashboard!$C$6),OR(Dashboard!$F$6="All",D1625=Dashboard!$F$6),OR(Dashboard!$I$6="All",B1625=Dashboard!$I$6)),1,0)</f>
        <v/>
      </c>
    </row>
    <row r="1626">
      <c r="A1626" t="inlineStr">
        <is>
          <t>SC81625</t>
        </is>
      </c>
      <c r="B1626" t="inlineStr">
        <is>
          <t>May</t>
        </is>
      </c>
      <c r="C1626" t="inlineStr">
        <is>
          <t>Solapur</t>
        </is>
      </c>
      <c r="D1626" t="inlineStr">
        <is>
          <t>25-34</t>
        </is>
      </c>
      <c r="E1626" s="35" t="n">
        <v>16</v>
      </c>
      <c r="F1626" s="36" t="n">
        <v>14.3</v>
      </c>
      <c r="G1626" s="35" t="n">
        <v>0</v>
      </c>
      <c r="H1626" s="35" t="n">
        <v>0</v>
      </c>
      <c r="I1626" s="35" t="n">
        <v>15</v>
      </c>
      <c r="J1626" s="36" t="n">
        <v>6.3</v>
      </c>
      <c r="K1626" s="35" t="n">
        <v>0</v>
      </c>
      <c r="L1626" t="inlineStr">
        <is>
          <t>No</t>
        </is>
      </c>
      <c r="M1626" s="35" t="n">
        <v>41</v>
      </c>
      <c r="N1626" t="inlineStr">
        <is>
          <t>No</t>
        </is>
      </c>
      <c r="O1626" s="35" t="n">
        <v>28</v>
      </c>
      <c r="P1626" s="37" t="n">
        <v>2.88</v>
      </c>
      <c r="Q1626" t="inlineStr">
        <is>
          <t>Android</t>
        </is>
      </c>
      <c r="R1626">
        <f>IF(AND(OR(Dashboard!$C$6="All",C1626=Dashboard!$C$6),OR(Dashboard!$F$6="All",D1626=Dashboard!$F$6),OR(Dashboard!$I$6="All",B1626=Dashboard!$I$6)),1,0)</f>
        <v/>
      </c>
    </row>
    <row r="1627">
      <c r="A1627" t="inlineStr">
        <is>
          <t>SC81626</t>
        </is>
      </c>
      <c r="B1627" t="inlineStr">
        <is>
          <t>Apr</t>
        </is>
      </c>
      <c r="C1627" t="inlineStr">
        <is>
          <t>Sambhaji Nagar</t>
        </is>
      </c>
      <c r="D1627" t="inlineStr">
        <is>
          <t>25-34</t>
        </is>
      </c>
      <c r="E1627" s="35" t="n">
        <v>13</v>
      </c>
      <c r="F1627" s="36" t="n">
        <v>8.1</v>
      </c>
      <c r="G1627" s="35" t="n">
        <v>9</v>
      </c>
      <c r="H1627" s="35" t="n">
        <v>8</v>
      </c>
      <c r="I1627" s="35" t="n">
        <v>4</v>
      </c>
      <c r="J1627" s="36" t="n">
        <v>1.8</v>
      </c>
      <c r="K1627" s="35" t="n">
        <v>6</v>
      </c>
      <c r="L1627" t="inlineStr">
        <is>
          <t>No</t>
        </is>
      </c>
      <c r="M1627" s="35" t="n">
        <v>97</v>
      </c>
      <c r="N1627" t="inlineStr">
        <is>
          <t>No</t>
        </is>
      </c>
      <c r="O1627" s="35" t="n">
        <v>14</v>
      </c>
      <c r="P1627" s="37" t="n">
        <v>2.71</v>
      </c>
      <c r="Q1627" t="inlineStr">
        <is>
          <t>Android</t>
        </is>
      </c>
      <c r="R1627">
        <f>IF(AND(OR(Dashboard!$C$6="All",C1627=Dashboard!$C$6),OR(Dashboard!$F$6="All",D1627=Dashboard!$F$6),OR(Dashboard!$I$6="All",B1627=Dashboard!$I$6)),1,0)</f>
        <v/>
      </c>
    </row>
    <row r="1628">
      <c r="A1628" t="inlineStr">
        <is>
          <t>SC81627</t>
        </is>
      </c>
      <c r="B1628" t="inlineStr">
        <is>
          <t>Jun</t>
        </is>
      </c>
      <c r="C1628" t="inlineStr">
        <is>
          <t>Nashik</t>
        </is>
      </c>
      <c r="D1628" t="inlineStr">
        <is>
          <t>25-34</t>
        </is>
      </c>
      <c r="E1628" s="35" t="n">
        <v>9</v>
      </c>
      <c r="F1628" s="36" t="n">
        <v>31</v>
      </c>
      <c r="G1628" s="35" t="n">
        <v>16</v>
      </c>
      <c r="H1628" s="35" t="n">
        <v>15</v>
      </c>
      <c r="I1628" s="35" t="n">
        <v>22</v>
      </c>
      <c r="J1628" s="36" t="n">
        <v>9.1</v>
      </c>
      <c r="K1628" s="35" t="n">
        <v>2</v>
      </c>
      <c r="L1628" t="inlineStr">
        <is>
          <t>No</t>
        </is>
      </c>
      <c r="M1628" s="35" t="n">
        <v>22</v>
      </c>
      <c r="N1628" t="inlineStr">
        <is>
          <t>No</t>
        </is>
      </c>
      <c r="O1628" s="35" t="n">
        <v>45</v>
      </c>
      <c r="P1628" s="37" t="n">
        <v>7.53</v>
      </c>
      <c r="Q1628" t="inlineStr">
        <is>
          <t>Android</t>
        </is>
      </c>
      <c r="R1628">
        <f>IF(AND(OR(Dashboard!$C$6="All",C1628=Dashboard!$C$6),OR(Dashboard!$F$6="All",D1628=Dashboard!$F$6),OR(Dashboard!$I$6="All",B1628=Dashboard!$I$6)),1,0)</f>
        <v/>
      </c>
    </row>
    <row r="1629">
      <c r="A1629" t="inlineStr">
        <is>
          <t>SC81628</t>
        </is>
      </c>
      <c r="B1629" t="inlineStr">
        <is>
          <t>Mar</t>
        </is>
      </c>
      <c r="C1629" t="inlineStr">
        <is>
          <t>Nagpur</t>
        </is>
      </c>
      <c r="D1629" t="inlineStr">
        <is>
          <t>25-34</t>
        </is>
      </c>
      <c r="E1629" s="35" t="n">
        <v>11</v>
      </c>
      <c r="F1629" s="36" t="n">
        <v>33.1</v>
      </c>
      <c r="G1629" s="35" t="n">
        <v>10</v>
      </c>
      <c r="H1629" s="35" t="n">
        <v>8</v>
      </c>
      <c r="I1629" s="35" t="n">
        <v>15</v>
      </c>
      <c r="J1629" s="36" t="n">
        <v>14.8</v>
      </c>
      <c r="K1629" s="35" t="n">
        <v>5</v>
      </c>
      <c r="L1629" t="inlineStr">
        <is>
          <t>Yes</t>
        </is>
      </c>
      <c r="M1629" s="35" t="n">
        <v>124</v>
      </c>
      <c r="N1629" t="inlineStr">
        <is>
          <t>No</t>
        </is>
      </c>
      <c r="O1629" s="35" t="n">
        <v>44</v>
      </c>
      <c r="P1629" s="37" t="n">
        <v>4.21</v>
      </c>
      <c r="Q1629" t="inlineStr">
        <is>
          <t>Android</t>
        </is>
      </c>
      <c r="R1629">
        <f>IF(AND(OR(Dashboard!$C$6="All",C1629=Dashboard!$C$6),OR(Dashboard!$F$6="All",D1629=Dashboard!$F$6),OR(Dashboard!$I$6="All",B1629=Dashboard!$I$6)),1,0)</f>
        <v/>
      </c>
    </row>
    <row r="1630">
      <c r="A1630" t="inlineStr">
        <is>
          <t>SC81629</t>
        </is>
      </c>
      <c r="B1630" t="inlineStr">
        <is>
          <t>Jan</t>
        </is>
      </c>
      <c r="C1630" t="inlineStr">
        <is>
          <t>Nashik</t>
        </is>
      </c>
      <c r="D1630" t="inlineStr">
        <is>
          <t>18-20</t>
        </is>
      </c>
      <c r="E1630" s="35" t="n">
        <v>10</v>
      </c>
      <c r="F1630" s="36" t="n">
        <v>33.5</v>
      </c>
      <c r="G1630" s="35" t="n">
        <v>25</v>
      </c>
      <c r="H1630" s="35" t="n">
        <v>21</v>
      </c>
      <c r="I1630" s="35" t="n">
        <v>20</v>
      </c>
      <c r="J1630" s="36" t="n">
        <v>10.6</v>
      </c>
      <c r="K1630" s="35" t="n">
        <v>2</v>
      </c>
      <c r="L1630" t="inlineStr">
        <is>
          <t>Yes</t>
        </is>
      </c>
      <c r="M1630" s="35" t="n">
        <v>4</v>
      </c>
      <c r="N1630" t="inlineStr">
        <is>
          <t>No</t>
        </is>
      </c>
      <c r="O1630" s="35" t="n">
        <v>48</v>
      </c>
      <c r="P1630" s="37" t="n">
        <v>6.98</v>
      </c>
      <c r="Q1630" t="inlineStr">
        <is>
          <t>Android</t>
        </is>
      </c>
      <c r="R1630">
        <f>IF(AND(OR(Dashboard!$C$6="All",C1630=Dashboard!$C$6),OR(Dashboard!$F$6="All",D1630=Dashboard!$F$6),OR(Dashboard!$I$6="All",B1630=Dashboard!$I$6)),1,0)</f>
        <v/>
      </c>
    </row>
    <row r="1631">
      <c r="A1631" t="inlineStr">
        <is>
          <t>SC81630</t>
        </is>
      </c>
      <c r="B1631" t="inlineStr">
        <is>
          <t>Apr</t>
        </is>
      </c>
      <c r="C1631" t="inlineStr">
        <is>
          <t>Sambhaji Nagar</t>
        </is>
      </c>
      <c r="D1631" t="inlineStr">
        <is>
          <t>18-20</t>
        </is>
      </c>
      <c r="E1631" s="35" t="n">
        <v>11</v>
      </c>
      <c r="F1631" s="36" t="n">
        <v>57.9</v>
      </c>
      <c r="G1631" s="35" t="n">
        <v>46</v>
      </c>
      <c r="H1631" s="35" t="n">
        <v>40</v>
      </c>
      <c r="I1631" s="35" t="n">
        <v>7</v>
      </c>
      <c r="J1631" s="36" t="n">
        <v>14</v>
      </c>
      <c r="K1631" s="35" t="n">
        <v>9</v>
      </c>
      <c r="L1631" t="inlineStr">
        <is>
          <t>No</t>
        </is>
      </c>
      <c r="M1631" s="35" t="n">
        <v>20</v>
      </c>
      <c r="N1631" t="inlineStr">
        <is>
          <t>Yes</t>
        </is>
      </c>
      <c r="O1631" s="35" t="n">
        <v>34</v>
      </c>
      <c r="P1631" s="37" t="n">
        <v>5.57</v>
      </c>
      <c r="Q1631" t="inlineStr">
        <is>
          <t>Android</t>
        </is>
      </c>
      <c r="R1631">
        <f>IF(AND(OR(Dashboard!$C$6="All",C1631=Dashboard!$C$6),OR(Dashboard!$F$6="All",D1631=Dashboard!$F$6),OR(Dashboard!$I$6="All",B1631=Dashboard!$I$6)),1,0)</f>
        <v/>
      </c>
    </row>
    <row r="1632">
      <c r="A1632" t="inlineStr">
        <is>
          <t>SC81631</t>
        </is>
      </c>
      <c r="B1632" t="inlineStr">
        <is>
          <t>May</t>
        </is>
      </c>
      <c r="C1632" t="inlineStr">
        <is>
          <t>Nagpur</t>
        </is>
      </c>
      <c r="D1632" t="inlineStr">
        <is>
          <t>21-24</t>
        </is>
      </c>
      <c r="E1632" s="35" t="n">
        <v>18</v>
      </c>
      <c r="F1632" s="36" t="n">
        <v>45.7</v>
      </c>
      <c r="G1632" s="35" t="n">
        <v>21</v>
      </c>
      <c r="H1632" s="35" t="n">
        <v>17</v>
      </c>
      <c r="I1632" s="35" t="n">
        <v>6</v>
      </c>
      <c r="J1632" s="36" t="n">
        <v>18.7</v>
      </c>
      <c r="K1632" s="35" t="n">
        <v>11</v>
      </c>
      <c r="L1632" t="inlineStr">
        <is>
          <t>Yes</t>
        </is>
      </c>
      <c r="M1632" s="35" t="n">
        <v>49</v>
      </c>
      <c r="N1632" t="inlineStr">
        <is>
          <t>No</t>
        </is>
      </c>
      <c r="O1632" s="35" t="n">
        <v>59</v>
      </c>
      <c r="P1632" s="37" t="n">
        <v>6.05</v>
      </c>
      <c r="Q1632" t="inlineStr">
        <is>
          <t>Android</t>
        </is>
      </c>
      <c r="R1632">
        <f>IF(AND(OR(Dashboard!$C$6="All",C1632=Dashboard!$C$6),OR(Dashboard!$F$6="All",D1632=Dashboard!$F$6),OR(Dashboard!$I$6="All",B1632=Dashboard!$I$6)),1,0)</f>
        <v/>
      </c>
    </row>
    <row r="1633">
      <c r="A1633" t="inlineStr">
        <is>
          <t>SC81632</t>
        </is>
      </c>
      <c r="B1633" t="inlineStr">
        <is>
          <t>May</t>
        </is>
      </c>
      <c r="C1633" t="inlineStr">
        <is>
          <t>Nagpur</t>
        </is>
      </c>
      <c r="D1633" t="inlineStr">
        <is>
          <t>25-34</t>
        </is>
      </c>
      <c r="E1633" s="35" t="n">
        <v>8</v>
      </c>
      <c r="F1633" s="36" t="n">
        <v>17.3</v>
      </c>
      <c r="G1633" s="35" t="n">
        <v>7</v>
      </c>
      <c r="H1633" s="35" t="n">
        <v>6</v>
      </c>
      <c r="I1633" s="35" t="n">
        <v>16</v>
      </c>
      <c r="J1633" s="36" t="n">
        <v>6.5</v>
      </c>
      <c r="K1633" s="35" t="n">
        <v>3</v>
      </c>
      <c r="L1633" t="inlineStr">
        <is>
          <t>No</t>
        </is>
      </c>
      <c r="M1633" s="35" t="n">
        <v>7</v>
      </c>
      <c r="N1633" t="inlineStr">
        <is>
          <t>No</t>
        </is>
      </c>
      <c r="O1633" s="35" t="n">
        <v>34</v>
      </c>
      <c r="P1633" s="37" t="n">
        <v>2.87</v>
      </c>
      <c r="Q1633" t="inlineStr">
        <is>
          <t>Android</t>
        </is>
      </c>
      <c r="R1633">
        <f>IF(AND(OR(Dashboard!$C$6="All",C1633=Dashboard!$C$6),OR(Dashboard!$F$6="All",D1633=Dashboard!$F$6),OR(Dashboard!$I$6="All",B1633=Dashboard!$I$6)),1,0)</f>
        <v/>
      </c>
    </row>
    <row r="1634">
      <c r="A1634" t="inlineStr">
        <is>
          <t>SC81633</t>
        </is>
      </c>
      <c r="B1634" t="inlineStr">
        <is>
          <t>May</t>
        </is>
      </c>
      <c r="C1634" t="inlineStr">
        <is>
          <t>Solapur</t>
        </is>
      </c>
      <c r="D1634" t="inlineStr">
        <is>
          <t>21-24</t>
        </is>
      </c>
      <c r="E1634" s="35" t="n">
        <v>19</v>
      </c>
      <c r="F1634" s="36" t="n">
        <v>33.8</v>
      </c>
      <c r="G1634" s="35" t="n">
        <v>32</v>
      </c>
      <c r="H1634" s="35" t="n">
        <v>23</v>
      </c>
      <c r="I1634" s="35" t="n">
        <v>11</v>
      </c>
      <c r="J1634" s="36" t="n">
        <v>12.6</v>
      </c>
      <c r="K1634" s="35" t="n">
        <v>0</v>
      </c>
      <c r="L1634" t="inlineStr">
        <is>
          <t>Yes</t>
        </is>
      </c>
      <c r="M1634" s="35" t="n">
        <v>3</v>
      </c>
      <c r="N1634" t="inlineStr">
        <is>
          <t>No</t>
        </is>
      </c>
      <c r="O1634" s="35" t="n">
        <v>41</v>
      </c>
      <c r="P1634" s="37" t="n">
        <v>3.4</v>
      </c>
      <c r="Q1634" t="inlineStr">
        <is>
          <t>Android</t>
        </is>
      </c>
      <c r="R1634">
        <f>IF(AND(OR(Dashboard!$C$6="All",C1634=Dashboard!$C$6),OR(Dashboard!$F$6="All",D1634=Dashboard!$F$6),OR(Dashboard!$I$6="All",B1634=Dashboard!$I$6)),1,0)</f>
        <v/>
      </c>
    </row>
    <row r="1635">
      <c r="A1635" t="inlineStr">
        <is>
          <t>SC81634</t>
        </is>
      </c>
      <c r="B1635" t="inlineStr">
        <is>
          <t>Jun</t>
        </is>
      </c>
      <c r="C1635" t="inlineStr">
        <is>
          <t>Kolhapur</t>
        </is>
      </c>
      <c r="D1635" t="inlineStr">
        <is>
          <t>21-24</t>
        </is>
      </c>
      <c r="E1635" s="35" t="n">
        <v>17</v>
      </c>
      <c r="F1635" s="36" t="n">
        <v>46.2</v>
      </c>
      <c r="G1635" s="35" t="n">
        <v>46</v>
      </c>
      <c r="H1635" s="35" t="n">
        <v>32</v>
      </c>
      <c r="I1635" s="35" t="n">
        <v>22</v>
      </c>
      <c r="J1635" s="36" t="n">
        <v>12.8</v>
      </c>
      <c r="K1635" s="35" t="n">
        <v>2</v>
      </c>
      <c r="L1635" t="inlineStr">
        <is>
          <t>No</t>
        </is>
      </c>
      <c r="M1635" s="35" t="n">
        <v>51</v>
      </c>
      <c r="N1635" t="inlineStr">
        <is>
          <t>No</t>
        </is>
      </c>
      <c r="O1635" s="35" t="n">
        <v>79</v>
      </c>
      <c r="P1635" s="37" t="n">
        <v>9.48</v>
      </c>
      <c r="Q1635" t="inlineStr">
        <is>
          <t>Android</t>
        </is>
      </c>
      <c r="R1635">
        <f>IF(AND(OR(Dashboard!$C$6="All",C1635=Dashboard!$C$6),OR(Dashboard!$F$6="All",D1635=Dashboard!$F$6),OR(Dashboard!$I$6="All",B1635=Dashboard!$I$6)),1,0)</f>
        <v/>
      </c>
    </row>
    <row r="1636">
      <c r="A1636" t="inlineStr">
        <is>
          <t>SC81635</t>
        </is>
      </c>
      <c r="B1636" t="inlineStr">
        <is>
          <t>Apr</t>
        </is>
      </c>
      <c r="C1636" t="inlineStr">
        <is>
          <t>Kolhapur</t>
        </is>
      </c>
      <c r="D1636" t="inlineStr">
        <is>
          <t>21-24</t>
        </is>
      </c>
      <c r="E1636" s="35" t="n">
        <v>11</v>
      </c>
      <c r="F1636" s="36" t="n">
        <v>38.3</v>
      </c>
      <c r="G1636" s="35" t="n">
        <v>25</v>
      </c>
      <c r="H1636" s="35" t="n">
        <v>22</v>
      </c>
      <c r="I1636" s="35" t="n">
        <v>11</v>
      </c>
      <c r="J1636" s="36" t="n">
        <v>10.9</v>
      </c>
      <c r="K1636" s="35" t="n">
        <v>8</v>
      </c>
      <c r="L1636" t="inlineStr">
        <is>
          <t>No</t>
        </is>
      </c>
      <c r="M1636" s="35" t="n">
        <v>19</v>
      </c>
      <c r="N1636" t="inlineStr">
        <is>
          <t>No</t>
        </is>
      </c>
      <c r="O1636" s="35" t="n">
        <v>65</v>
      </c>
      <c r="P1636" s="37" t="n">
        <v>10.41</v>
      </c>
      <c r="Q1636" t="inlineStr">
        <is>
          <t>Android</t>
        </is>
      </c>
      <c r="R1636">
        <f>IF(AND(OR(Dashboard!$C$6="All",C1636=Dashboard!$C$6),OR(Dashboard!$F$6="All",D1636=Dashboard!$F$6),OR(Dashboard!$I$6="All",B1636=Dashboard!$I$6)),1,0)</f>
        <v/>
      </c>
    </row>
    <row r="1637">
      <c r="A1637" t="inlineStr">
        <is>
          <t>SC81636</t>
        </is>
      </c>
      <c r="B1637" t="inlineStr">
        <is>
          <t>Feb</t>
        </is>
      </c>
      <c r="C1637" t="inlineStr">
        <is>
          <t>Nashik</t>
        </is>
      </c>
      <c r="D1637" t="inlineStr">
        <is>
          <t>21-24</t>
        </is>
      </c>
      <c r="E1637" s="35" t="n">
        <v>20</v>
      </c>
      <c r="F1637" s="36" t="n">
        <v>24.2</v>
      </c>
      <c r="G1637" s="35" t="n">
        <v>33</v>
      </c>
      <c r="H1637" s="35" t="n">
        <v>28</v>
      </c>
      <c r="I1637" s="35" t="n">
        <v>7</v>
      </c>
      <c r="J1637" s="36" t="n">
        <v>7.3</v>
      </c>
      <c r="K1637" s="35" t="n">
        <v>9</v>
      </c>
      <c r="L1637" t="inlineStr">
        <is>
          <t>No</t>
        </is>
      </c>
      <c r="M1637" s="35" t="n">
        <v>16</v>
      </c>
      <c r="N1637" t="inlineStr">
        <is>
          <t>No</t>
        </is>
      </c>
      <c r="O1637" s="35" t="n">
        <v>33</v>
      </c>
      <c r="P1637" s="37" t="n">
        <v>2.7</v>
      </c>
      <c r="Q1637" t="inlineStr">
        <is>
          <t>Android</t>
        </is>
      </c>
      <c r="R1637">
        <f>IF(AND(OR(Dashboard!$C$6="All",C1637=Dashboard!$C$6),OR(Dashboard!$F$6="All",D1637=Dashboard!$F$6),OR(Dashboard!$I$6="All",B1637=Dashboard!$I$6)),1,0)</f>
        <v/>
      </c>
    </row>
    <row r="1638">
      <c r="A1638" t="inlineStr">
        <is>
          <t>SC81637</t>
        </is>
      </c>
      <c r="B1638" t="inlineStr">
        <is>
          <t>Mar</t>
        </is>
      </c>
      <c r="C1638" t="inlineStr">
        <is>
          <t>Sambhaji Nagar</t>
        </is>
      </c>
      <c r="D1638" t="inlineStr">
        <is>
          <t>25-34</t>
        </is>
      </c>
      <c r="E1638" s="35" t="n">
        <v>11</v>
      </c>
      <c r="F1638" s="36" t="n">
        <v>44.9</v>
      </c>
      <c r="G1638" s="35" t="n">
        <v>5</v>
      </c>
      <c r="H1638" s="35" t="n">
        <v>3</v>
      </c>
      <c r="I1638" s="35" t="n">
        <v>12</v>
      </c>
      <c r="J1638" s="36" t="n">
        <v>19.5</v>
      </c>
      <c r="K1638" s="35" t="n">
        <v>4</v>
      </c>
      <c r="L1638" t="inlineStr">
        <is>
          <t>No</t>
        </is>
      </c>
      <c r="M1638" s="35" t="n">
        <v>22</v>
      </c>
      <c r="N1638" t="inlineStr">
        <is>
          <t>No</t>
        </is>
      </c>
      <c r="O1638" s="35" t="n">
        <v>86</v>
      </c>
      <c r="P1638" s="37" t="n">
        <v>16.41</v>
      </c>
      <c r="Q1638" t="inlineStr">
        <is>
          <t>iOS</t>
        </is>
      </c>
      <c r="R1638">
        <f>IF(AND(OR(Dashboard!$C$6="All",C1638=Dashboard!$C$6),OR(Dashboard!$F$6="All",D1638=Dashboard!$F$6),OR(Dashboard!$I$6="All",B1638=Dashboard!$I$6)),1,0)</f>
        <v/>
      </c>
    </row>
    <row r="1639">
      <c r="A1639" t="inlineStr">
        <is>
          <t>SC81638</t>
        </is>
      </c>
      <c r="B1639" t="inlineStr">
        <is>
          <t>Jun</t>
        </is>
      </c>
      <c r="C1639" t="inlineStr">
        <is>
          <t>Pune</t>
        </is>
      </c>
      <c r="D1639" t="inlineStr">
        <is>
          <t>18-20</t>
        </is>
      </c>
      <c r="E1639" s="35" t="n">
        <v>17</v>
      </c>
      <c r="F1639" s="36" t="n">
        <v>40.5</v>
      </c>
      <c r="G1639" s="35" t="n">
        <v>18</v>
      </c>
      <c r="H1639" s="35" t="n">
        <v>13</v>
      </c>
      <c r="I1639" s="35" t="n">
        <v>19</v>
      </c>
      <c r="J1639" s="36" t="n">
        <v>12.9</v>
      </c>
      <c r="K1639" s="35" t="n">
        <v>4</v>
      </c>
      <c r="L1639" t="inlineStr">
        <is>
          <t>No</t>
        </is>
      </c>
      <c r="M1639" s="35" t="n">
        <v>7</v>
      </c>
      <c r="N1639" t="inlineStr">
        <is>
          <t>No</t>
        </is>
      </c>
      <c r="O1639" s="35" t="n">
        <v>63</v>
      </c>
      <c r="P1639" s="37" t="n">
        <v>11.96</v>
      </c>
      <c r="Q1639" t="inlineStr">
        <is>
          <t>iOS</t>
        </is>
      </c>
      <c r="R1639">
        <f>IF(AND(OR(Dashboard!$C$6="All",C1639=Dashboard!$C$6),OR(Dashboard!$F$6="All",D1639=Dashboard!$F$6),OR(Dashboard!$I$6="All",B1639=Dashboard!$I$6)),1,0)</f>
        <v/>
      </c>
    </row>
    <row r="1640">
      <c r="A1640" t="inlineStr">
        <is>
          <t>SC81639</t>
        </is>
      </c>
      <c r="B1640" t="inlineStr">
        <is>
          <t>Feb</t>
        </is>
      </c>
      <c r="C1640" t="inlineStr">
        <is>
          <t>Nashik</t>
        </is>
      </c>
      <c r="D1640" t="inlineStr">
        <is>
          <t>21-24</t>
        </is>
      </c>
      <c r="E1640" s="35" t="n">
        <v>21</v>
      </c>
      <c r="F1640" s="36" t="n">
        <v>35.1</v>
      </c>
      <c r="G1640" s="35" t="n">
        <v>54</v>
      </c>
      <c r="H1640" s="35" t="n">
        <v>35</v>
      </c>
      <c r="I1640" s="35" t="n">
        <v>16</v>
      </c>
      <c r="J1640" s="36" t="n">
        <v>11.2</v>
      </c>
      <c r="K1640" s="35" t="n">
        <v>3</v>
      </c>
      <c r="L1640" t="inlineStr">
        <is>
          <t>Yes</t>
        </is>
      </c>
      <c r="M1640" s="35" t="n">
        <v>31</v>
      </c>
      <c r="N1640" t="inlineStr">
        <is>
          <t>No</t>
        </is>
      </c>
      <c r="O1640" s="35" t="n">
        <v>43</v>
      </c>
      <c r="P1640" s="37" t="n">
        <v>8.359999999999999</v>
      </c>
      <c r="Q1640" t="inlineStr">
        <is>
          <t>Android</t>
        </is>
      </c>
      <c r="R1640">
        <f>IF(AND(OR(Dashboard!$C$6="All",C1640=Dashboard!$C$6),OR(Dashboard!$F$6="All",D1640=Dashboard!$F$6),OR(Dashboard!$I$6="All",B1640=Dashboard!$I$6)),1,0)</f>
        <v/>
      </c>
    </row>
    <row r="1641">
      <c r="A1641" t="inlineStr">
        <is>
          <t>SC81640</t>
        </is>
      </c>
      <c r="B1641" t="inlineStr">
        <is>
          <t>Mar</t>
        </is>
      </c>
      <c r="C1641" t="inlineStr">
        <is>
          <t>Nagpur</t>
        </is>
      </c>
      <c r="D1641" t="inlineStr">
        <is>
          <t>25-34</t>
        </is>
      </c>
      <c r="E1641" s="35" t="n">
        <v>16</v>
      </c>
      <c r="F1641" s="36" t="n">
        <v>13.8</v>
      </c>
      <c r="G1641" s="35" t="n">
        <v>10</v>
      </c>
      <c r="H1641" s="35" t="n">
        <v>7</v>
      </c>
      <c r="I1641" s="35" t="n">
        <v>11</v>
      </c>
      <c r="J1641" s="36" t="n">
        <v>5.2</v>
      </c>
      <c r="K1641" s="35" t="n">
        <v>3</v>
      </c>
      <c r="L1641" t="inlineStr">
        <is>
          <t>Yes</t>
        </is>
      </c>
      <c r="M1641" s="35" t="n">
        <v>47</v>
      </c>
      <c r="N1641" t="inlineStr">
        <is>
          <t>Yes</t>
        </is>
      </c>
      <c r="O1641" s="35" t="n">
        <v>8</v>
      </c>
      <c r="P1641" s="37" t="n">
        <v>1.56</v>
      </c>
      <c r="Q1641" t="inlineStr">
        <is>
          <t>Android</t>
        </is>
      </c>
      <c r="R1641">
        <f>IF(AND(OR(Dashboard!$C$6="All",C1641=Dashboard!$C$6),OR(Dashboard!$F$6="All",D1641=Dashboard!$F$6),OR(Dashboard!$I$6="All",B1641=Dashboard!$I$6)),1,0)</f>
        <v/>
      </c>
    </row>
    <row r="1642">
      <c r="A1642" t="inlineStr">
        <is>
          <t>SC81641</t>
        </is>
      </c>
      <c r="B1642" t="inlineStr">
        <is>
          <t>Mar</t>
        </is>
      </c>
      <c r="C1642" t="inlineStr">
        <is>
          <t>Solapur</t>
        </is>
      </c>
      <c r="D1642" t="inlineStr">
        <is>
          <t>18-20</t>
        </is>
      </c>
      <c r="E1642" s="35" t="n">
        <v>15</v>
      </c>
      <c r="F1642" s="36" t="n">
        <v>27.1</v>
      </c>
      <c r="G1642" s="35" t="n">
        <v>38</v>
      </c>
      <c r="H1642" s="35" t="n">
        <v>27</v>
      </c>
      <c r="I1642" s="35" t="n">
        <v>7</v>
      </c>
      <c r="J1642" s="36" t="n">
        <v>11.1</v>
      </c>
      <c r="K1642" s="35" t="n">
        <v>8</v>
      </c>
      <c r="L1642" t="inlineStr">
        <is>
          <t>No</t>
        </is>
      </c>
      <c r="M1642" s="35" t="n">
        <v>51</v>
      </c>
      <c r="N1642" t="inlineStr">
        <is>
          <t>Yes</t>
        </is>
      </c>
      <c r="O1642" s="35" t="n">
        <v>16</v>
      </c>
      <c r="P1642" s="37" t="n">
        <v>2.24</v>
      </c>
      <c r="Q1642" t="inlineStr">
        <is>
          <t>Android</t>
        </is>
      </c>
      <c r="R1642">
        <f>IF(AND(OR(Dashboard!$C$6="All",C1642=Dashboard!$C$6),OR(Dashboard!$F$6="All",D1642=Dashboard!$F$6),OR(Dashboard!$I$6="All",B1642=Dashboard!$I$6)),1,0)</f>
        <v/>
      </c>
    </row>
    <row r="1643">
      <c r="A1643" t="inlineStr">
        <is>
          <t>SC81642</t>
        </is>
      </c>
      <c r="B1643" t="inlineStr">
        <is>
          <t>Jun</t>
        </is>
      </c>
      <c r="C1643" t="inlineStr">
        <is>
          <t>Nagpur</t>
        </is>
      </c>
      <c r="D1643" t="inlineStr">
        <is>
          <t>18-20</t>
        </is>
      </c>
      <c r="E1643" s="35" t="n">
        <v>28</v>
      </c>
      <c r="F1643" s="36" t="n">
        <v>29.9</v>
      </c>
      <c r="G1643" s="35" t="n">
        <v>47</v>
      </c>
      <c r="H1643" s="35" t="n">
        <v>37</v>
      </c>
      <c r="I1643" s="35" t="n">
        <v>21</v>
      </c>
      <c r="J1643" s="36" t="n">
        <v>12.6</v>
      </c>
      <c r="K1643" s="35" t="n">
        <v>8</v>
      </c>
      <c r="L1643" t="inlineStr">
        <is>
          <t>No</t>
        </is>
      </c>
      <c r="M1643" s="35" t="n">
        <v>10</v>
      </c>
      <c r="N1643" t="inlineStr">
        <is>
          <t>No</t>
        </is>
      </c>
      <c r="O1643" s="35" t="n">
        <v>39</v>
      </c>
      <c r="P1643" s="37" t="n">
        <v>6.94</v>
      </c>
      <c r="Q1643" t="inlineStr">
        <is>
          <t>iOS</t>
        </is>
      </c>
      <c r="R1643">
        <f>IF(AND(OR(Dashboard!$C$6="All",C1643=Dashboard!$C$6),OR(Dashboard!$F$6="All",D1643=Dashboard!$F$6),OR(Dashboard!$I$6="All",B1643=Dashboard!$I$6)),1,0)</f>
        <v/>
      </c>
    </row>
    <row r="1644">
      <c r="A1644" t="inlineStr">
        <is>
          <t>SC81643</t>
        </is>
      </c>
      <c r="B1644" t="inlineStr">
        <is>
          <t>Jun</t>
        </is>
      </c>
      <c r="C1644" t="inlineStr">
        <is>
          <t>Solapur</t>
        </is>
      </c>
      <c r="D1644" t="inlineStr">
        <is>
          <t>35+</t>
        </is>
      </c>
      <c r="E1644" s="35" t="n">
        <v>8</v>
      </c>
      <c r="F1644" s="36" t="n">
        <v>6.1</v>
      </c>
      <c r="G1644" s="35" t="n">
        <v>0</v>
      </c>
      <c r="H1644" s="35" t="n">
        <v>0</v>
      </c>
      <c r="I1644" s="35" t="n">
        <v>11</v>
      </c>
      <c r="J1644" s="36" t="n">
        <v>2.6</v>
      </c>
      <c r="K1644" s="35" t="n">
        <v>4</v>
      </c>
      <c r="L1644" t="inlineStr">
        <is>
          <t>No</t>
        </is>
      </c>
      <c r="M1644" s="35" t="n">
        <v>55</v>
      </c>
      <c r="N1644" t="inlineStr">
        <is>
          <t>No</t>
        </is>
      </c>
      <c r="O1644" s="35" t="n">
        <v>7</v>
      </c>
      <c r="P1644" s="37" t="n">
        <v>1.18</v>
      </c>
      <c r="Q1644" t="inlineStr">
        <is>
          <t>Android</t>
        </is>
      </c>
      <c r="R1644">
        <f>IF(AND(OR(Dashboard!$C$6="All",C1644=Dashboard!$C$6),OR(Dashboard!$F$6="All",D1644=Dashboard!$F$6),OR(Dashboard!$I$6="All",B1644=Dashboard!$I$6)),1,0)</f>
        <v/>
      </c>
    </row>
    <row r="1645">
      <c r="A1645" t="inlineStr">
        <is>
          <t>SC81644</t>
        </is>
      </c>
      <c r="B1645" t="inlineStr">
        <is>
          <t>May</t>
        </is>
      </c>
      <c r="C1645" t="inlineStr">
        <is>
          <t>Pune</t>
        </is>
      </c>
      <c r="D1645" t="inlineStr">
        <is>
          <t>18-20</t>
        </is>
      </c>
      <c r="E1645" s="35" t="n">
        <v>23</v>
      </c>
      <c r="F1645" s="36" t="n">
        <v>43.4</v>
      </c>
      <c r="G1645" s="35" t="n">
        <v>22</v>
      </c>
      <c r="H1645" s="35" t="n">
        <v>16</v>
      </c>
      <c r="I1645" s="35" t="n">
        <v>18</v>
      </c>
      <c r="J1645" s="36" t="n">
        <v>15.6</v>
      </c>
      <c r="K1645" s="35" t="n">
        <v>11</v>
      </c>
      <c r="L1645" t="inlineStr">
        <is>
          <t>No</t>
        </is>
      </c>
      <c r="M1645" s="35" t="n">
        <v>23</v>
      </c>
      <c r="N1645" t="inlineStr">
        <is>
          <t>No</t>
        </is>
      </c>
      <c r="O1645" s="35" t="n">
        <v>69</v>
      </c>
      <c r="P1645" s="37" t="n">
        <v>7.59</v>
      </c>
      <c r="Q1645" t="inlineStr">
        <is>
          <t>Android</t>
        </is>
      </c>
      <c r="R1645">
        <f>IF(AND(OR(Dashboard!$C$6="All",C1645=Dashboard!$C$6),OR(Dashboard!$F$6="All",D1645=Dashboard!$F$6),OR(Dashboard!$I$6="All",B1645=Dashboard!$I$6)),1,0)</f>
        <v/>
      </c>
    </row>
    <row r="1646">
      <c r="A1646" t="inlineStr">
        <is>
          <t>SC81645</t>
        </is>
      </c>
      <c r="B1646" t="inlineStr">
        <is>
          <t>Jan</t>
        </is>
      </c>
      <c r="C1646" t="inlineStr">
        <is>
          <t>Pune</t>
        </is>
      </c>
      <c r="D1646" t="inlineStr">
        <is>
          <t>21-24</t>
        </is>
      </c>
      <c r="E1646" s="35" t="n">
        <v>20</v>
      </c>
      <c r="F1646" s="36" t="n">
        <v>37.8</v>
      </c>
      <c r="G1646" s="35" t="n">
        <v>20</v>
      </c>
      <c r="H1646" s="35" t="n">
        <v>13</v>
      </c>
      <c r="I1646" s="35" t="n">
        <v>8</v>
      </c>
      <c r="J1646" s="36" t="n">
        <v>7</v>
      </c>
      <c r="K1646" s="35" t="n">
        <v>4</v>
      </c>
      <c r="L1646" t="inlineStr">
        <is>
          <t>Yes</t>
        </is>
      </c>
      <c r="M1646" s="35" t="n">
        <v>38</v>
      </c>
      <c r="N1646" t="inlineStr">
        <is>
          <t>No</t>
        </is>
      </c>
      <c r="O1646" s="35" t="n">
        <v>47</v>
      </c>
      <c r="P1646" s="37" t="n">
        <v>4.46</v>
      </c>
      <c r="Q1646" t="inlineStr">
        <is>
          <t>Android</t>
        </is>
      </c>
      <c r="R1646">
        <f>IF(AND(OR(Dashboard!$C$6="All",C1646=Dashboard!$C$6),OR(Dashboard!$F$6="All",D1646=Dashboard!$F$6),OR(Dashboard!$I$6="All",B1646=Dashboard!$I$6)),1,0)</f>
        <v/>
      </c>
    </row>
    <row r="1647">
      <c r="A1647" t="inlineStr">
        <is>
          <t>SC81646</t>
        </is>
      </c>
      <c r="B1647" t="inlineStr">
        <is>
          <t>Jan</t>
        </is>
      </c>
      <c r="C1647" t="inlineStr">
        <is>
          <t>Kolhapur</t>
        </is>
      </c>
      <c r="D1647" t="inlineStr">
        <is>
          <t>25-34</t>
        </is>
      </c>
      <c r="E1647" s="35" t="n">
        <v>10</v>
      </c>
      <c r="F1647" s="36" t="n">
        <v>9.300000000000001</v>
      </c>
      <c r="G1647" s="35" t="n">
        <v>10</v>
      </c>
      <c r="H1647" s="35" t="n">
        <v>8</v>
      </c>
      <c r="I1647" s="35" t="n">
        <v>12</v>
      </c>
      <c r="J1647" s="36" t="n">
        <v>2.3</v>
      </c>
      <c r="K1647" s="35" t="n">
        <v>0</v>
      </c>
      <c r="L1647" t="inlineStr">
        <is>
          <t>No</t>
        </is>
      </c>
      <c r="M1647" s="35" t="n">
        <v>2</v>
      </c>
      <c r="N1647" t="inlineStr">
        <is>
          <t>No</t>
        </is>
      </c>
      <c r="O1647" s="35" t="n">
        <v>15</v>
      </c>
      <c r="P1647" s="37" t="n">
        <v>1.92</v>
      </c>
      <c r="Q1647" t="inlineStr">
        <is>
          <t>iOS</t>
        </is>
      </c>
      <c r="R1647">
        <f>IF(AND(OR(Dashboard!$C$6="All",C1647=Dashboard!$C$6),OR(Dashboard!$F$6="All",D1647=Dashboard!$F$6),OR(Dashboard!$I$6="All",B1647=Dashboard!$I$6)),1,0)</f>
        <v/>
      </c>
    </row>
    <row r="1648">
      <c r="A1648" t="inlineStr">
        <is>
          <t>SC81647</t>
        </is>
      </c>
      <c r="B1648" t="inlineStr">
        <is>
          <t>Feb</t>
        </is>
      </c>
      <c r="C1648" t="inlineStr">
        <is>
          <t>Pune</t>
        </is>
      </c>
      <c r="D1648" t="inlineStr">
        <is>
          <t>18-20</t>
        </is>
      </c>
      <c r="E1648" s="35" t="n">
        <v>24</v>
      </c>
      <c r="F1648" s="36" t="n">
        <v>30</v>
      </c>
      <c r="G1648" s="35" t="n">
        <v>15</v>
      </c>
      <c r="H1648" s="35" t="n">
        <v>13</v>
      </c>
      <c r="I1648" s="35" t="n">
        <v>6</v>
      </c>
      <c r="J1648" s="36" t="n">
        <v>10.3</v>
      </c>
      <c r="K1648" s="35" t="n">
        <v>8</v>
      </c>
      <c r="L1648" t="inlineStr">
        <is>
          <t>Yes</t>
        </is>
      </c>
      <c r="M1648" s="35" t="n">
        <v>108</v>
      </c>
      <c r="N1648" t="inlineStr">
        <is>
          <t>No</t>
        </is>
      </c>
      <c r="O1648" s="35" t="n">
        <v>52</v>
      </c>
      <c r="P1648" s="37" t="n">
        <v>4.85</v>
      </c>
      <c r="Q1648" t="inlineStr">
        <is>
          <t>Android</t>
        </is>
      </c>
      <c r="R1648">
        <f>IF(AND(OR(Dashboard!$C$6="All",C1648=Dashboard!$C$6),OR(Dashboard!$F$6="All",D1648=Dashboard!$F$6),OR(Dashboard!$I$6="All",B1648=Dashboard!$I$6)),1,0)</f>
        <v/>
      </c>
    </row>
    <row r="1649">
      <c r="A1649" t="inlineStr">
        <is>
          <t>SC81648</t>
        </is>
      </c>
      <c r="B1649" t="inlineStr">
        <is>
          <t>Apr</t>
        </is>
      </c>
      <c r="C1649" t="inlineStr">
        <is>
          <t>Nagpur</t>
        </is>
      </c>
      <c r="D1649" t="inlineStr">
        <is>
          <t>18-20</t>
        </is>
      </c>
      <c r="E1649" s="35" t="n">
        <v>17</v>
      </c>
      <c r="F1649" s="36" t="n">
        <v>33.7</v>
      </c>
      <c r="G1649" s="35" t="n">
        <v>9</v>
      </c>
      <c r="H1649" s="35" t="n">
        <v>8</v>
      </c>
      <c r="I1649" s="35" t="n">
        <v>20</v>
      </c>
      <c r="J1649" s="36" t="n">
        <v>12.9</v>
      </c>
      <c r="K1649" s="35" t="n">
        <v>3</v>
      </c>
      <c r="L1649" t="inlineStr">
        <is>
          <t>Yes</t>
        </is>
      </c>
      <c r="M1649" s="35" t="n">
        <v>25</v>
      </c>
      <c r="N1649" t="inlineStr">
        <is>
          <t>No</t>
        </is>
      </c>
      <c r="O1649" s="35" t="n">
        <v>57</v>
      </c>
      <c r="P1649" s="37" t="n">
        <v>8.82</v>
      </c>
      <c r="Q1649" t="inlineStr">
        <is>
          <t>Android</t>
        </is>
      </c>
      <c r="R1649">
        <f>IF(AND(OR(Dashboard!$C$6="All",C1649=Dashboard!$C$6),OR(Dashboard!$F$6="All",D1649=Dashboard!$F$6),OR(Dashboard!$I$6="All",B1649=Dashboard!$I$6)),1,0)</f>
        <v/>
      </c>
    </row>
    <row r="1650">
      <c r="A1650" t="inlineStr">
        <is>
          <t>SC81649</t>
        </is>
      </c>
      <c r="B1650" t="inlineStr">
        <is>
          <t>Jan</t>
        </is>
      </c>
      <c r="C1650" t="inlineStr">
        <is>
          <t>Sambhaji Nagar</t>
        </is>
      </c>
      <c r="D1650" t="inlineStr">
        <is>
          <t>18-20</t>
        </is>
      </c>
      <c r="E1650" s="35" t="n">
        <v>16</v>
      </c>
      <c r="F1650" s="36" t="n">
        <v>23.5</v>
      </c>
      <c r="G1650" s="35" t="n">
        <v>38</v>
      </c>
      <c r="H1650" s="35" t="n">
        <v>29</v>
      </c>
      <c r="I1650" s="35" t="n">
        <v>1</v>
      </c>
      <c r="J1650" s="36" t="n">
        <v>5.5</v>
      </c>
      <c r="K1650" s="35" t="n">
        <v>5</v>
      </c>
      <c r="L1650" t="inlineStr">
        <is>
          <t>No</t>
        </is>
      </c>
      <c r="M1650" s="35" t="n">
        <v>25</v>
      </c>
      <c r="N1650" t="inlineStr">
        <is>
          <t>No</t>
        </is>
      </c>
      <c r="O1650" s="35" t="n">
        <v>34</v>
      </c>
      <c r="P1650" s="37" t="n">
        <v>4.45</v>
      </c>
      <c r="Q1650" t="inlineStr">
        <is>
          <t>Android</t>
        </is>
      </c>
      <c r="R1650">
        <f>IF(AND(OR(Dashboard!$C$6="All",C1650=Dashboard!$C$6),OR(Dashboard!$F$6="All",D1650=Dashboard!$F$6),OR(Dashboard!$I$6="All",B1650=Dashboard!$I$6)),1,0)</f>
        <v/>
      </c>
    </row>
    <row r="1651">
      <c r="A1651" t="inlineStr">
        <is>
          <t>SC81650</t>
        </is>
      </c>
      <c r="B1651" t="inlineStr">
        <is>
          <t>Jan</t>
        </is>
      </c>
      <c r="C1651" t="inlineStr">
        <is>
          <t>Sambhaji Nagar</t>
        </is>
      </c>
      <c r="D1651" t="inlineStr">
        <is>
          <t>21-24</t>
        </is>
      </c>
      <c r="E1651" s="35" t="n">
        <v>22</v>
      </c>
      <c r="F1651" s="36" t="n">
        <v>34.6</v>
      </c>
      <c r="G1651" s="35" t="n">
        <v>19</v>
      </c>
      <c r="H1651" s="35" t="n">
        <v>15</v>
      </c>
      <c r="I1651" s="35" t="n">
        <v>0</v>
      </c>
      <c r="J1651" s="36" t="n">
        <v>15.1</v>
      </c>
      <c r="K1651" s="35" t="n">
        <v>8</v>
      </c>
      <c r="L1651" t="inlineStr">
        <is>
          <t>No</t>
        </is>
      </c>
      <c r="M1651" s="35" t="n">
        <v>14</v>
      </c>
      <c r="N1651" t="inlineStr">
        <is>
          <t>Yes</t>
        </is>
      </c>
      <c r="O1651" s="35" t="n">
        <v>20</v>
      </c>
      <c r="P1651" s="37" t="n">
        <v>1.62</v>
      </c>
      <c r="Q1651" t="inlineStr">
        <is>
          <t>Android</t>
        </is>
      </c>
      <c r="R1651">
        <f>IF(AND(OR(Dashboard!$C$6="All",C1651=Dashboard!$C$6),OR(Dashboard!$F$6="All",D1651=Dashboard!$F$6),OR(Dashboard!$I$6="All",B1651=Dashboard!$I$6)),1,0)</f>
        <v/>
      </c>
    </row>
    <row r="1652">
      <c r="A1652" t="inlineStr">
        <is>
          <t>SC81651</t>
        </is>
      </c>
      <c r="B1652" t="inlineStr">
        <is>
          <t>May</t>
        </is>
      </c>
      <c r="C1652" t="inlineStr">
        <is>
          <t>Kolhapur</t>
        </is>
      </c>
      <c r="D1652" t="inlineStr">
        <is>
          <t>25-34</t>
        </is>
      </c>
      <c r="E1652" s="35" t="n">
        <v>15</v>
      </c>
      <c r="F1652" s="36" t="n">
        <v>19.9</v>
      </c>
      <c r="G1652" s="35" t="n">
        <v>5</v>
      </c>
      <c r="H1652" s="35" t="n">
        <v>4</v>
      </c>
      <c r="I1652" s="35" t="n">
        <v>13</v>
      </c>
      <c r="J1652" s="36" t="n">
        <v>6.4</v>
      </c>
      <c r="K1652" s="35" t="n">
        <v>0</v>
      </c>
      <c r="L1652" t="inlineStr">
        <is>
          <t>Yes</t>
        </is>
      </c>
      <c r="M1652" s="35" t="n">
        <v>213</v>
      </c>
      <c r="N1652" t="inlineStr">
        <is>
          <t>No</t>
        </is>
      </c>
      <c r="O1652" s="35" t="n">
        <v>27</v>
      </c>
      <c r="P1652" s="37" t="n">
        <v>4.36</v>
      </c>
      <c r="Q1652" t="inlineStr">
        <is>
          <t>Android</t>
        </is>
      </c>
      <c r="R1652">
        <f>IF(AND(OR(Dashboard!$C$6="All",C1652=Dashboard!$C$6),OR(Dashboard!$F$6="All",D1652=Dashboard!$F$6),OR(Dashboard!$I$6="All",B1652=Dashboard!$I$6)),1,0)</f>
        <v/>
      </c>
    </row>
    <row r="1653">
      <c r="A1653" t="inlineStr">
        <is>
          <t>SC81652</t>
        </is>
      </c>
      <c r="B1653" t="inlineStr">
        <is>
          <t>Jun</t>
        </is>
      </c>
      <c r="C1653" t="inlineStr">
        <is>
          <t>Nashik</t>
        </is>
      </c>
      <c r="D1653" t="inlineStr">
        <is>
          <t>18-20</t>
        </is>
      </c>
      <c r="E1653" s="35" t="n">
        <v>20</v>
      </c>
      <c r="F1653" s="36" t="n">
        <v>49.4</v>
      </c>
      <c r="G1653" s="35" t="n">
        <v>26</v>
      </c>
      <c r="H1653" s="35" t="n">
        <v>18</v>
      </c>
      <c r="I1653" s="35" t="n">
        <v>20</v>
      </c>
      <c r="J1653" s="36" t="n">
        <v>20.1</v>
      </c>
      <c r="K1653" s="35" t="n">
        <v>2</v>
      </c>
      <c r="L1653" t="inlineStr">
        <is>
          <t>No</t>
        </is>
      </c>
      <c r="M1653" s="35" t="n">
        <v>12</v>
      </c>
      <c r="N1653" t="inlineStr">
        <is>
          <t>No</t>
        </is>
      </c>
      <c r="O1653" s="35" t="n">
        <v>97</v>
      </c>
      <c r="P1653" s="37" t="n">
        <v>12.19</v>
      </c>
      <c r="Q1653" t="inlineStr">
        <is>
          <t>iOS</t>
        </is>
      </c>
      <c r="R1653">
        <f>IF(AND(OR(Dashboard!$C$6="All",C1653=Dashboard!$C$6),OR(Dashboard!$F$6="All",D1653=Dashboard!$F$6),OR(Dashboard!$I$6="All",B1653=Dashboard!$I$6)),1,0)</f>
        <v/>
      </c>
    </row>
    <row r="1654">
      <c r="A1654" t="inlineStr">
        <is>
          <t>SC81653</t>
        </is>
      </c>
      <c r="B1654" t="inlineStr">
        <is>
          <t>Jan</t>
        </is>
      </c>
      <c r="C1654" t="inlineStr">
        <is>
          <t>Nashik</t>
        </is>
      </c>
      <c r="D1654" t="inlineStr">
        <is>
          <t>18-20</t>
        </is>
      </c>
      <c r="E1654" s="35" t="n">
        <v>17</v>
      </c>
      <c r="F1654" s="36" t="n">
        <v>16</v>
      </c>
      <c r="G1654" s="35" t="n">
        <v>25</v>
      </c>
      <c r="H1654" s="35" t="n">
        <v>19</v>
      </c>
      <c r="I1654" s="35" t="n">
        <v>16</v>
      </c>
      <c r="J1654" s="36" t="n">
        <v>2.4</v>
      </c>
      <c r="K1654" s="35" t="n">
        <v>9</v>
      </c>
      <c r="L1654" t="inlineStr">
        <is>
          <t>Yes</t>
        </is>
      </c>
      <c r="M1654" s="35" t="n">
        <v>171</v>
      </c>
      <c r="N1654" t="inlineStr">
        <is>
          <t>Yes</t>
        </is>
      </c>
      <c r="O1654" s="35" t="n">
        <v>9</v>
      </c>
      <c r="P1654" s="37" t="n">
        <v>1.23</v>
      </c>
      <c r="Q1654" t="inlineStr">
        <is>
          <t>Android</t>
        </is>
      </c>
      <c r="R1654">
        <f>IF(AND(OR(Dashboard!$C$6="All",C1654=Dashboard!$C$6),OR(Dashboard!$F$6="All",D1654=Dashboard!$F$6),OR(Dashboard!$I$6="All",B1654=Dashboard!$I$6)),1,0)</f>
        <v/>
      </c>
    </row>
    <row r="1655">
      <c r="A1655" t="inlineStr">
        <is>
          <t>SC81654</t>
        </is>
      </c>
      <c r="B1655" t="inlineStr">
        <is>
          <t>May</t>
        </is>
      </c>
      <c r="C1655" t="inlineStr">
        <is>
          <t>Sambhaji Nagar</t>
        </is>
      </c>
      <c r="D1655" t="inlineStr">
        <is>
          <t>21-24</t>
        </is>
      </c>
      <c r="E1655" s="35" t="n">
        <v>23</v>
      </c>
      <c r="F1655" s="36" t="n">
        <v>32.6</v>
      </c>
      <c r="G1655" s="35" t="n">
        <v>32</v>
      </c>
      <c r="H1655" s="35" t="n">
        <v>25</v>
      </c>
      <c r="I1655" s="35" t="n">
        <v>9</v>
      </c>
      <c r="J1655" s="36" t="n">
        <v>7.9</v>
      </c>
      <c r="K1655" s="35" t="n">
        <v>5</v>
      </c>
      <c r="L1655" t="inlineStr">
        <is>
          <t>No</t>
        </is>
      </c>
      <c r="M1655" s="35" t="n">
        <v>45</v>
      </c>
      <c r="N1655" t="inlineStr">
        <is>
          <t>No</t>
        </is>
      </c>
      <c r="O1655" s="35" t="n">
        <v>41</v>
      </c>
      <c r="P1655" s="37" t="n">
        <v>5.44</v>
      </c>
      <c r="Q1655" t="inlineStr">
        <is>
          <t>Android</t>
        </is>
      </c>
      <c r="R1655">
        <f>IF(AND(OR(Dashboard!$C$6="All",C1655=Dashboard!$C$6),OR(Dashboard!$F$6="All",D1655=Dashboard!$F$6),OR(Dashboard!$I$6="All",B1655=Dashboard!$I$6)),1,0)</f>
        <v/>
      </c>
    </row>
    <row r="1656">
      <c r="A1656" t="inlineStr">
        <is>
          <t>SC81655</t>
        </is>
      </c>
      <c r="B1656" t="inlineStr">
        <is>
          <t>Mar</t>
        </is>
      </c>
      <c r="C1656" t="inlineStr">
        <is>
          <t>Kolhapur</t>
        </is>
      </c>
      <c r="D1656" t="inlineStr">
        <is>
          <t>25-34</t>
        </is>
      </c>
      <c r="E1656" s="35" t="n">
        <v>4</v>
      </c>
      <c r="F1656" s="36" t="n">
        <v>9.1</v>
      </c>
      <c r="G1656" s="35" t="n">
        <v>16</v>
      </c>
      <c r="H1656" s="35" t="n">
        <v>14</v>
      </c>
      <c r="I1656" s="35" t="n">
        <v>14</v>
      </c>
      <c r="J1656" s="36" t="n">
        <v>1.4</v>
      </c>
      <c r="K1656" s="35" t="n">
        <v>6</v>
      </c>
      <c r="L1656" t="inlineStr">
        <is>
          <t>No</t>
        </is>
      </c>
      <c r="M1656" s="35" t="n">
        <v>10</v>
      </c>
      <c r="N1656" t="inlineStr">
        <is>
          <t>No</t>
        </is>
      </c>
      <c r="O1656" s="35" t="n">
        <v>15</v>
      </c>
      <c r="P1656" s="37" t="n">
        <v>2.72</v>
      </c>
      <c r="Q1656" t="inlineStr">
        <is>
          <t>Android</t>
        </is>
      </c>
      <c r="R1656">
        <f>IF(AND(OR(Dashboard!$C$6="All",C1656=Dashboard!$C$6),OR(Dashboard!$F$6="All",D1656=Dashboard!$F$6),OR(Dashboard!$I$6="All",B1656=Dashboard!$I$6)),1,0)</f>
        <v/>
      </c>
    </row>
    <row r="1657">
      <c r="A1657" t="inlineStr">
        <is>
          <t>SC81656</t>
        </is>
      </c>
      <c r="B1657" t="inlineStr">
        <is>
          <t>Mar</t>
        </is>
      </c>
      <c r="C1657" t="inlineStr">
        <is>
          <t>Nashik</t>
        </is>
      </c>
      <c r="D1657" t="inlineStr">
        <is>
          <t>25-34</t>
        </is>
      </c>
      <c r="E1657" s="35" t="n">
        <v>4</v>
      </c>
      <c r="F1657" s="36" t="n">
        <v>3.3</v>
      </c>
      <c r="G1657" s="35" t="n">
        <v>0</v>
      </c>
      <c r="H1657" s="35" t="n">
        <v>0</v>
      </c>
      <c r="I1657" s="35" t="n">
        <v>13</v>
      </c>
      <c r="J1657" s="36" t="n">
        <v>0.7</v>
      </c>
      <c r="K1657" s="35" t="n">
        <v>8</v>
      </c>
      <c r="L1657" t="inlineStr">
        <is>
          <t>No</t>
        </is>
      </c>
      <c r="M1657" s="35" t="n">
        <v>110</v>
      </c>
      <c r="N1657" t="inlineStr">
        <is>
          <t>No</t>
        </is>
      </c>
      <c r="O1657" s="35" t="n">
        <v>6</v>
      </c>
      <c r="P1657" s="37" t="n">
        <v>1.03</v>
      </c>
      <c r="Q1657" t="inlineStr">
        <is>
          <t>Android</t>
        </is>
      </c>
      <c r="R1657">
        <f>IF(AND(OR(Dashboard!$C$6="All",C1657=Dashboard!$C$6),OR(Dashboard!$F$6="All",D1657=Dashboard!$F$6),OR(Dashboard!$I$6="All",B1657=Dashboard!$I$6)),1,0)</f>
        <v/>
      </c>
    </row>
    <row r="1658">
      <c r="A1658" t="inlineStr">
        <is>
          <t>SC81657</t>
        </is>
      </c>
      <c r="B1658" t="inlineStr">
        <is>
          <t>Mar</t>
        </is>
      </c>
      <c r="C1658" t="inlineStr">
        <is>
          <t>Solapur</t>
        </is>
      </c>
      <c r="D1658" t="inlineStr">
        <is>
          <t>25-34</t>
        </is>
      </c>
      <c r="E1658" s="35" t="n">
        <v>21</v>
      </c>
      <c r="F1658" s="36" t="n">
        <v>16.5</v>
      </c>
      <c r="G1658" s="35" t="n">
        <v>4</v>
      </c>
      <c r="H1658" s="35" t="n">
        <v>2</v>
      </c>
      <c r="I1658" s="35" t="n">
        <v>18</v>
      </c>
      <c r="J1658" s="36" t="n">
        <v>3.7</v>
      </c>
      <c r="K1658" s="35" t="n">
        <v>0</v>
      </c>
      <c r="L1658" t="inlineStr">
        <is>
          <t>Yes</t>
        </is>
      </c>
      <c r="M1658" s="35" t="n">
        <v>13</v>
      </c>
      <c r="N1658" t="inlineStr">
        <is>
          <t>No</t>
        </is>
      </c>
      <c r="O1658" s="35" t="n">
        <v>30</v>
      </c>
      <c r="P1658" s="37" t="n">
        <v>5.23</v>
      </c>
      <c r="Q1658" t="inlineStr">
        <is>
          <t>Android</t>
        </is>
      </c>
      <c r="R1658">
        <f>IF(AND(OR(Dashboard!$C$6="All",C1658=Dashboard!$C$6),OR(Dashboard!$F$6="All",D1658=Dashboard!$F$6),OR(Dashboard!$I$6="All",B1658=Dashboard!$I$6)),1,0)</f>
        <v/>
      </c>
    </row>
    <row r="1659">
      <c r="A1659" t="inlineStr">
        <is>
          <t>SC81658</t>
        </is>
      </c>
      <c r="B1659" t="inlineStr">
        <is>
          <t>Jan</t>
        </is>
      </c>
      <c r="C1659" t="inlineStr">
        <is>
          <t>Solapur</t>
        </is>
      </c>
      <c r="D1659" t="inlineStr">
        <is>
          <t>21-24</t>
        </is>
      </c>
      <c r="E1659" s="35" t="n">
        <v>20</v>
      </c>
      <c r="F1659" s="36" t="n">
        <v>32.4</v>
      </c>
      <c r="G1659" s="35" t="n">
        <v>21</v>
      </c>
      <c r="H1659" s="35" t="n">
        <v>15</v>
      </c>
      <c r="I1659" s="35" t="n">
        <v>17</v>
      </c>
      <c r="J1659" s="36" t="n">
        <v>7.8</v>
      </c>
      <c r="K1659" s="35" t="n">
        <v>5</v>
      </c>
      <c r="L1659" t="inlineStr">
        <is>
          <t>No</t>
        </is>
      </c>
      <c r="M1659" s="35" t="n">
        <v>9</v>
      </c>
      <c r="N1659" t="inlineStr">
        <is>
          <t>No</t>
        </is>
      </c>
      <c r="O1659" s="35" t="n">
        <v>48</v>
      </c>
      <c r="P1659" s="37" t="n">
        <v>6.08</v>
      </c>
      <c r="Q1659" t="inlineStr">
        <is>
          <t>Android</t>
        </is>
      </c>
      <c r="R1659">
        <f>IF(AND(OR(Dashboard!$C$6="All",C1659=Dashboard!$C$6),OR(Dashboard!$F$6="All",D1659=Dashboard!$F$6),OR(Dashboard!$I$6="All",B1659=Dashboard!$I$6)),1,0)</f>
        <v/>
      </c>
    </row>
    <row r="1660">
      <c r="A1660" t="inlineStr">
        <is>
          <t>SC81659</t>
        </is>
      </c>
      <c r="B1660" t="inlineStr">
        <is>
          <t>Feb</t>
        </is>
      </c>
      <c r="C1660" t="inlineStr">
        <is>
          <t>Pune</t>
        </is>
      </c>
      <c r="D1660" t="inlineStr">
        <is>
          <t>25-34</t>
        </is>
      </c>
      <c r="E1660" s="35" t="n">
        <v>11</v>
      </c>
      <c r="F1660" s="36" t="n">
        <v>3</v>
      </c>
      <c r="G1660" s="35" t="n">
        <v>15</v>
      </c>
      <c r="H1660" s="35" t="n">
        <v>12</v>
      </c>
      <c r="I1660" s="35" t="n">
        <v>17</v>
      </c>
      <c r="J1660" s="36" t="n">
        <v>0.5</v>
      </c>
      <c r="K1660" s="35" t="n">
        <v>1</v>
      </c>
      <c r="L1660" t="inlineStr">
        <is>
          <t>No</t>
        </is>
      </c>
      <c r="M1660" s="35" t="n">
        <v>55</v>
      </c>
      <c r="N1660" t="inlineStr">
        <is>
          <t>No</t>
        </is>
      </c>
      <c r="O1660" s="35" t="n">
        <v>4</v>
      </c>
      <c r="P1660" s="37" t="n">
        <v>0.5600000000000001</v>
      </c>
      <c r="Q1660" t="inlineStr">
        <is>
          <t>Android</t>
        </is>
      </c>
      <c r="R1660">
        <f>IF(AND(OR(Dashboard!$C$6="All",C1660=Dashboard!$C$6),OR(Dashboard!$F$6="All",D1660=Dashboard!$F$6),OR(Dashboard!$I$6="All",B1660=Dashboard!$I$6)),1,0)</f>
        <v/>
      </c>
    </row>
    <row r="1661">
      <c r="A1661" t="inlineStr">
        <is>
          <t>SC81660</t>
        </is>
      </c>
      <c r="B1661" t="inlineStr">
        <is>
          <t>May</t>
        </is>
      </c>
      <c r="C1661" t="inlineStr">
        <is>
          <t>Pune</t>
        </is>
      </c>
      <c r="D1661" t="inlineStr">
        <is>
          <t>21-24</t>
        </is>
      </c>
      <c r="E1661" s="35" t="n">
        <v>18</v>
      </c>
      <c r="F1661" s="36" t="n">
        <v>39.3</v>
      </c>
      <c r="G1661" s="35" t="n">
        <v>45</v>
      </c>
      <c r="H1661" s="35" t="n">
        <v>30</v>
      </c>
      <c r="I1661" s="35" t="n">
        <v>9</v>
      </c>
      <c r="J1661" s="36" t="n">
        <v>12.1</v>
      </c>
      <c r="K1661" s="35" t="n">
        <v>1</v>
      </c>
      <c r="L1661" t="inlineStr">
        <is>
          <t>No</t>
        </is>
      </c>
      <c r="M1661" s="35" t="n">
        <v>38</v>
      </c>
      <c r="N1661" t="inlineStr">
        <is>
          <t>No</t>
        </is>
      </c>
      <c r="O1661" s="35" t="n">
        <v>67</v>
      </c>
      <c r="P1661" s="37" t="n">
        <v>6.03</v>
      </c>
      <c r="Q1661" t="inlineStr">
        <is>
          <t>Android</t>
        </is>
      </c>
      <c r="R1661">
        <f>IF(AND(OR(Dashboard!$C$6="All",C1661=Dashboard!$C$6),OR(Dashboard!$F$6="All",D1661=Dashboard!$F$6),OR(Dashboard!$I$6="All",B1661=Dashboard!$I$6)),1,0)</f>
        <v/>
      </c>
    </row>
    <row r="1662">
      <c r="A1662" t="inlineStr">
        <is>
          <t>SC81661</t>
        </is>
      </c>
      <c r="B1662" t="inlineStr">
        <is>
          <t>Apr</t>
        </is>
      </c>
      <c r="C1662" t="inlineStr">
        <is>
          <t>Sambhaji Nagar</t>
        </is>
      </c>
      <c r="D1662" t="inlineStr">
        <is>
          <t>25-34</t>
        </is>
      </c>
      <c r="E1662" s="35" t="n">
        <v>9</v>
      </c>
      <c r="F1662" s="36" t="n">
        <v>27.2</v>
      </c>
      <c r="G1662" s="35" t="n">
        <v>18</v>
      </c>
      <c r="H1662" s="35" t="n">
        <v>15</v>
      </c>
      <c r="I1662" s="35" t="n">
        <v>9</v>
      </c>
      <c r="J1662" s="36" t="n">
        <v>8.199999999999999</v>
      </c>
      <c r="K1662" s="35" t="n">
        <v>0</v>
      </c>
      <c r="L1662" t="inlineStr">
        <is>
          <t>No</t>
        </is>
      </c>
      <c r="M1662" s="35" t="n">
        <v>9</v>
      </c>
      <c r="N1662" t="inlineStr">
        <is>
          <t>No</t>
        </is>
      </c>
      <c r="O1662" s="35" t="n">
        <v>58</v>
      </c>
      <c r="P1662" s="37" t="n">
        <v>7.1</v>
      </c>
      <c r="Q1662" t="inlineStr">
        <is>
          <t>Android</t>
        </is>
      </c>
      <c r="R1662">
        <f>IF(AND(OR(Dashboard!$C$6="All",C1662=Dashboard!$C$6),OR(Dashboard!$F$6="All",D1662=Dashboard!$F$6),OR(Dashboard!$I$6="All",B1662=Dashboard!$I$6)),1,0)</f>
        <v/>
      </c>
    </row>
    <row r="1663">
      <c r="A1663" t="inlineStr">
        <is>
          <t>SC81662</t>
        </is>
      </c>
      <c r="B1663" t="inlineStr">
        <is>
          <t>Apr</t>
        </is>
      </c>
      <c r="C1663" t="inlineStr">
        <is>
          <t>Pune</t>
        </is>
      </c>
      <c r="D1663" t="inlineStr">
        <is>
          <t>18-20</t>
        </is>
      </c>
      <c r="E1663" s="35" t="n">
        <v>21</v>
      </c>
      <c r="F1663" s="36" t="n">
        <v>52.3</v>
      </c>
      <c r="G1663" s="35" t="n">
        <v>43</v>
      </c>
      <c r="H1663" s="35" t="n">
        <v>29</v>
      </c>
      <c r="I1663" s="35" t="n">
        <v>18</v>
      </c>
      <c r="J1663" s="36" t="n">
        <v>9</v>
      </c>
      <c r="K1663" s="35" t="n">
        <v>3</v>
      </c>
      <c r="L1663" t="inlineStr">
        <is>
          <t>No</t>
        </is>
      </c>
      <c r="M1663" s="35" t="n">
        <v>14</v>
      </c>
      <c r="N1663" t="inlineStr">
        <is>
          <t>No</t>
        </is>
      </c>
      <c r="O1663" s="35" t="n">
        <v>90</v>
      </c>
      <c r="P1663" s="37" t="n">
        <v>15.49</v>
      </c>
      <c r="Q1663" t="inlineStr">
        <is>
          <t>Android</t>
        </is>
      </c>
      <c r="R1663">
        <f>IF(AND(OR(Dashboard!$C$6="All",C1663=Dashboard!$C$6),OR(Dashboard!$F$6="All",D1663=Dashboard!$F$6),OR(Dashboard!$I$6="All",B1663=Dashboard!$I$6)),1,0)</f>
        <v/>
      </c>
    </row>
    <row r="1664">
      <c r="A1664" t="inlineStr">
        <is>
          <t>SC81663</t>
        </is>
      </c>
      <c r="B1664" t="inlineStr">
        <is>
          <t>May</t>
        </is>
      </c>
      <c r="C1664" t="inlineStr">
        <is>
          <t>Pune</t>
        </is>
      </c>
      <c r="D1664" t="inlineStr">
        <is>
          <t>18-20</t>
        </is>
      </c>
      <c r="E1664" s="35" t="n">
        <v>24</v>
      </c>
      <c r="F1664" s="36" t="n">
        <v>33.8</v>
      </c>
      <c r="G1664" s="35" t="n">
        <v>30</v>
      </c>
      <c r="H1664" s="35" t="n">
        <v>21</v>
      </c>
      <c r="I1664" s="35" t="n">
        <v>6</v>
      </c>
      <c r="J1664" s="36" t="n">
        <v>6.1</v>
      </c>
      <c r="K1664" s="35" t="n">
        <v>7</v>
      </c>
      <c r="L1664" t="inlineStr">
        <is>
          <t>Yes</t>
        </is>
      </c>
      <c r="M1664" s="35" t="n">
        <v>27</v>
      </c>
      <c r="N1664" t="inlineStr">
        <is>
          <t>Yes</t>
        </is>
      </c>
      <c r="O1664" s="35" t="n">
        <v>20</v>
      </c>
      <c r="P1664" s="37" t="n">
        <v>3.22</v>
      </c>
      <c r="Q1664" t="inlineStr">
        <is>
          <t>Android</t>
        </is>
      </c>
      <c r="R1664">
        <f>IF(AND(OR(Dashboard!$C$6="All",C1664=Dashboard!$C$6),OR(Dashboard!$F$6="All",D1664=Dashboard!$F$6),OR(Dashboard!$I$6="All",B1664=Dashboard!$I$6)),1,0)</f>
        <v/>
      </c>
    </row>
    <row r="1665">
      <c r="A1665" t="inlineStr">
        <is>
          <t>SC81664</t>
        </is>
      </c>
      <c r="B1665" t="inlineStr">
        <is>
          <t>May</t>
        </is>
      </c>
      <c r="C1665" t="inlineStr">
        <is>
          <t>Nagpur</t>
        </is>
      </c>
      <c r="D1665" t="inlineStr">
        <is>
          <t>21-24</t>
        </is>
      </c>
      <c r="E1665" s="35" t="n">
        <v>22</v>
      </c>
      <c r="F1665" s="36" t="n">
        <v>29.7</v>
      </c>
      <c r="G1665" s="35" t="n">
        <v>39</v>
      </c>
      <c r="H1665" s="35" t="n">
        <v>29</v>
      </c>
      <c r="I1665" s="35" t="n">
        <v>0</v>
      </c>
      <c r="J1665" s="36" t="n">
        <v>9.6</v>
      </c>
      <c r="K1665" s="35" t="n">
        <v>5</v>
      </c>
      <c r="L1665" t="inlineStr">
        <is>
          <t>No</t>
        </is>
      </c>
      <c r="M1665" s="35" t="n">
        <v>37</v>
      </c>
      <c r="N1665" t="inlineStr">
        <is>
          <t>No</t>
        </is>
      </c>
      <c r="O1665" s="35" t="n">
        <v>64</v>
      </c>
      <c r="P1665" s="37" t="n">
        <v>8.06</v>
      </c>
      <c r="Q1665" t="inlineStr">
        <is>
          <t>Android</t>
        </is>
      </c>
      <c r="R1665">
        <f>IF(AND(OR(Dashboard!$C$6="All",C1665=Dashboard!$C$6),OR(Dashboard!$F$6="All",D1665=Dashboard!$F$6),OR(Dashboard!$I$6="All",B1665=Dashboard!$I$6)),1,0)</f>
        <v/>
      </c>
    </row>
    <row r="1666">
      <c r="A1666" t="inlineStr">
        <is>
          <t>SC81665</t>
        </is>
      </c>
      <c r="B1666" t="inlineStr">
        <is>
          <t>Jun</t>
        </is>
      </c>
      <c r="C1666" t="inlineStr">
        <is>
          <t>Solapur</t>
        </is>
      </c>
      <c r="D1666" t="inlineStr">
        <is>
          <t>21-24</t>
        </is>
      </c>
      <c r="E1666" s="35" t="n">
        <v>19</v>
      </c>
      <c r="F1666" s="36" t="n">
        <v>43.2</v>
      </c>
      <c r="G1666" s="35" t="n">
        <v>32</v>
      </c>
      <c r="H1666" s="35" t="n">
        <v>25</v>
      </c>
      <c r="I1666" s="35" t="n">
        <v>6</v>
      </c>
      <c r="J1666" s="36" t="n">
        <v>10</v>
      </c>
      <c r="K1666" s="35" t="n">
        <v>8</v>
      </c>
      <c r="L1666" t="inlineStr">
        <is>
          <t>Yes</t>
        </is>
      </c>
      <c r="M1666" s="35" t="n">
        <v>31</v>
      </c>
      <c r="N1666" t="inlineStr">
        <is>
          <t>No</t>
        </is>
      </c>
      <c r="O1666" s="35" t="n">
        <v>81</v>
      </c>
      <c r="P1666" s="37" t="n">
        <v>8.26</v>
      </c>
      <c r="Q1666" t="inlineStr">
        <is>
          <t>iOS</t>
        </is>
      </c>
      <c r="R1666">
        <f>IF(AND(OR(Dashboard!$C$6="All",C1666=Dashboard!$C$6),OR(Dashboard!$F$6="All",D1666=Dashboard!$F$6),OR(Dashboard!$I$6="All",B1666=Dashboard!$I$6)),1,0)</f>
        <v/>
      </c>
    </row>
    <row r="1667">
      <c r="A1667" t="inlineStr">
        <is>
          <t>SC81666</t>
        </is>
      </c>
      <c r="B1667" t="inlineStr">
        <is>
          <t>Jun</t>
        </is>
      </c>
      <c r="C1667" t="inlineStr">
        <is>
          <t>Nashik</t>
        </is>
      </c>
      <c r="D1667" t="inlineStr">
        <is>
          <t>25-34</t>
        </is>
      </c>
      <c r="E1667" s="35" t="n">
        <v>6</v>
      </c>
      <c r="F1667" s="36" t="n">
        <v>30.5</v>
      </c>
      <c r="G1667" s="35" t="n">
        <v>20</v>
      </c>
      <c r="H1667" s="35" t="n">
        <v>16</v>
      </c>
      <c r="I1667" s="35" t="n">
        <v>10</v>
      </c>
      <c r="J1667" s="36" t="n">
        <v>13.1</v>
      </c>
      <c r="K1667" s="35" t="n">
        <v>0</v>
      </c>
      <c r="L1667" t="inlineStr">
        <is>
          <t>No</t>
        </is>
      </c>
      <c r="M1667" s="35" t="n">
        <v>51</v>
      </c>
      <c r="N1667" t="inlineStr">
        <is>
          <t>No</t>
        </is>
      </c>
      <c r="O1667" s="35" t="n">
        <v>54</v>
      </c>
      <c r="P1667" s="37" t="n">
        <v>7.25</v>
      </c>
      <c r="Q1667" t="inlineStr">
        <is>
          <t>iOS</t>
        </is>
      </c>
      <c r="R1667">
        <f>IF(AND(OR(Dashboard!$C$6="All",C1667=Dashboard!$C$6),OR(Dashboard!$F$6="All",D1667=Dashboard!$F$6),OR(Dashboard!$I$6="All",B1667=Dashboard!$I$6)),1,0)</f>
        <v/>
      </c>
    </row>
    <row r="1668">
      <c r="A1668" t="inlineStr">
        <is>
          <t>SC81667</t>
        </is>
      </c>
      <c r="B1668" t="inlineStr">
        <is>
          <t>Mar</t>
        </is>
      </c>
      <c r="C1668" t="inlineStr">
        <is>
          <t>Pune</t>
        </is>
      </c>
      <c r="D1668" t="inlineStr">
        <is>
          <t>18-20</t>
        </is>
      </c>
      <c r="E1668" s="35" t="n">
        <v>21</v>
      </c>
      <c r="F1668" s="36" t="n">
        <v>47.1</v>
      </c>
      <c r="G1668" s="35" t="n">
        <v>39</v>
      </c>
      <c r="H1668" s="35" t="n">
        <v>33</v>
      </c>
      <c r="I1668" s="35" t="n">
        <v>9</v>
      </c>
      <c r="J1668" s="36" t="n">
        <v>21</v>
      </c>
      <c r="K1668" s="35" t="n">
        <v>3</v>
      </c>
      <c r="L1668" t="inlineStr">
        <is>
          <t>Yes</t>
        </is>
      </c>
      <c r="M1668" s="35" t="n">
        <v>42</v>
      </c>
      <c r="N1668" t="inlineStr">
        <is>
          <t>No</t>
        </is>
      </c>
      <c r="O1668" s="35" t="n">
        <v>65</v>
      </c>
      <c r="P1668" s="37" t="n">
        <v>7.47</v>
      </c>
      <c r="Q1668" t="inlineStr">
        <is>
          <t>Android</t>
        </is>
      </c>
      <c r="R1668">
        <f>IF(AND(OR(Dashboard!$C$6="All",C1668=Dashboard!$C$6),OR(Dashboard!$F$6="All",D1668=Dashboard!$F$6),OR(Dashboard!$I$6="All",B1668=Dashboard!$I$6)),1,0)</f>
        <v/>
      </c>
    </row>
    <row r="1669">
      <c r="A1669" t="inlineStr">
        <is>
          <t>SC81668</t>
        </is>
      </c>
      <c r="B1669" t="inlineStr">
        <is>
          <t>Mar</t>
        </is>
      </c>
      <c r="C1669" t="inlineStr">
        <is>
          <t>Pune</t>
        </is>
      </c>
      <c r="D1669" t="inlineStr">
        <is>
          <t>25-34</t>
        </is>
      </c>
      <c r="E1669" s="35" t="n">
        <v>8</v>
      </c>
      <c r="F1669" s="36" t="n">
        <v>22</v>
      </c>
      <c r="G1669" s="35" t="n">
        <v>20</v>
      </c>
      <c r="H1669" s="35" t="n">
        <v>13</v>
      </c>
      <c r="I1669" s="35" t="n">
        <v>15</v>
      </c>
      <c r="J1669" s="36" t="n">
        <v>6.5</v>
      </c>
      <c r="K1669" s="35" t="n">
        <v>8</v>
      </c>
      <c r="L1669" t="inlineStr">
        <is>
          <t>Yes</t>
        </is>
      </c>
      <c r="M1669" s="35" t="n">
        <v>3</v>
      </c>
      <c r="N1669" t="inlineStr">
        <is>
          <t>No</t>
        </is>
      </c>
      <c r="O1669" s="35" t="n">
        <v>34</v>
      </c>
      <c r="P1669" s="37" t="n">
        <v>5.91</v>
      </c>
      <c r="Q1669" t="inlineStr">
        <is>
          <t>Android</t>
        </is>
      </c>
      <c r="R1669">
        <f>IF(AND(OR(Dashboard!$C$6="All",C1669=Dashboard!$C$6),OR(Dashboard!$F$6="All",D1669=Dashboard!$F$6),OR(Dashboard!$I$6="All",B1669=Dashboard!$I$6)),1,0)</f>
        <v/>
      </c>
    </row>
    <row r="1670">
      <c r="A1670" t="inlineStr">
        <is>
          <t>SC81669</t>
        </is>
      </c>
      <c r="B1670" t="inlineStr">
        <is>
          <t>Feb</t>
        </is>
      </c>
      <c r="C1670" t="inlineStr">
        <is>
          <t>Solapur</t>
        </is>
      </c>
      <c r="D1670" t="inlineStr">
        <is>
          <t>25-34</t>
        </is>
      </c>
      <c r="E1670" s="35" t="n">
        <v>7</v>
      </c>
      <c r="F1670" s="36" t="n">
        <v>19.5</v>
      </c>
      <c r="G1670" s="35" t="n">
        <v>16</v>
      </c>
      <c r="H1670" s="35" t="n">
        <v>14</v>
      </c>
      <c r="I1670" s="35" t="n">
        <v>14</v>
      </c>
      <c r="J1670" s="36" t="n">
        <v>3.1</v>
      </c>
      <c r="K1670" s="35" t="n">
        <v>3</v>
      </c>
      <c r="L1670" t="inlineStr">
        <is>
          <t>Yes</t>
        </is>
      </c>
      <c r="M1670" s="35" t="n">
        <v>18</v>
      </c>
      <c r="N1670" t="inlineStr">
        <is>
          <t>No</t>
        </is>
      </c>
      <c r="O1670" s="35" t="n">
        <v>34</v>
      </c>
      <c r="P1670" s="37" t="n">
        <v>5.92</v>
      </c>
      <c r="Q1670" t="inlineStr">
        <is>
          <t>Android</t>
        </is>
      </c>
      <c r="R1670">
        <f>IF(AND(OR(Dashboard!$C$6="All",C1670=Dashboard!$C$6),OR(Dashboard!$F$6="All",D1670=Dashboard!$F$6),OR(Dashboard!$I$6="All",B1670=Dashboard!$I$6)),1,0)</f>
        <v/>
      </c>
    </row>
    <row r="1671">
      <c r="A1671" t="inlineStr">
        <is>
          <t>SC81670</t>
        </is>
      </c>
      <c r="B1671" t="inlineStr">
        <is>
          <t>Feb</t>
        </is>
      </c>
      <c r="C1671" t="inlineStr">
        <is>
          <t>Pune</t>
        </is>
      </c>
      <c r="D1671" t="inlineStr">
        <is>
          <t>25-34</t>
        </is>
      </c>
      <c r="E1671" s="35" t="n">
        <v>14</v>
      </c>
      <c r="F1671" s="36" t="n">
        <v>4.1</v>
      </c>
      <c r="G1671" s="35" t="n">
        <v>37</v>
      </c>
      <c r="H1671" s="35" t="n">
        <v>28</v>
      </c>
      <c r="I1671" s="35" t="n">
        <v>6</v>
      </c>
      <c r="J1671" s="36" t="n">
        <v>0.9</v>
      </c>
      <c r="K1671" s="35" t="n">
        <v>0</v>
      </c>
      <c r="L1671" t="inlineStr">
        <is>
          <t>No</t>
        </is>
      </c>
      <c r="M1671" s="35" t="n">
        <v>59</v>
      </c>
      <c r="N1671" t="inlineStr">
        <is>
          <t>No</t>
        </is>
      </c>
      <c r="O1671" s="35" t="n">
        <v>7</v>
      </c>
      <c r="P1671" s="37" t="n">
        <v>0.7</v>
      </c>
      <c r="Q1671" t="inlineStr">
        <is>
          <t>Android</t>
        </is>
      </c>
      <c r="R1671">
        <f>IF(AND(OR(Dashboard!$C$6="All",C1671=Dashboard!$C$6),OR(Dashboard!$F$6="All",D1671=Dashboard!$F$6),OR(Dashboard!$I$6="All",B1671=Dashboard!$I$6)),1,0)</f>
        <v/>
      </c>
    </row>
    <row r="1672">
      <c r="A1672" t="inlineStr">
        <is>
          <t>SC81671</t>
        </is>
      </c>
      <c r="B1672" t="inlineStr">
        <is>
          <t>Apr</t>
        </is>
      </c>
      <c r="C1672" t="inlineStr">
        <is>
          <t>Kolhapur</t>
        </is>
      </c>
      <c r="D1672" t="inlineStr">
        <is>
          <t>25-34</t>
        </is>
      </c>
      <c r="E1672" s="35" t="n">
        <v>7</v>
      </c>
      <c r="F1672" s="36" t="n">
        <v>24.7</v>
      </c>
      <c r="G1672" s="35" t="n">
        <v>12</v>
      </c>
      <c r="H1672" s="35" t="n">
        <v>7</v>
      </c>
      <c r="I1672" s="35" t="n">
        <v>0</v>
      </c>
      <c r="J1672" s="36" t="n">
        <v>5.5</v>
      </c>
      <c r="K1672" s="35" t="n">
        <v>4</v>
      </c>
      <c r="L1672" t="inlineStr">
        <is>
          <t>No</t>
        </is>
      </c>
      <c r="M1672" s="35" t="n">
        <v>48</v>
      </c>
      <c r="N1672" t="inlineStr">
        <is>
          <t>No</t>
        </is>
      </c>
      <c r="O1672" s="35" t="n">
        <v>38</v>
      </c>
      <c r="P1672" s="37" t="n">
        <v>6.62</v>
      </c>
      <c r="Q1672" t="inlineStr">
        <is>
          <t>Android</t>
        </is>
      </c>
      <c r="R1672">
        <f>IF(AND(OR(Dashboard!$C$6="All",C1672=Dashboard!$C$6),OR(Dashboard!$F$6="All",D1672=Dashboard!$F$6),OR(Dashboard!$I$6="All",B1672=Dashboard!$I$6)),1,0)</f>
        <v/>
      </c>
    </row>
    <row r="1673">
      <c r="A1673" t="inlineStr">
        <is>
          <t>SC81672</t>
        </is>
      </c>
      <c r="B1673" t="inlineStr">
        <is>
          <t>Jun</t>
        </is>
      </c>
      <c r="C1673" t="inlineStr">
        <is>
          <t>Kolhapur</t>
        </is>
      </c>
      <c r="D1673" t="inlineStr">
        <is>
          <t>25-34</t>
        </is>
      </c>
      <c r="E1673" s="35" t="n">
        <v>14</v>
      </c>
      <c r="F1673" s="36" t="n">
        <v>16.9</v>
      </c>
      <c r="G1673" s="35" t="n">
        <v>2</v>
      </c>
      <c r="H1673" s="35" t="n">
        <v>1</v>
      </c>
      <c r="I1673" s="35" t="n">
        <v>18</v>
      </c>
      <c r="J1673" s="36" t="n">
        <v>4.1</v>
      </c>
      <c r="K1673" s="35" t="n">
        <v>0</v>
      </c>
      <c r="L1673" t="inlineStr">
        <is>
          <t>No</t>
        </is>
      </c>
      <c r="M1673" s="35" t="n">
        <v>75</v>
      </c>
      <c r="N1673" t="inlineStr">
        <is>
          <t>No</t>
        </is>
      </c>
      <c r="O1673" s="35" t="n">
        <v>32</v>
      </c>
      <c r="P1673" s="37" t="n">
        <v>5.14</v>
      </c>
      <c r="Q1673" t="inlineStr">
        <is>
          <t>Android</t>
        </is>
      </c>
      <c r="R1673">
        <f>IF(AND(OR(Dashboard!$C$6="All",C1673=Dashboard!$C$6),OR(Dashboard!$F$6="All",D1673=Dashboard!$F$6),OR(Dashboard!$I$6="All",B1673=Dashboard!$I$6)),1,0)</f>
        <v/>
      </c>
    </row>
    <row r="1674">
      <c r="A1674" t="inlineStr">
        <is>
          <t>SC81673</t>
        </is>
      </c>
      <c r="B1674" t="inlineStr">
        <is>
          <t>Mar</t>
        </is>
      </c>
      <c r="C1674" t="inlineStr">
        <is>
          <t>Sambhaji Nagar</t>
        </is>
      </c>
      <c r="D1674" t="inlineStr">
        <is>
          <t>21-24</t>
        </is>
      </c>
      <c r="E1674" s="35" t="n">
        <v>9</v>
      </c>
      <c r="F1674" s="36" t="n">
        <v>38.1</v>
      </c>
      <c r="G1674" s="35" t="n">
        <v>33</v>
      </c>
      <c r="H1674" s="35" t="n">
        <v>25</v>
      </c>
      <c r="I1674" s="35" t="n">
        <v>6</v>
      </c>
      <c r="J1674" s="36" t="n">
        <v>7.1</v>
      </c>
      <c r="K1674" s="35" t="n">
        <v>6</v>
      </c>
      <c r="L1674" t="inlineStr">
        <is>
          <t>No</t>
        </is>
      </c>
      <c r="M1674" s="35" t="n">
        <v>18</v>
      </c>
      <c r="N1674" t="inlineStr">
        <is>
          <t>No</t>
        </is>
      </c>
      <c r="O1674" s="35" t="n">
        <v>68</v>
      </c>
      <c r="P1674" s="37" t="n">
        <v>13.25</v>
      </c>
      <c r="Q1674" t="inlineStr">
        <is>
          <t>Android</t>
        </is>
      </c>
      <c r="R1674">
        <f>IF(AND(OR(Dashboard!$C$6="All",C1674=Dashboard!$C$6),OR(Dashboard!$F$6="All",D1674=Dashboard!$F$6),OR(Dashboard!$I$6="All",B1674=Dashboard!$I$6)),1,0)</f>
        <v/>
      </c>
    </row>
    <row r="1675">
      <c r="A1675" t="inlineStr">
        <is>
          <t>SC81674</t>
        </is>
      </c>
      <c r="B1675" t="inlineStr">
        <is>
          <t>Jun</t>
        </is>
      </c>
      <c r="C1675" t="inlineStr">
        <is>
          <t>Nagpur</t>
        </is>
      </c>
      <c r="D1675" t="inlineStr">
        <is>
          <t>18-20</t>
        </is>
      </c>
      <c r="E1675" s="35" t="n">
        <v>19</v>
      </c>
      <c r="F1675" s="36" t="n">
        <v>22.2</v>
      </c>
      <c r="G1675" s="35" t="n">
        <v>38</v>
      </c>
      <c r="H1675" s="35" t="n">
        <v>29</v>
      </c>
      <c r="I1675" s="35" t="n">
        <v>9</v>
      </c>
      <c r="J1675" s="36" t="n">
        <v>5</v>
      </c>
      <c r="K1675" s="35" t="n">
        <v>0</v>
      </c>
      <c r="L1675" t="inlineStr">
        <is>
          <t>No</t>
        </is>
      </c>
      <c r="M1675" s="35" t="n">
        <v>4</v>
      </c>
      <c r="N1675" t="inlineStr">
        <is>
          <t>No</t>
        </is>
      </c>
      <c r="O1675" s="35" t="n">
        <v>43</v>
      </c>
      <c r="P1675" s="37" t="n">
        <v>5.74</v>
      </c>
      <c r="Q1675" t="inlineStr">
        <is>
          <t>Android</t>
        </is>
      </c>
      <c r="R1675">
        <f>IF(AND(OR(Dashboard!$C$6="All",C1675=Dashboard!$C$6),OR(Dashboard!$F$6="All",D1675=Dashboard!$F$6),OR(Dashboard!$I$6="All",B1675=Dashboard!$I$6)),1,0)</f>
        <v/>
      </c>
    </row>
    <row r="1676">
      <c r="A1676" t="inlineStr">
        <is>
          <t>SC81675</t>
        </is>
      </c>
      <c r="B1676" t="inlineStr">
        <is>
          <t>Feb</t>
        </is>
      </c>
      <c r="C1676" t="inlineStr">
        <is>
          <t>Nashik</t>
        </is>
      </c>
      <c r="D1676" t="inlineStr">
        <is>
          <t>18-20</t>
        </is>
      </c>
      <c r="E1676" s="35" t="n">
        <v>14</v>
      </c>
      <c r="F1676" s="36" t="n">
        <v>35.8</v>
      </c>
      <c r="G1676" s="35" t="n">
        <v>39</v>
      </c>
      <c r="H1676" s="35" t="n">
        <v>28</v>
      </c>
      <c r="I1676" s="35" t="n">
        <v>21</v>
      </c>
      <c r="J1676" s="36" t="n">
        <v>14.6</v>
      </c>
      <c r="K1676" s="35" t="n">
        <v>1</v>
      </c>
      <c r="L1676" t="inlineStr">
        <is>
          <t>Yes</t>
        </is>
      </c>
      <c r="M1676" s="35" t="n">
        <v>38</v>
      </c>
      <c r="N1676" t="inlineStr">
        <is>
          <t>No</t>
        </is>
      </c>
      <c r="O1676" s="35" t="n">
        <v>67</v>
      </c>
      <c r="P1676" s="37" t="n">
        <v>13.3</v>
      </c>
      <c r="Q1676" t="inlineStr">
        <is>
          <t>Android</t>
        </is>
      </c>
      <c r="R1676">
        <f>IF(AND(OR(Dashboard!$C$6="All",C1676=Dashboard!$C$6),OR(Dashboard!$F$6="All",D1676=Dashboard!$F$6),OR(Dashboard!$I$6="All",B1676=Dashboard!$I$6)),1,0)</f>
        <v/>
      </c>
    </row>
    <row r="1677">
      <c r="A1677" t="inlineStr">
        <is>
          <t>SC81676</t>
        </is>
      </c>
      <c r="B1677" t="inlineStr">
        <is>
          <t>Mar</t>
        </is>
      </c>
      <c r="C1677" t="inlineStr">
        <is>
          <t>Pune</t>
        </is>
      </c>
      <c r="D1677" t="inlineStr">
        <is>
          <t>25-34</t>
        </is>
      </c>
      <c r="E1677" s="35" t="n">
        <v>10</v>
      </c>
      <c r="F1677" s="36" t="n">
        <v>16.2</v>
      </c>
      <c r="G1677" s="35" t="n">
        <v>24</v>
      </c>
      <c r="H1677" s="35" t="n">
        <v>22</v>
      </c>
      <c r="I1677" s="35" t="n">
        <v>13</v>
      </c>
      <c r="J1677" s="36" t="n">
        <v>6.5</v>
      </c>
      <c r="K1677" s="35" t="n">
        <v>3</v>
      </c>
      <c r="L1677" t="inlineStr">
        <is>
          <t>No</t>
        </is>
      </c>
      <c r="M1677" s="35" t="n">
        <v>25</v>
      </c>
      <c r="N1677" t="inlineStr">
        <is>
          <t>No</t>
        </is>
      </c>
      <c r="O1677" s="35" t="n">
        <v>22</v>
      </c>
      <c r="P1677" s="37" t="n">
        <v>3.73</v>
      </c>
      <c r="Q1677" t="inlineStr">
        <is>
          <t>Android</t>
        </is>
      </c>
      <c r="R1677">
        <f>IF(AND(OR(Dashboard!$C$6="All",C1677=Dashboard!$C$6),OR(Dashboard!$F$6="All",D1677=Dashboard!$F$6),OR(Dashboard!$I$6="All",B1677=Dashboard!$I$6)),1,0)</f>
        <v/>
      </c>
    </row>
    <row r="1678">
      <c r="A1678" t="inlineStr">
        <is>
          <t>SC81677</t>
        </is>
      </c>
      <c r="B1678" t="inlineStr">
        <is>
          <t>Apr</t>
        </is>
      </c>
      <c r="C1678" t="inlineStr">
        <is>
          <t>Pune</t>
        </is>
      </c>
      <c r="D1678" t="inlineStr">
        <is>
          <t>21-24</t>
        </is>
      </c>
      <c r="E1678" s="35" t="n">
        <v>24</v>
      </c>
      <c r="F1678" s="36" t="n">
        <v>23</v>
      </c>
      <c r="G1678" s="35" t="n">
        <v>44</v>
      </c>
      <c r="H1678" s="35" t="n">
        <v>34</v>
      </c>
      <c r="I1678" s="35" t="n">
        <v>20</v>
      </c>
      <c r="J1678" s="36" t="n">
        <v>9.699999999999999</v>
      </c>
      <c r="K1678" s="35" t="n">
        <v>3</v>
      </c>
      <c r="L1678" t="inlineStr">
        <is>
          <t>No</t>
        </is>
      </c>
      <c r="M1678" s="35" t="n">
        <v>5</v>
      </c>
      <c r="N1678" t="inlineStr">
        <is>
          <t>No</t>
        </is>
      </c>
      <c r="O1678" s="35" t="n">
        <v>31</v>
      </c>
      <c r="P1678" s="37" t="n">
        <v>6.03</v>
      </c>
      <c r="Q1678" t="inlineStr">
        <is>
          <t>iOS</t>
        </is>
      </c>
      <c r="R1678">
        <f>IF(AND(OR(Dashboard!$C$6="All",C1678=Dashboard!$C$6),OR(Dashboard!$F$6="All",D1678=Dashboard!$F$6),OR(Dashboard!$I$6="All",B1678=Dashboard!$I$6)),1,0)</f>
        <v/>
      </c>
    </row>
    <row r="1679">
      <c r="A1679" t="inlineStr">
        <is>
          <t>SC81678</t>
        </is>
      </c>
      <c r="B1679" t="inlineStr">
        <is>
          <t>Apr</t>
        </is>
      </c>
      <c r="C1679" t="inlineStr">
        <is>
          <t>Sambhaji Nagar</t>
        </is>
      </c>
      <c r="D1679" t="inlineStr">
        <is>
          <t>21-24</t>
        </is>
      </c>
      <c r="E1679" s="35" t="n">
        <v>23</v>
      </c>
      <c r="F1679" s="36" t="n">
        <v>39.3</v>
      </c>
      <c r="G1679" s="35" t="n">
        <v>35</v>
      </c>
      <c r="H1679" s="35" t="n">
        <v>30</v>
      </c>
      <c r="I1679" s="35" t="n">
        <v>18</v>
      </c>
      <c r="J1679" s="36" t="n">
        <v>17.2</v>
      </c>
      <c r="K1679" s="35" t="n">
        <v>9</v>
      </c>
      <c r="L1679" t="inlineStr">
        <is>
          <t>No</t>
        </is>
      </c>
      <c r="M1679" s="35" t="n">
        <v>11</v>
      </c>
      <c r="N1679" t="inlineStr">
        <is>
          <t>No</t>
        </is>
      </c>
      <c r="O1679" s="35" t="n">
        <v>57</v>
      </c>
      <c r="P1679" s="37" t="n">
        <v>5.57</v>
      </c>
      <c r="Q1679" t="inlineStr">
        <is>
          <t>Android</t>
        </is>
      </c>
      <c r="R1679">
        <f>IF(AND(OR(Dashboard!$C$6="All",C1679=Dashboard!$C$6),OR(Dashboard!$F$6="All",D1679=Dashboard!$F$6),OR(Dashboard!$I$6="All",B1679=Dashboard!$I$6)),1,0)</f>
        <v/>
      </c>
    </row>
    <row r="1680">
      <c r="A1680" t="inlineStr">
        <is>
          <t>SC81679</t>
        </is>
      </c>
      <c r="B1680" t="inlineStr">
        <is>
          <t>Feb</t>
        </is>
      </c>
      <c r="C1680" t="inlineStr">
        <is>
          <t>Kolhapur</t>
        </is>
      </c>
      <c r="D1680" t="inlineStr">
        <is>
          <t>21-24</t>
        </is>
      </c>
      <c r="E1680" s="35" t="n">
        <v>18</v>
      </c>
      <c r="F1680" s="36" t="n">
        <v>49.4</v>
      </c>
      <c r="G1680" s="35" t="n">
        <v>20</v>
      </c>
      <c r="H1680" s="35" t="n">
        <v>15</v>
      </c>
      <c r="I1680" s="35" t="n">
        <v>3</v>
      </c>
      <c r="J1680" s="36" t="n">
        <v>11.5</v>
      </c>
      <c r="K1680" s="35" t="n">
        <v>3</v>
      </c>
      <c r="L1680" t="inlineStr">
        <is>
          <t>Yes</t>
        </is>
      </c>
      <c r="M1680" s="35" t="n">
        <v>31</v>
      </c>
      <c r="N1680" t="inlineStr">
        <is>
          <t>No</t>
        </is>
      </c>
      <c r="O1680" s="35" t="n">
        <v>66</v>
      </c>
      <c r="P1680" s="37" t="n">
        <v>12.3</v>
      </c>
      <c r="Q1680" t="inlineStr">
        <is>
          <t>iOS</t>
        </is>
      </c>
      <c r="R1680">
        <f>IF(AND(OR(Dashboard!$C$6="All",C1680=Dashboard!$C$6),OR(Dashboard!$F$6="All",D1680=Dashboard!$F$6),OR(Dashboard!$I$6="All",B1680=Dashboard!$I$6)),1,0)</f>
        <v/>
      </c>
    </row>
    <row r="1681">
      <c r="A1681" t="inlineStr">
        <is>
          <t>SC81680</t>
        </is>
      </c>
      <c r="B1681" t="inlineStr">
        <is>
          <t>Feb</t>
        </is>
      </c>
      <c r="C1681" t="inlineStr">
        <is>
          <t>Pune</t>
        </is>
      </c>
      <c r="D1681" t="inlineStr">
        <is>
          <t>25-34</t>
        </is>
      </c>
      <c r="E1681" s="35" t="n">
        <v>10</v>
      </c>
      <c r="F1681" s="36" t="n">
        <v>20.6</v>
      </c>
      <c r="G1681" s="35" t="n">
        <v>31</v>
      </c>
      <c r="H1681" s="35" t="n">
        <v>28</v>
      </c>
      <c r="I1681" s="35" t="n">
        <v>10</v>
      </c>
      <c r="J1681" s="36" t="n">
        <v>5.2</v>
      </c>
      <c r="K1681" s="35" t="n">
        <v>4</v>
      </c>
      <c r="L1681" t="inlineStr">
        <is>
          <t>No</t>
        </is>
      </c>
      <c r="M1681" s="35" t="n">
        <v>11</v>
      </c>
      <c r="N1681" t="inlineStr">
        <is>
          <t>No</t>
        </is>
      </c>
      <c r="O1681" s="35" t="n">
        <v>34</v>
      </c>
      <c r="P1681" s="37" t="n">
        <v>5.57</v>
      </c>
      <c r="Q1681" t="inlineStr">
        <is>
          <t>Android</t>
        </is>
      </c>
      <c r="R1681">
        <f>IF(AND(OR(Dashboard!$C$6="All",C1681=Dashboard!$C$6),OR(Dashboard!$F$6="All",D1681=Dashboard!$F$6),OR(Dashboard!$I$6="All",B1681=Dashboard!$I$6)),1,0)</f>
        <v/>
      </c>
    </row>
    <row r="1682">
      <c r="A1682" t="inlineStr">
        <is>
          <t>SC81681</t>
        </is>
      </c>
      <c r="B1682" t="inlineStr">
        <is>
          <t>Apr</t>
        </is>
      </c>
      <c r="C1682" t="inlineStr">
        <is>
          <t>Pune</t>
        </is>
      </c>
      <c r="D1682" t="inlineStr">
        <is>
          <t>21-24</t>
        </is>
      </c>
      <c r="E1682" s="35" t="n">
        <v>19</v>
      </c>
      <c r="F1682" s="36" t="n">
        <v>32.6</v>
      </c>
      <c r="G1682" s="35" t="n">
        <v>20</v>
      </c>
      <c r="H1682" s="35" t="n">
        <v>14</v>
      </c>
      <c r="I1682" s="35" t="n">
        <v>11</v>
      </c>
      <c r="J1682" s="36" t="n">
        <v>6.9</v>
      </c>
      <c r="K1682" s="35" t="n">
        <v>7</v>
      </c>
      <c r="L1682" t="inlineStr">
        <is>
          <t>No</t>
        </is>
      </c>
      <c r="M1682" s="35" t="n">
        <v>21</v>
      </c>
      <c r="N1682" t="inlineStr">
        <is>
          <t>No</t>
        </is>
      </c>
      <c r="O1682" s="35" t="n">
        <v>52</v>
      </c>
      <c r="P1682" s="37" t="n">
        <v>7.81</v>
      </c>
      <c r="Q1682" t="inlineStr">
        <is>
          <t>Android</t>
        </is>
      </c>
      <c r="R1682">
        <f>IF(AND(OR(Dashboard!$C$6="All",C1682=Dashboard!$C$6),OR(Dashboard!$F$6="All",D1682=Dashboard!$F$6),OR(Dashboard!$I$6="All",B1682=Dashboard!$I$6)),1,0)</f>
        <v/>
      </c>
    </row>
    <row r="1683">
      <c r="A1683" t="inlineStr">
        <is>
          <t>SC81682</t>
        </is>
      </c>
      <c r="B1683" t="inlineStr">
        <is>
          <t>May</t>
        </is>
      </c>
      <c r="C1683" t="inlineStr">
        <is>
          <t>Solapur</t>
        </is>
      </c>
      <c r="D1683" t="inlineStr">
        <is>
          <t>25-34</t>
        </is>
      </c>
      <c r="E1683" s="35" t="n">
        <v>8</v>
      </c>
      <c r="F1683" s="36" t="n">
        <v>15.5</v>
      </c>
      <c r="G1683" s="35" t="n">
        <v>33</v>
      </c>
      <c r="H1683" s="35" t="n">
        <v>26</v>
      </c>
      <c r="I1683" s="35" t="n">
        <v>15</v>
      </c>
      <c r="J1683" s="36" t="n">
        <v>5.9</v>
      </c>
      <c r="K1683" s="35" t="n">
        <v>6</v>
      </c>
      <c r="L1683" t="inlineStr">
        <is>
          <t>No</t>
        </is>
      </c>
      <c r="M1683" s="35" t="n">
        <v>30</v>
      </c>
      <c r="N1683" t="inlineStr">
        <is>
          <t>No</t>
        </is>
      </c>
      <c r="O1683" s="35" t="n">
        <v>18</v>
      </c>
      <c r="P1683" s="37" t="n">
        <v>1.69</v>
      </c>
      <c r="Q1683" t="inlineStr">
        <is>
          <t>Android</t>
        </is>
      </c>
      <c r="R1683">
        <f>IF(AND(OR(Dashboard!$C$6="All",C1683=Dashboard!$C$6),OR(Dashboard!$F$6="All",D1683=Dashboard!$F$6),OR(Dashboard!$I$6="All",B1683=Dashboard!$I$6)),1,0)</f>
        <v/>
      </c>
    </row>
    <row r="1684">
      <c r="A1684" t="inlineStr">
        <is>
          <t>SC81683</t>
        </is>
      </c>
      <c r="B1684" t="inlineStr">
        <is>
          <t>May</t>
        </is>
      </c>
      <c r="C1684" t="inlineStr">
        <is>
          <t>Kolhapur</t>
        </is>
      </c>
      <c r="D1684" t="inlineStr">
        <is>
          <t>18-20</t>
        </is>
      </c>
      <c r="E1684" s="35" t="n">
        <v>17</v>
      </c>
      <c r="F1684" s="36" t="n">
        <v>26.3</v>
      </c>
      <c r="G1684" s="35" t="n">
        <v>45</v>
      </c>
      <c r="H1684" s="35" t="n">
        <v>40</v>
      </c>
      <c r="I1684" s="35" t="n">
        <v>5</v>
      </c>
      <c r="J1684" s="36" t="n">
        <v>10.8</v>
      </c>
      <c r="K1684" s="35" t="n">
        <v>10</v>
      </c>
      <c r="L1684" t="inlineStr">
        <is>
          <t>No</t>
        </is>
      </c>
      <c r="M1684" s="35" t="n">
        <v>96</v>
      </c>
      <c r="N1684" t="inlineStr">
        <is>
          <t>No</t>
        </is>
      </c>
      <c r="O1684" s="35" t="n">
        <v>35</v>
      </c>
      <c r="P1684" s="37" t="n">
        <v>3.37</v>
      </c>
      <c r="Q1684" t="inlineStr">
        <is>
          <t>Android</t>
        </is>
      </c>
      <c r="R1684">
        <f>IF(AND(OR(Dashboard!$C$6="All",C1684=Dashboard!$C$6),OR(Dashboard!$F$6="All",D1684=Dashboard!$F$6),OR(Dashboard!$I$6="All",B1684=Dashboard!$I$6)),1,0)</f>
        <v/>
      </c>
    </row>
    <row r="1685">
      <c r="A1685" t="inlineStr">
        <is>
          <t>SC81684</t>
        </is>
      </c>
      <c r="B1685" t="inlineStr">
        <is>
          <t>Jan</t>
        </is>
      </c>
      <c r="C1685" t="inlineStr">
        <is>
          <t>Nagpur</t>
        </is>
      </c>
      <c r="D1685" t="inlineStr">
        <is>
          <t>21-24</t>
        </is>
      </c>
      <c r="E1685" s="35" t="n">
        <v>25</v>
      </c>
      <c r="F1685" s="36" t="n">
        <v>42.2</v>
      </c>
      <c r="G1685" s="35" t="n">
        <v>28</v>
      </c>
      <c r="H1685" s="35" t="n">
        <v>20</v>
      </c>
      <c r="I1685" s="35" t="n">
        <v>11</v>
      </c>
      <c r="J1685" s="36" t="n">
        <v>13.3</v>
      </c>
      <c r="K1685" s="35" t="n">
        <v>9</v>
      </c>
      <c r="L1685" t="inlineStr">
        <is>
          <t>Yes</t>
        </is>
      </c>
      <c r="M1685" s="35" t="n">
        <v>7</v>
      </c>
      <c r="N1685" t="inlineStr">
        <is>
          <t>No</t>
        </is>
      </c>
      <c r="O1685" s="35" t="n">
        <v>52</v>
      </c>
      <c r="P1685" s="37" t="n">
        <v>6.37</v>
      </c>
      <c r="Q1685" t="inlineStr">
        <is>
          <t>Android</t>
        </is>
      </c>
      <c r="R1685">
        <f>IF(AND(OR(Dashboard!$C$6="All",C1685=Dashboard!$C$6),OR(Dashboard!$F$6="All",D1685=Dashboard!$F$6),OR(Dashboard!$I$6="All",B1685=Dashboard!$I$6)),1,0)</f>
        <v/>
      </c>
    </row>
    <row r="1686">
      <c r="A1686" t="inlineStr">
        <is>
          <t>SC81685</t>
        </is>
      </c>
      <c r="B1686" t="inlineStr">
        <is>
          <t>Apr</t>
        </is>
      </c>
      <c r="C1686" t="inlineStr">
        <is>
          <t>Pune</t>
        </is>
      </c>
      <c r="D1686" t="inlineStr">
        <is>
          <t>21-24</t>
        </is>
      </c>
      <c r="E1686" s="35" t="n">
        <v>20</v>
      </c>
      <c r="F1686" s="36" t="n">
        <v>39.4</v>
      </c>
      <c r="G1686" s="35" t="n">
        <v>38</v>
      </c>
      <c r="H1686" s="35" t="n">
        <v>33</v>
      </c>
      <c r="I1686" s="35" t="n">
        <v>28</v>
      </c>
      <c r="J1686" s="36" t="n">
        <v>13</v>
      </c>
      <c r="K1686" s="35" t="n">
        <v>2</v>
      </c>
      <c r="L1686" t="inlineStr">
        <is>
          <t>No</t>
        </is>
      </c>
      <c r="M1686" s="35" t="n">
        <v>4</v>
      </c>
      <c r="N1686" t="inlineStr">
        <is>
          <t>Yes</t>
        </is>
      </c>
      <c r="O1686" s="35" t="n">
        <v>23</v>
      </c>
      <c r="P1686" s="37" t="n">
        <v>4.1</v>
      </c>
      <c r="Q1686" t="inlineStr">
        <is>
          <t>iOS</t>
        </is>
      </c>
      <c r="R1686">
        <f>IF(AND(OR(Dashboard!$C$6="All",C1686=Dashboard!$C$6),OR(Dashboard!$F$6="All",D1686=Dashboard!$F$6),OR(Dashboard!$I$6="All",B1686=Dashboard!$I$6)),1,0)</f>
        <v/>
      </c>
    </row>
    <row r="1687">
      <c r="A1687" t="inlineStr">
        <is>
          <t>SC81686</t>
        </is>
      </c>
      <c r="B1687" t="inlineStr">
        <is>
          <t>Apr</t>
        </is>
      </c>
      <c r="C1687" t="inlineStr">
        <is>
          <t>Solapur</t>
        </is>
      </c>
      <c r="D1687" t="inlineStr">
        <is>
          <t>35+</t>
        </is>
      </c>
      <c r="E1687" s="35" t="n">
        <v>11</v>
      </c>
      <c r="F1687" s="36" t="n">
        <v>18.5</v>
      </c>
      <c r="G1687" s="35" t="n">
        <v>5</v>
      </c>
      <c r="H1687" s="35" t="n">
        <v>4</v>
      </c>
      <c r="I1687" s="35" t="n">
        <v>4</v>
      </c>
      <c r="J1687" s="36" t="n">
        <v>4.7</v>
      </c>
      <c r="K1687" s="35" t="n">
        <v>5</v>
      </c>
      <c r="L1687" t="inlineStr">
        <is>
          <t>No</t>
        </is>
      </c>
      <c r="M1687" s="35" t="n">
        <v>11</v>
      </c>
      <c r="N1687" t="inlineStr">
        <is>
          <t>No</t>
        </is>
      </c>
      <c r="O1687" s="35" t="n">
        <v>35</v>
      </c>
      <c r="P1687" s="37" t="n">
        <v>4.22</v>
      </c>
      <c r="Q1687" t="inlineStr">
        <is>
          <t>iOS</t>
        </is>
      </c>
      <c r="R1687">
        <f>IF(AND(OR(Dashboard!$C$6="All",C1687=Dashboard!$C$6),OR(Dashboard!$F$6="All",D1687=Dashboard!$F$6),OR(Dashboard!$I$6="All",B1687=Dashboard!$I$6)),1,0)</f>
        <v/>
      </c>
    </row>
    <row r="1688">
      <c r="A1688" t="inlineStr">
        <is>
          <t>SC81687</t>
        </is>
      </c>
      <c r="B1688" t="inlineStr">
        <is>
          <t>May</t>
        </is>
      </c>
      <c r="C1688" t="inlineStr">
        <is>
          <t>Sambhaji Nagar</t>
        </is>
      </c>
      <c r="D1688" t="inlineStr">
        <is>
          <t>18-20</t>
        </is>
      </c>
      <c r="E1688" s="35" t="n">
        <v>24</v>
      </c>
      <c r="F1688" s="36" t="n">
        <v>50.4</v>
      </c>
      <c r="G1688" s="35" t="n">
        <v>17</v>
      </c>
      <c r="H1688" s="35" t="n">
        <v>15</v>
      </c>
      <c r="I1688" s="35" t="n">
        <v>9</v>
      </c>
      <c r="J1688" s="36" t="n">
        <v>15.8</v>
      </c>
      <c r="K1688" s="35" t="n">
        <v>5</v>
      </c>
      <c r="L1688" t="inlineStr">
        <is>
          <t>Yes</t>
        </is>
      </c>
      <c r="M1688" s="35" t="n">
        <v>46</v>
      </c>
      <c r="N1688" t="inlineStr">
        <is>
          <t>No</t>
        </is>
      </c>
      <c r="O1688" s="35" t="n">
        <v>95</v>
      </c>
      <c r="P1688" s="37" t="n">
        <v>15.83</v>
      </c>
      <c r="Q1688" t="inlineStr">
        <is>
          <t>Android</t>
        </is>
      </c>
      <c r="R1688">
        <f>IF(AND(OR(Dashboard!$C$6="All",C1688=Dashboard!$C$6),OR(Dashboard!$F$6="All",D1688=Dashboard!$F$6),OR(Dashboard!$I$6="All",B1688=Dashboard!$I$6)),1,0)</f>
        <v/>
      </c>
    </row>
    <row r="1689">
      <c r="A1689" t="inlineStr">
        <is>
          <t>SC81688</t>
        </is>
      </c>
      <c r="B1689" t="inlineStr">
        <is>
          <t>Mar</t>
        </is>
      </c>
      <c r="C1689" t="inlineStr">
        <is>
          <t>Kolhapur</t>
        </is>
      </c>
      <c r="D1689" t="inlineStr">
        <is>
          <t>21-24</t>
        </is>
      </c>
      <c r="E1689" s="35" t="n">
        <v>24</v>
      </c>
      <c r="F1689" s="36" t="n">
        <v>24.6</v>
      </c>
      <c r="G1689" s="35" t="n">
        <v>30</v>
      </c>
      <c r="H1689" s="35" t="n">
        <v>20</v>
      </c>
      <c r="I1689" s="35" t="n">
        <v>15</v>
      </c>
      <c r="J1689" s="36" t="n">
        <v>7.7</v>
      </c>
      <c r="K1689" s="35" t="n">
        <v>4</v>
      </c>
      <c r="L1689" t="inlineStr">
        <is>
          <t>No</t>
        </is>
      </c>
      <c r="M1689" s="35" t="n">
        <v>0</v>
      </c>
      <c r="N1689" t="inlineStr">
        <is>
          <t>No</t>
        </is>
      </c>
      <c r="O1689" s="35" t="n">
        <v>47</v>
      </c>
      <c r="P1689" s="37" t="n">
        <v>9.35</v>
      </c>
      <c r="Q1689" t="inlineStr">
        <is>
          <t>Android</t>
        </is>
      </c>
      <c r="R1689">
        <f>IF(AND(OR(Dashboard!$C$6="All",C1689=Dashboard!$C$6),OR(Dashboard!$F$6="All",D1689=Dashboard!$F$6),OR(Dashboard!$I$6="All",B1689=Dashboard!$I$6)),1,0)</f>
        <v/>
      </c>
    </row>
    <row r="1690">
      <c r="A1690" t="inlineStr">
        <is>
          <t>SC81689</t>
        </is>
      </c>
      <c r="B1690" t="inlineStr">
        <is>
          <t>Feb</t>
        </is>
      </c>
      <c r="C1690" t="inlineStr">
        <is>
          <t>Solapur</t>
        </is>
      </c>
      <c r="D1690" t="inlineStr">
        <is>
          <t>25-34</t>
        </is>
      </c>
      <c r="E1690" s="35" t="n">
        <v>8</v>
      </c>
      <c r="F1690" s="36" t="n">
        <v>3.4</v>
      </c>
      <c r="G1690" s="35" t="n">
        <v>29</v>
      </c>
      <c r="H1690" s="35" t="n">
        <v>23</v>
      </c>
      <c r="I1690" s="35" t="n">
        <v>2</v>
      </c>
      <c r="J1690" s="36" t="n">
        <v>0.8</v>
      </c>
      <c r="K1690" s="35" t="n">
        <v>1</v>
      </c>
      <c r="L1690" t="inlineStr">
        <is>
          <t>No</t>
        </is>
      </c>
      <c r="M1690" s="35" t="n">
        <v>19</v>
      </c>
      <c r="N1690" t="inlineStr">
        <is>
          <t>No</t>
        </is>
      </c>
      <c r="O1690" s="35" t="n">
        <v>6</v>
      </c>
      <c r="P1690" s="37" t="n">
        <v>0.88</v>
      </c>
      <c r="Q1690" t="inlineStr">
        <is>
          <t>Android</t>
        </is>
      </c>
      <c r="R1690">
        <f>IF(AND(OR(Dashboard!$C$6="All",C1690=Dashboard!$C$6),OR(Dashboard!$F$6="All",D1690=Dashboard!$F$6),OR(Dashboard!$I$6="All",B1690=Dashboard!$I$6)),1,0)</f>
        <v/>
      </c>
    </row>
    <row r="1691">
      <c r="A1691" t="inlineStr">
        <is>
          <t>SC81690</t>
        </is>
      </c>
      <c r="B1691" t="inlineStr">
        <is>
          <t>Jan</t>
        </is>
      </c>
      <c r="C1691" t="inlineStr">
        <is>
          <t>Sambhaji Nagar</t>
        </is>
      </c>
      <c r="D1691" t="inlineStr">
        <is>
          <t>25-34</t>
        </is>
      </c>
      <c r="E1691" s="35" t="n">
        <v>4</v>
      </c>
      <c r="F1691" s="36" t="n">
        <v>14.7</v>
      </c>
      <c r="G1691" s="35" t="n">
        <v>25</v>
      </c>
      <c r="H1691" s="35" t="n">
        <v>18</v>
      </c>
      <c r="I1691" s="35" t="n">
        <v>9</v>
      </c>
      <c r="J1691" s="36" t="n">
        <v>4.8</v>
      </c>
      <c r="K1691" s="35" t="n">
        <v>0</v>
      </c>
      <c r="L1691" t="inlineStr">
        <is>
          <t>No</t>
        </is>
      </c>
      <c r="M1691" s="35" t="n">
        <v>56</v>
      </c>
      <c r="N1691" t="inlineStr">
        <is>
          <t>No</t>
        </is>
      </c>
      <c r="O1691" s="35" t="n">
        <v>24</v>
      </c>
      <c r="P1691" s="37" t="n">
        <v>3.11</v>
      </c>
      <c r="Q1691" t="inlineStr">
        <is>
          <t>Android</t>
        </is>
      </c>
      <c r="R1691">
        <f>IF(AND(OR(Dashboard!$C$6="All",C1691=Dashboard!$C$6),OR(Dashboard!$F$6="All",D1691=Dashboard!$F$6),OR(Dashboard!$I$6="All",B1691=Dashboard!$I$6)),1,0)</f>
        <v/>
      </c>
    </row>
    <row r="1692">
      <c r="A1692" t="inlineStr">
        <is>
          <t>SC81691</t>
        </is>
      </c>
      <c r="B1692" t="inlineStr">
        <is>
          <t>Apr</t>
        </is>
      </c>
      <c r="C1692" t="inlineStr">
        <is>
          <t>Kolhapur</t>
        </is>
      </c>
      <c r="D1692" t="inlineStr">
        <is>
          <t>35+</t>
        </is>
      </c>
      <c r="E1692" s="35" t="n">
        <v>7</v>
      </c>
      <c r="F1692" s="36" t="n">
        <v>37</v>
      </c>
      <c r="G1692" s="35" t="n">
        <v>0</v>
      </c>
      <c r="H1692" s="35" t="n">
        <v>0</v>
      </c>
      <c r="I1692" s="35" t="n">
        <v>14</v>
      </c>
      <c r="J1692" s="36" t="n">
        <v>11.7</v>
      </c>
      <c r="K1692" s="35" t="n">
        <v>1</v>
      </c>
      <c r="L1692" t="inlineStr">
        <is>
          <t>No</t>
        </is>
      </c>
      <c r="M1692" s="35" t="n">
        <v>156</v>
      </c>
      <c r="N1692" t="inlineStr">
        <is>
          <t>No</t>
        </is>
      </c>
      <c r="O1692" s="35" t="n">
        <v>74</v>
      </c>
      <c r="P1692" s="37" t="n">
        <v>11.14</v>
      </c>
      <c r="Q1692" t="inlineStr">
        <is>
          <t>Android</t>
        </is>
      </c>
      <c r="R1692">
        <f>IF(AND(OR(Dashboard!$C$6="All",C1692=Dashboard!$C$6),OR(Dashboard!$F$6="All",D1692=Dashboard!$F$6),OR(Dashboard!$I$6="All",B1692=Dashboard!$I$6)),1,0)</f>
        <v/>
      </c>
    </row>
    <row r="1693">
      <c r="A1693" t="inlineStr">
        <is>
          <t>SC81692</t>
        </is>
      </c>
      <c r="B1693" t="inlineStr">
        <is>
          <t>Jan</t>
        </is>
      </c>
      <c r="C1693" t="inlineStr">
        <is>
          <t>Nagpur</t>
        </is>
      </c>
      <c r="D1693" t="inlineStr">
        <is>
          <t>21-24</t>
        </is>
      </c>
      <c r="E1693" s="35" t="n">
        <v>12</v>
      </c>
      <c r="F1693" s="36" t="n">
        <v>43.4</v>
      </c>
      <c r="G1693" s="35" t="n">
        <v>37</v>
      </c>
      <c r="H1693" s="35" t="n">
        <v>27</v>
      </c>
      <c r="I1693" s="35" t="n">
        <v>16</v>
      </c>
      <c r="J1693" s="36" t="n">
        <v>18.4</v>
      </c>
      <c r="K1693" s="35" t="n">
        <v>5</v>
      </c>
      <c r="L1693" t="inlineStr">
        <is>
          <t>No</t>
        </is>
      </c>
      <c r="M1693" s="35" t="n">
        <v>7</v>
      </c>
      <c r="N1693" t="inlineStr">
        <is>
          <t>Yes</t>
        </is>
      </c>
      <c r="O1693" s="35" t="n">
        <v>26</v>
      </c>
      <c r="P1693" s="37" t="n">
        <v>3.69</v>
      </c>
      <c r="Q1693" t="inlineStr">
        <is>
          <t>Android</t>
        </is>
      </c>
      <c r="R1693">
        <f>IF(AND(OR(Dashboard!$C$6="All",C1693=Dashboard!$C$6),OR(Dashboard!$F$6="All",D1693=Dashboard!$F$6),OR(Dashboard!$I$6="All",B1693=Dashboard!$I$6)),1,0)</f>
        <v/>
      </c>
    </row>
    <row r="1694">
      <c r="A1694" t="inlineStr">
        <is>
          <t>SC81693</t>
        </is>
      </c>
      <c r="B1694" t="inlineStr">
        <is>
          <t>May</t>
        </is>
      </c>
      <c r="C1694" t="inlineStr">
        <is>
          <t>Pune</t>
        </is>
      </c>
      <c r="D1694" t="inlineStr">
        <is>
          <t>21-24</t>
        </is>
      </c>
      <c r="E1694" s="35" t="n">
        <v>16</v>
      </c>
      <c r="F1694" s="36" t="n">
        <v>31.2</v>
      </c>
      <c r="G1694" s="35" t="n">
        <v>14</v>
      </c>
      <c r="H1694" s="35" t="n">
        <v>12</v>
      </c>
      <c r="I1694" s="35" t="n">
        <v>9</v>
      </c>
      <c r="J1694" s="36" t="n">
        <v>10.6</v>
      </c>
      <c r="K1694" s="35" t="n">
        <v>4</v>
      </c>
      <c r="L1694" t="inlineStr">
        <is>
          <t>Yes</t>
        </is>
      </c>
      <c r="M1694" s="35" t="n">
        <v>6</v>
      </c>
      <c r="N1694" t="inlineStr">
        <is>
          <t>No</t>
        </is>
      </c>
      <c r="O1694" s="35" t="n">
        <v>57</v>
      </c>
      <c r="P1694" s="37" t="n">
        <v>9.789999999999999</v>
      </c>
      <c r="Q1694" t="inlineStr">
        <is>
          <t>Android</t>
        </is>
      </c>
      <c r="R1694">
        <f>IF(AND(OR(Dashboard!$C$6="All",C1694=Dashboard!$C$6),OR(Dashboard!$F$6="All",D1694=Dashboard!$F$6),OR(Dashboard!$I$6="All",B1694=Dashboard!$I$6)),1,0)</f>
        <v/>
      </c>
    </row>
    <row r="1695">
      <c r="A1695" t="inlineStr">
        <is>
          <t>SC81694</t>
        </is>
      </c>
      <c r="B1695" t="inlineStr">
        <is>
          <t>May</t>
        </is>
      </c>
      <c r="C1695" t="inlineStr">
        <is>
          <t>Solapur</t>
        </is>
      </c>
      <c r="D1695" t="inlineStr">
        <is>
          <t>35+</t>
        </is>
      </c>
      <c r="E1695" s="35" t="n">
        <v>11</v>
      </c>
      <c r="F1695" s="36" t="n">
        <v>7.7</v>
      </c>
      <c r="G1695" s="35" t="n">
        <v>12</v>
      </c>
      <c r="H1695" s="35" t="n">
        <v>7</v>
      </c>
      <c r="I1695" s="35" t="n">
        <v>13</v>
      </c>
      <c r="J1695" s="36" t="n">
        <v>2.2</v>
      </c>
      <c r="K1695" s="35" t="n">
        <v>0</v>
      </c>
      <c r="L1695" t="inlineStr">
        <is>
          <t>No</t>
        </is>
      </c>
      <c r="M1695" s="35" t="n">
        <v>12</v>
      </c>
      <c r="N1695" t="inlineStr">
        <is>
          <t>No</t>
        </is>
      </c>
      <c r="O1695" s="35" t="n">
        <v>16</v>
      </c>
      <c r="P1695" s="37" t="n">
        <v>2.04</v>
      </c>
      <c r="Q1695" t="inlineStr">
        <is>
          <t>Android</t>
        </is>
      </c>
      <c r="R1695">
        <f>IF(AND(OR(Dashboard!$C$6="All",C1695=Dashboard!$C$6),OR(Dashboard!$F$6="All",D1695=Dashboard!$F$6),OR(Dashboard!$I$6="All",B1695=Dashboard!$I$6)),1,0)</f>
        <v/>
      </c>
    </row>
    <row r="1696">
      <c r="A1696" t="inlineStr">
        <is>
          <t>SC81695</t>
        </is>
      </c>
      <c r="B1696" t="inlineStr">
        <is>
          <t>May</t>
        </is>
      </c>
      <c r="C1696" t="inlineStr">
        <is>
          <t>Kolhapur</t>
        </is>
      </c>
      <c r="D1696" t="inlineStr">
        <is>
          <t>18-20</t>
        </is>
      </c>
      <c r="E1696" s="35" t="n">
        <v>16</v>
      </c>
      <c r="F1696" s="36" t="n">
        <v>31.5</v>
      </c>
      <c r="G1696" s="35" t="n">
        <v>41</v>
      </c>
      <c r="H1696" s="35" t="n">
        <v>29</v>
      </c>
      <c r="I1696" s="35" t="n">
        <v>26</v>
      </c>
      <c r="J1696" s="36" t="n">
        <v>10.3</v>
      </c>
      <c r="K1696" s="35" t="n">
        <v>3</v>
      </c>
      <c r="L1696" t="inlineStr">
        <is>
          <t>Yes</t>
        </is>
      </c>
      <c r="M1696" s="35" t="n">
        <v>54</v>
      </c>
      <c r="N1696" t="inlineStr">
        <is>
          <t>No</t>
        </is>
      </c>
      <c r="O1696" s="35" t="n">
        <v>66</v>
      </c>
      <c r="P1696" s="37" t="n">
        <v>9.859999999999999</v>
      </c>
      <c r="Q1696" t="inlineStr">
        <is>
          <t>Android</t>
        </is>
      </c>
      <c r="R1696">
        <f>IF(AND(OR(Dashboard!$C$6="All",C1696=Dashboard!$C$6),OR(Dashboard!$F$6="All",D1696=Dashboard!$F$6),OR(Dashboard!$I$6="All",B1696=Dashboard!$I$6)),1,0)</f>
        <v/>
      </c>
    </row>
    <row r="1697">
      <c r="A1697" t="inlineStr">
        <is>
          <t>SC81696</t>
        </is>
      </c>
      <c r="B1697" t="inlineStr">
        <is>
          <t>Mar</t>
        </is>
      </c>
      <c r="C1697" t="inlineStr">
        <is>
          <t>Solapur</t>
        </is>
      </c>
      <c r="D1697" t="inlineStr">
        <is>
          <t>18-20</t>
        </is>
      </c>
      <c r="E1697" s="35" t="n">
        <v>28</v>
      </c>
      <c r="F1697" s="36" t="n">
        <v>35.7</v>
      </c>
      <c r="G1697" s="35" t="n">
        <v>24</v>
      </c>
      <c r="H1697" s="35" t="n">
        <v>15</v>
      </c>
      <c r="I1697" s="35" t="n">
        <v>16</v>
      </c>
      <c r="J1697" s="36" t="n">
        <v>10.8</v>
      </c>
      <c r="K1697" s="35" t="n">
        <v>2</v>
      </c>
      <c r="L1697" t="inlineStr">
        <is>
          <t>Yes</t>
        </is>
      </c>
      <c r="M1697" s="35" t="n">
        <v>40</v>
      </c>
      <c r="N1697" t="inlineStr">
        <is>
          <t>No</t>
        </is>
      </c>
      <c r="O1697" s="35" t="n">
        <v>49</v>
      </c>
      <c r="P1697" s="37" t="n">
        <v>7.82</v>
      </c>
      <c r="Q1697" t="inlineStr">
        <is>
          <t>Android</t>
        </is>
      </c>
      <c r="R1697">
        <f>IF(AND(OR(Dashboard!$C$6="All",C1697=Dashboard!$C$6),OR(Dashboard!$F$6="All",D1697=Dashboard!$F$6),OR(Dashboard!$I$6="All",B1697=Dashboard!$I$6)),1,0)</f>
        <v/>
      </c>
    </row>
    <row r="1698">
      <c r="A1698" t="inlineStr">
        <is>
          <t>SC81697</t>
        </is>
      </c>
      <c r="B1698" t="inlineStr">
        <is>
          <t>Jun</t>
        </is>
      </c>
      <c r="C1698" t="inlineStr">
        <is>
          <t>Kolhapur</t>
        </is>
      </c>
      <c r="D1698" t="inlineStr">
        <is>
          <t>21-24</t>
        </is>
      </c>
      <c r="E1698" s="35" t="n">
        <v>23</v>
      </c>
      <c r="F1698" s="36" t="n">
        <v>32.4</v>
      </c>
      <c r="G1698" s="35" t="n">
        <v>15</v>
      </c>
      <c r="H1698" s="35" t="n">
        <v>10</v>
      </c>
      <c r="I1698" s="35" t="n">
        <v>15</v>
      </c>
      <c r="J1698" s="36" t="n">
        <v>13.4</v>
      </c>
      <c r="K1698" s="35" t="n">
        <v>8</v>
      </c>
      <c r="L1698" t="inlineStr">
        <is>
          <t>Yes</t>
        </is>
      </c>
      <c r="M1698" s="35" t="n">
        <v>6</v>
      </c>
      <c r="N1698" t="inlineStr">
        <is>
          <t>No</t>
        </is>
      </c>
      <c r="O1698" s="35" t="n">
        <v>57</v>
      </c>
      <c r="P1698" s="37" t="n">
        <v>7.35</v>
      </c>
      <c r="Q1698" t="inlineStr">
        <is>
          <t>Android</t>
        </is>
      </c>
      <c r="R1698">
        <f>IF(AND(OR(Dashboard!$C$6="All",C1698=Dashboard!$C$6),OR(Dashboard!$F$6="All",D1698=Dashboard!$F$6),OR(Dashboard!$I$6="All",B1698=Dashboard!$I$6)),1,0)</f>
        <v/>
      </c>
    </row>
    <row r="1699">
      <c r="A1699" t="inlineStr">
        <is>
          <t>SC81698</t>
        </is>
      </c>
      <c r="B1699" t="inlineStr">
        <is>
          <t>Feb</t>
        </is>
      </c>
      <c r="C1699" t="inlineStr">
        <is>
          <t>Nagpur</t>
        </is>
      </c>
      <c r="D1699" t="inlineStr">
        <is>
          <t>35+</t>
        </is>
      </c>
      <c r="E1699" s="35" t="n">
        <v>9</v>
      </c>
      <c r="F1699" s="36" t="n">
        <v>20.8</v>
      </c>
      <c r="G1699" s="35" t="n">
        <v>21</v>
      </c>
      <c r="H1699" s="35" t="n">
        <v>14</v>
      </c>
      <c r="I1699" s="35" t="n">
        <v>24</v>
      </c>
      <c r="J1699" s="36" t="n">
        <v>3.1</v>
      </c>
      <c r="K1699" s="35" t="n">
        <v>3</v>
      </c>
      <c r="L1699" t="inlineStr">
        <is>
          <t>No</t>
        </is>
      </c>
      <c r="M1699" s="35" t="n">
        <v>91</v>
      </c>
      <c r="N1699" t="inlineStr">
        <is>
          <t>No</t>
        </is>
      </c>
      <c r="O1699" s="35" t="n">
        <v>25</v>
      </c>
      <c r="P1699" s="37" t="n">
        <v>2.17</v>
      </c>
      <c r="Q1699" t="inlineStr">
        <is>
          <t>Android</t>
        </is>
      </c>
      <c r="R1699">
        <f>IF(AND(OR(Dashboard!$C$6="All",C1699=Dashboard!$C$6),OR(Dashboard!$F$6="All",D1699=Dashboard!$F$6),OR(Dashboard!$I$6="All",B1699=Dashboard!$I$6)),1,0)</f>
        <v/>
      </c>
    </row>
    <row r="1700">
      <c r="A1700" t="inlineStr">
        <is>
          <t>SC81699</t>
        </is>
      </c>
      <c r="B1700" t="inlineStr">
        <is>
          <t>Jun</t>
        </is>
      </c>
      <c r="C1700" t="inlineStr">
        <is>
          <t>Pune</t>
        </is>
      </c>
      <c r="D1700" t="inlineStr">
        <is>
          <t>18-20</t>
        </is>
      </c>
      <c r="E1700" s="35" t="n">
        <v>14</v>
      </c>
      <c r="F1700" s="36" t="n">
        <v>26.9</v>
      </c>
      <c r="G1700" s="35" t="n">
        <v>18</v>
      </c>
      <c r="H1700" s="35" t="n">
        <v>13</v>
      </c>
      <c r="I1700" s="35" t="n">
        <v>22</v>
      </c>
      <c r="J1700" s="36" t="n">
        <v>9.4</v>
      </c>
      <c r="K1700" s="35" t="n">
        <v>7</v>
      </c>
      <c r="L1700" t="inlineStr">
        <is>
          <t>No</t>
        </is>
      </c>
      <c r="M1700" s="35" t="n">
        <v>76</v>
      </c>
      <c r="N1700" t="inlineStr">
        <is>
          <t>No</t>
        </is>
      </c>
      <c r="O1700" s="35" t="n">
        <v>37</v>
      </c>
      <c r="P1700" s="37" t="n">
        <v>5.49</v>
      </c>
      <c r="Q1700" t="inlineStr">
        <is>
          <t>iOS</t>
        </is>
      </c>
      <c r="R1700">
        <f>IF(AND(OR(Dashboard!$C$6="All",C1700=Dashboard!$C$6),OR(Dashboard!$F$6="All",D1700=Dashboard!$F$6),OR(Dashboard!$I$6="All",B1700=Dashboard!$I$6)),1,0)</f>
        <v/>
      </c>
    </row>
    <row r="1701">
      <c r="A1701" t="inlineStr">
        <is>
          <t>SC81700</t>
        </is>
      </c>
      <c r="B1701" t="inlineStr">
        <is>
          <t>Mar</t>
        </is>
      </c>
      <c r="C1701" t="inlineStr">
        <is>
          <t>Nashik</t>
        </is>
      </c>
      <c r="D1701" t="inlineStr">
        <is>
          <t>25-34</t>
        </is>
      </c>
      <c r="E1701" s="35" t="n">
        <v>7</v>
      </c>
      <c r="F1701" s="36" t="n">
        <v>18.4</v>
      </c>
      <c r="G1701" s="35" t="n">
        <v>29</v>
      </c>
      <c r="H1701" s="35" t="n">
        <v>21</v>
      </c>
      <c r="I1701" s="35" t="n">
        <v>10</v>
      </c>
      <c r="J1701" s="36" t="n">
        <v>2.9</v>
      </c>
      <c r="K1701" s="35" t="n">
        <v>1</v>
      </c>
      <c r="L1701" t="inlineStr">
        <is>
          <t>No</t>
        </is>
      </c>
      <c r="M1701" s="35" t="n">
        <v>95</v>
      </c>
      <c r="N1701" t="inlineStr">
        <is>
          <t>No</t>
        </is>
      </c>
      <c r="O1701" s="35" t="n">
        <v>37</v>
      </c>
      <c r="P1701" s="37" t="n">
        <v>7.1</v>
      </c>
      <c r="Q1701" t="inlineStr">
        <is>
          <t>Android</t>
        </is>
      </c>
      <c r="R1701">
        <f>IF(AND(OR(Dashboard!$C$6="All",C1701=Dashboard!$C$6),OR(Dashboard!$F$6="All",D1701=Dashboard!$F$6),OR(Dashboard!$I$6="All",B1701=Dashboard!$I$6)),1,0)</f>
        <v/>
      </c>
    </row>
    <row r="1702">
      <c r="A1702" t="inlineStr">
        <is>
          <t>SC81701</t>
        </is>
      </c>
      <c r="B1702" t="inlineStr">
        <is>
          <t>Feb</t>
        </is>
      </c>
      <c r="C1702" t="inlineStr">
        <is>
          <t>Kolhapur</t>
        </is>
      </c>
      <c r="D1702" t="inlineStr">
        <is>
          <t>18-20</t>
        </is>
      </c>
      <c r="E1702" s="35" t="n">
        <v>22</v>
      </c>
      <c r="F1702" s="36" t="n">
        <v>61.6</v>
      </c>
      <c r="G1702" s="35" t="n">
        <v>44</v>
      </c>
      <c r="H1702" s="35" t="n">
        <v>30</v>
      </c>
      <c r="I1702" s="35" t="n">
        <v>7</v>
      </c>
      <c r="J1702" s="36" t="n">
        <v>21.5</v>
      </c>
      <c r="K1702" s="35" t="n">
        <v>8</v>
      </c>
      <c r="L1702" t="inlineStr">
        <is>
          <t>No</t>
        </is>
      </c>
      <c r="M1702" s="35" t="n">
        <v>38</v>
      </c>
      <c r="N1702" t="inlineStr">
        <is>
          <t>No</t>
        </is>
      </c>
      <c r="O1702" s="35" t="n">
        <v>110</v>
      </c>
      <c r="P1702" s="37" t="n">
        <v>11.89</v>
      </c>
      <c r="Q1702" t="inlineStr">
        <is>
          <t>Android</t>
        </is>
      </c>
      <c r="R1702">
        <f>IF(AND(OR(Dashboard!$C$6="All",C1702=Dashboard!$C$6),OR(Dashboard!$F$6="All",D1702=Dashboard!$F$6),OR(Dashboard!$I$6="All",B1702=Dashboard!$I$6)),1,0)</f>
        <v/>
      </c>
    </row>
    <row r="1703">
      <c r="A1703" t="inlineStr">
        <is>
          <t>SC81702</t>
        </is>
      </c>
      <c r="B1703" t="inlineStr">
        <is>
          <t>Jan</t>
        </is>
      </c>
      <c r="C1703" t="inlineStr">
        <is>
          <t>Nagpur</t>
        </is>
      </c>
      <c r="D1703" t="inlineStr">
        <is>
          <t>18-20</t>
        </is>
      </c>
      <c r="E1703" s="35" t="n">
        <v>17</v>
      </c>
      <c r="F1703" s="36" t="n">
        <v>32</v>
      </c>
      <c r="G1703" s="35" t="n">
        <v>30</v>
      </c>
      <c r="H1703" s="35" t="n">
        <v>26</v>
      </c>
      <c r="I1703" s="35" t="n">
        <v>11</v>
      </c>
      <c r="J1703" s="36" t="n">
        <v>10.4</v>
      </c>
      <c r="K1703" s="35" t="n">
        <v>6</v>
      </c>
      <c r="L1703" t="inlineStr">
        <is>
          <t>Yes</t>
        </is>
      </c>
      <c r="M1703" s="35" t="n">
        <v>62</v>
      </c>
      <c r="N1703" t="inlineStr">
        <is>
          <t>No</t>
        </is>
      </c>
      <c r="O1703" s="35" t="n">
        <v>40</v>
      </c>
      <c r="P1703" s="37" t="n">
        <v>7.46</v>
      </c>
      <c r="Q1703" t="inlineStr">
        <is>
          <t>Android</t>
        </is>
      </c>
      <c r="R1703">
        <f>IF(AND(OR(Dashboard!$C$6="All",C1703=Dashboard!$C$6),OR(Dashboard!$F$6="All",D1703=Dashboard!$F$6),OR(Dashboard!$I$6="All",B1703=Dashboard!$I$6)),1,0)</f>
        <v/>
      </c>
    </row>
    <row r="1704">
      <c r="A1704" t="inlineStr">
        <is>
          <t>SC81703</t>
        </is>
      </c>
      <c r="B1704" t="inlineStr">
        <is>
          <t>Apr</t>
        </is>
      </c>
      <c r="C1704" t="inlineStr">
        <is>
          <t>Nagpur</t>
        </is>
      </c>
      <c r="D1704" t="inlineStr">
        <is>
          <t>25-34</t>
        </is>
      </c>
      <c r="E1704" s="35" t="n">
        <v>10</v>
      </c>
      <c r="F1704" s="36" t="n">
        <v>25.9</v>
      </c>
      <c r="G1704" s="35" t="n">
        <v>12</v>
      </c>
      <c r="H1704" s="35" t="n">
        <v>11</v>
      </c>
      <c r="I1704" s="35" t="n">
        <v>0</v>
      </c>
      <c r="J1704" s="36" t="n">
        <v>4.8</v>
      </c>
      <c r="K1704" s="35" t="n">
        <v>0</v>
      </c>
      <c r="L1704" t="inlineStr">
        <is>
          <t>No</t>
        </is>
      </c>
      <c r="M1704" s="35" t="n">
        <v>79</v>
      </c>
      <c r="N1704" t="inlineStr">
        <is>
          <t>No</t>
        </is>
      </c>
      <c r="O1704" s="35" t="n">
        <v>39</v>
      </c>
      <c r="P1704" s="37" t="n">
        <v>6.37</v>
      </c>
      <c r="Q1704" t="inlineStr">
        <is>
          <t>Android</t>
        </is>
      </c>
      <c r="R1704">
        <f>IF(AND(OR(Dashboard!$C$6="All",C1704=Dashboard!$C$6),OR(Dashboard!$F$6="All",D1704=Dashboard!$F$6),OR(Dashboard!$I$6="All",B1704=Dashboard!$I$6)),1,0)</f>
        <v/>
      </c>
    </row>
    <row r="1705">
      <c r="A1705" t="inlineStr">
        <is>
          <t>SC81704</t>
        </is>
      </c>
      <c r="B1705" t="inlineStr">
        <is>
          <t>Feb</t>
        </is>
      </c>
      <c r="C1705" t="inlineStr">
        <is>
          <t>Kolhapur</t>
        </is>
      </c>
      <c r="D1705" t="inlineStr">
        <is>
          <t>25-34</t>
        </is>
      </c>
      <c r="E1705" s="35" t="n">
        <v>9</v>
      </c>
      <c r="F1705" s="36" t="n">
        <v>14.8</v>
      </c>
      <c r="G1705" s="35" t="n">
        <v>23</v>
      </c>
      <c r="H1705" s="35" t="n">
        <v>15</v>
      </c>
      <c r="I1705" s="35" t="n">
        <v>16</v>
      </c>
      <c r="J1705" s="36" t="n">
        <v>4.8</v>
      </c>
      <c r="K1705" s="35" t="n">
        <v>2</v>
      </c>
      <c r="L1705" t="inlineStr">
        <is>
          <t>No</t>
        </is>
      </c>
      <c r="M1705" s="35" t="n">
        <v>7</v>
      </c>
      <c r="N1705" t="inlineStr">
        <is>
          <t>No</t>
        </is>
      </c>
      <c r="O1705" s="35" t="n">
        <v>22</v>
      </c>
      <c r="P1705" s="37" t="n">
        <v>2.17</v>
      </c>
      <c r="Q1705" t="inlineStr">
        <is>
          <t>Android</t>
        </is>
      </c>
      <c r="R1705">
        <f>IF(AND(OR(Dashboard!$C$6="All",C1705=Dashboard!$C$6),OR(Dashboard!$F$6="All",D1705=Dashboard!$F$6),OR(Dashboard!$I$6="All",B1705=Dashboard!$I$6)),1,0)</f>
        <v/>
      </c>
    </row>
    <row r="1706">
      <c r="A1706" t="inlineStr">
        <is>
          <t>SC81705</t>
        </is>
      </c>
      <c r="B1706" t="inlineStr">
        <is>
          <t>Mar</t>
        </is>
      </c>
      <c r="C1706" t="inlineStr">
        <is>
          <t>Pune</t>
        </is>
      </c>
      <c r="D1706" t="inlineStr">
        <is>
          <t>25-34</t>
        </is>
      </c>
      <c r="E1706" s="35" t="n">
        <v>12</v>
      </c>
      <c r="F1706" s="36" t="n">
        <v>21.7</v>
      </c>
      <c r="G1706" s="35" t="n">
        <v>20</v>
      </c>
      <c r="H1706" s="35" t="n">
        <v>18</v>
      </c>
      <c r="I1706" s="35" t="n">
        <v>22</v>
      </c>
      <c r="J1706" s="36" t="n">
        <v>9.5</v>
      </c>
      <c r="K1706" s="35" t="n">
        <v>4</v>
      </c>
      <c r="L1706" t="inlineStr">
        <is>
          <t>No</t>
        </is>
      </c>
      <c r="M1706" s="35" t="n">
        <v>35</v>
      </c>
      <c r="N1706" t="inlineStr">
        <is>
          <t>No</t>
        </is>
      </c>
      <c r="O1706" s="35" t="n">
        <v>42</v>
      </c>
      <c r="P1706" s="37" t="n">
        <v>4.86</v>
      </c>
      <c r="Q1706" t="inlineStr">
        <is>
          <t>Android</t>
        </is>
      </c>
      <c r="R1706">
        <f>IF(AND(OR(Dashboard!$C$6="All",C1706=Dashboard!$C$6),OR(Dashboard!$F$6="All",D1706=Dashboard!$F$6),OR(Dashboard!$I$6="All",B1706=Dashboard!$I$6)),1,0)</f>
        <v/>
      </c>
    </row>
    <row r="1707">
      <c r="A1707" t="inlineStr">
        <is>
          <t>SC81706</t>
        </is>
      </c>
      <c r="B1707" t="inlineStr">
        <is>
          <t>Jun</t>
        </is>
      </c>
      <c r="C1707" t="inlineStr">
        <is>
          <t>Sambhaji Nagar</t>
        </is>
      </c>
      <c r="D1707" t="inlineStr">
        <is>
          <t>21-24</t>
        </is>
      </c>
      <c r="E1707" s="35" t="n">
        <v>21</v>
      </c>
      <c r="F1707" s="36" t="n">
        <v>23.7</v>
      </c>
      <c r="G1707" s="35" t="n">
        <v>18</v>
      </c>
      <c r="H1707" s="35" t="n">
        <v>15</v>
      </c>
      <c r="I1707" s="35" t="n">
        <v>4</v>
      </c>
      <c r="J1707" s="36" t="n">
        <v>4.1</v>
      </c>
      <c r="K1707" s="35" t="n">
        <v>5</v>
      </c>
      <c r="L1707" t="inlineStr">
        <is>
          <t>No</t>
        </is>
      </c>
      <c r="M1707" s="35" t="n">
        <v>7</v>
      </c>
      <c r="N1707" t="inlineStr">
        <is>
          <t>No</t>
        </is>
      </c>
      <c r="O1707" s="35" t="n">
        <v>30</v>
      </c>
      <c r="P1707" s="37" t="n">
        <v>5.28</v>
      </c>
      <c r="Q1707" t="inlineStr">
        <is>
          <t>Android</t>
        </is>
      </c>
      <c r="R1707">
        <f>IF(AND(OR(Dashboard!$C$6="All",C1707=Dashboard!$C$6),OR(Dashboard!$F$6="All",D1707=Dashboard!$F$6),OR(Dashboard!$I$6="All",B1707=Dashboard!$I$6)),1,0)</f>
        <v/>
      </c>
    </row>
    <row r="1708">
      <c r="A1708" t="inlineStr">
        <is>
          <t>SC81707</t>
        </is>
      </c>
      <c r="B1708" t="inlineStr">
        <is>
          <t>Jun</t>
        </is>
      </c>
      <c r="C1708" t="inlineStr">
        <is>
          <t>Kolhapur</t>
        </is>
      </c>
      <c r="D1708" t="inlineStr">
        <is>
          <t>25-34</t>
        </is>
      </c>
      <c r="E1708" s="35" t="n">
        <v>7</v>
      </c>
      <c r="F1708" s="36" t="n">
        <v>8.199999999999999</v>
      </c>
      <c r="G1708" s="35" t="n">
        <v>6</v>
      </c>
      <c r="H1708" s="35" t="n">
        <v>5</v>
      </c>
      <c r="I1708" s="35" t="n">
        <v>15</v>
      </c>
      <c r="J1708" s="36" t="n">
        <v>3.5</v>
      </c>
      <c r="K1708" s="35" t="n">
        <v>2</v>
      </c>
      <c r="L1708" t="inlineStr">
        <is>
          <t>Yes</t>
        </is>
      </c>
      <c r="M1708" s="35" t="n">
        <v>27</v>
      </c>
      <c r="N1708" t="inlineStr">
        <is>
          <t>Yes</t>
        </is>
      </c>
      <c r="O1708" s="35" t="n">
        <v>4</v>
      </c>
      <c r="P1708" s="37" t="n">
        <v>0.51</v>
      </c>
      <c r="Q1708" t="inlineStr">
        <is>
          <t>Android</t>
        </is>
      </c>
      <c r="R1708">
        <f>IF(AND(OR(Dashboard!$C$6="All",C1708=Dashboard!$C$6),OR(Dashboard!$F$6="All",D1708=Dashboard!$F$6),OR(Dashboard!$I$6="All",B1708=Dashboard!$I$6)),1,0)</f>
        <v/>
      </c>
    </row>
    <row r="1709">
      <c r="A1709" t="inlineStr">
        <is>
          <t>SC81708</t>
        </is>
      </c>
      <c r="B1709" t="inlineStr">
        <is>
          <t>Jun</t>
        </is>
      </c>
      <c r="C1709" t="inlineStr">
        <is>
          <t>Nagpur</t>
        </is>
      </c>
      <c r="D1709" t="inlineStr">
        <is>
          <t>21-24</t>
        </is>
      </c>
      <c r="E1709" s="35" t="n">
        <v>19</v>
      </c>
      <c r="F1709" s="36" t="n">
        <v>33.1</v>
      </c>
      <c r="G1709" s="35" t="n">
        <v>35</v>
      </c>
      <c r="H1709" s="35" t="n">
        <v>27</v>
      </c>
      <c r="I1709" s="35" t="n">
        <v>10</v>
      </c>
      <c r="J1709" s="36" t="n">
        <v>8.800000000000001</v>
      </c>
      <c r="K1709" s="35" t="n">
        <v>6</v>
      </c>
      <c r="L1709" t="inlineStr">
        <is>
          <t>Yes</t>
        </is>
      </c>
      <c r="M1709" s="35" t="n">
        <v>54</v>
      </c>
      <c r="N1709" t="inlineStr">
        <is>
          <t>Yes</t>
        </is>
      </c>
      <c r="O1709" s="35" t="n">
        <v>19</v>
      </c>
      <c r="P1709" s="37" t="n">
        <v>1.54</v>
      </c>
      <c r="Q1709" t="inlineStr">
        <is>
          <t>iOS</t>
        </is>
      </c>
      <c r="R1709">
        <f>IF(AND(OR(Dashboard!$C$6="All",C1709=Dashboard!$C$6),OR(Dashboard!$F$6="All",D1709=Dashboard!$F$6),OR(Dashboard!$I$6="All",B1709=Dashboard!$I$6)),1,0)</f>
        <v/>
      </c>
    </row>
    <row r="1710">
      <c r="A1710" t="inlineStr">
        <is>
          <t>SC81709</t>
        </is>
      </c>
      <c r="B1710" t="inlineStr">
        <is>
          <t>Jan</t>
        </is>
      </c>
      <c r="C1710" t="inlineStr">
        <is>
          <t>Sambhaji Nagar</t>
        </is>
      </c>
      <c r="D1710" t="inlineStr">
        <is>
          <t>18-20</t>
        </is>
      </c>
      <c r="E1710" s="35" t="n">
        <v>18</v>
      </c>
      <c r="F1710" s="36" t="n">
        <v>39.2</v>
      </c>
      <c r="G1710" s="35" t="n">
        <v>27</v>
      </c>
      <c r="H1710" s="35" t="n">
        <v>22</v>
      </c>
      <c r="I1710" s="35" t="n">
        <v>7</v>
      </c>
      <c r="J1710" s="36" t="n">
        <v>11.2</v>
      </c>
      <c r="K1710" s="35" t="n">
        <v>3</v>
      </c>
      <c r="L1710" t="inlineStr">
        <is>
          <t>No</t>
        </is>
      </c>
      <c r="M1710" s="35" t="n">
        <v>6</v>
      </c>
      <c r="N1710" t="inlineStr">
        <is>
          <t>No</t>
        </is>
      </c>
      <c r="O1710" s="35" t="n">
        <v>53</v>
      </c>
      <c r="P1710" s="37" t="n">
        <v>7.75</v>
      </c>
      <c r="Q1710" t="inlineStr">
        <is>
          <t>Android</t>
        </is>
      </c>
      <c r="R1710">
        <f>IF(AND(OR(Dashboard!$C$6="All",C1710=Dashboard!$C$6),OR(Dashboard!$F$6="All",D1710=Dashboard!$F$6),OR(Dashboard!$I$6="All",B1710=Dashboard!$I$6)),1,0)</f>
        <v/>
      </c>
    </row>
    <row r="1711">
      <c r="A1711" t="inlineStr">
        <is>
          <t>SC81710</t>
        </is>
      </c>
      <c r="B1711" t="inlineStr">
        <is>
          <t>Apr</t>
        </is>
      </c>
      <c r="C1711" t="inlineStr">
        <is>
          <t>Nashik</t>
        </is>
      </c>
      <c r="D1711" t="inlineStr">
        <is>
          <t>18-20</t>
        </is>
      </c>
      <c r="E1711" s="35" t="n">
        <v>17</v>
      </c>
      <c r="F1711" s="36" t="n">
        <v>24</v>
      </c>
      <c r="G1711" s="35" t="n">
        <v>3</v>
      </c>
      <c r="H1711" s="35" t="n">
        <v>2</v>
      </c>
      <c r="I1711" s="35" t="n">
        <v>15</v>
      </c>
      <c r="J1711" s="36" t="n">
        <v>6</v>
      </c>
      <c r="K1711" s="35" t="n">
        <v>8</v>
      </c>
      <c r="L1711" t="inlineStr">
        <is>
          <t>No</t>
        </is>
      </c>
      <c r="M1711" s="35" t="n">
        <v>84</v>
      </c>
      <c r="N1711" t="inlineStr">
        <is>
          <t>No</t>
        </is>
      </c>
      <c r="O1711" s="35" t="n">
        <v>30</v>
      </c>
      <c r="P1711" s="37" t="n">
        <v>5.03</v>
      </c>
      <c r="Q1711" t="inlineStr">
        <is>
          <t>Android</t>
        </is>
      </c>
      <c r="R1711">
        <f>IF(AND(OR(Dashboard!$C$6="All",C1711=Dashboard!$C$6),OR(Dashboard!$F$6="All",D1711=Dashboard!$F$6),OR(Dashboard!$I$6="All",B1711=Dashboard!$I$6)),1,0)</f>
        <v/>
      </c>
    </row>
    <row r="1712">
      <c r="A1712" t="inlineStr">
        <is>
          <t>SC81711</t>
        </is>
      </c>
      <c r="B1712" t="inlineStr">
        <is>
          <t>Mar</t>
        </is>
      </c>
      <c r="C1712" t="inlineStr">
        <is>
          <t>Sambhaji Nagar</t>
        </is>
      </c>
      <c r="D1712" t="inlineStr">
        <is>
          <t>18-20</t>
        </is>
      </c>
      <c r="E1712" s="35" t="n">
        <v>10</v>
      </c>
      <c r="F1712" s="36" t="n">
        <v>25.9</v>
      </c>
      <c r="G1712" s="35" t="n">
        <v>26</v>
      </c>
      <c r="H1712" s="35" t="n">
        <v>17</v>
      </c>
      <c r="I1712" s="35" t="n">
        <v>10</v>
      </c>
      <c r="J1712" s="36" t="n">
        <v>5.5</v>
      </c>
      <c r="K1712" s="35" t="n">
        <v>9</v>
      </c>
      <c r="L1712" t="inlineStr">
        <is>
          <t>Yes</t>
        </is>
      </c>
      <c r="M1712" s="35" t="n">
        <v>27</v>
      </c>
      <c r="N1712" t="inlineStr">
        <is>
          <t>No</t>
        </is>
      </c>
      <c r="O1712" s="35" t="n">
        <v>46</v>
      </c>
      <c r="P1712" s="37" t="n">
        <v>8.41</v>
      </c>
      <c r="Q1712" t="inlineStr">
        <is>
          <t>Android</t>
        </is>
      </c>
      <c r="R1712">
        <f>IF(AND(OR(Dashboard!$C$6="All",C1712=Dashboard!$C$6),OR(Dashboard!$F$6="All",D1712=Dashboard!$F$6),OR(Dashboard!$I$6="All",B1712=Dashboard!$I$6)),1,0)</f>
        <v/>
      </c>
    </row>
    <row r="1713">
      <c r="A1713" t="inlineStr">
        <is>
          <t>SC81712</t>
        </is>
      </c>
      <c r="B1713" t="inlineStr">
        <is>
          <t>Jun</t>
        </is>
      </c>
      <c r="C1713" t="inlineStr">
        <is>
          <t>Kolhapur</t>
        </is>
      </c>
      <c r="D1713" t="inlineStr">
        <is>
          <t>21-24</t>
        </is>
      </c>
      <c r="E1713" s="35" t="n">
        <v>18</v>
      </c>
      <c r="F1713" s="36" t="n">
        <v>42.5</v>
      </c>
      <c r="G1713" s="35" t="n">
        <v>41</v>
      </c>
      <c r="H1713" s="35" t="n">
        <v>30</v>
      </c>
      <c r="I1713" s="35" t="n">
        <v>10</v>
      </c>
      <c r="J1713" s="36" t="n">
        <v>14.2</v>
      </c>
      <c r="K1713" s="35" t="n">
        <v>2</v>
      </c>
      <c r="L1713" t="inlineStr">
        <is>
          <t>No</t>
        </is>
      </c>
      <c r="M1713" s="35" t="n">
        <v>17</v>
      </c>
      <c r="N1713" t="inlineStr">
        <is>
          <t>No</t>
        </is>
      </c>
      <c r="O1713" s="35" t="n">
        <v>77</v>
      </c>
      <c r="P1713" s="37" t="n">
        <v>10.88</v>
      </c>
      <c r="Q1713" t="inlineStr">
        <is>
          <t>iOS</t>
        </is>
      </c>
      <c r="R1713">
        <f>IF(AND(OR(Dashboard!$C$6="All",C1713=Dashboard!$C$6),OR(Dashboard!$F$6="All",D1713=Dashboard!$F$6),OR(Dashboard!$I$6="All",B1713=Dashboard!$I$6)),1,0)</f>
        <v/>
      </c>
    </row>
    <row r="1714">
      <c r="A1714" t="inlineStr">
        <is>
          <t>SC81713</t>
        </is>
      </c>
      <c r="B1714" t="inlineStr">
        <is>
          <t>Feb</t>
        </is>
      </c>
      <c r="C1714" t="inlineStr">
        <is>
          <t>Pune</t>
        </is>
      </c>
      <c r="D1714" t="inlineStr">
        <is>
          <t>18-20</t>
        </is>
      </c>
      <c r="E1714" s="35" t="n">
        <v>14</v>
      </c>
      <c r="F1714" s="36" t="n">
        <v>43.6</v>
      </c>
      <c r="G1714" s="35" t="n">
        <v>36</v>
      </c>
      <c r="H1714" s="35" t="n">
        <v>24</v>
      </c>
      <c r="I1714" s="35" t="n">
        <v>27</v>
      </c>
      <c r="J1714" s="36" t="n">
        <v>9</v>
      </c>
      <c r="K1714" s="35" t="n">
        <v>5</v>
      </c>
      <c r="L1714" t="inlineStr">
        <is>
          <t>Yes</t>
        </is>
      </c>
      <c r="M1714" s="35" t="n">
        <v>4</v>
      </c>
      <c r="N1714" t="inlineStr">
        <is>
          <t>No</t>
        </is>
      </c>
      <c r="O1714" s="35" t="n">
        <v>69</v>
      </c>
      <c r="P1714" s="37" t="n">
        <v>12.68</v>
      </c>
      <c r="Q1714" t="inlineStr">
        <is>
          <t>Android</t>
        </is>
      </c>
      <c r="R1714">
        <f>IF(AND(OR(Dashboard!$C$6="All",C1714=Dashboard!$C$6),OR(Dashboard!$F$6="All",D1714=Dashboard!$F$6),OR(Dashboard!$I$6="All",B1714=Dashboard!$I$6)),1,0)</f>
        <v/>
      </c>
    </row>
    <row r="1715">
      <c r="A1715" t="inlineStr">
        <is>
          <t>SC81714</t>
        </is>
      </c>
      <c r="B1715" t="inlineStr">
        <is>
          <t>May</t>
        </is>
      </c>
      <c r="C1715" t="inlineStr">
        <is>
          <t>Pune</t>
        </is>
      </c>
      <c r="D1715" t="inlineStr">
        <is>
          <t>25-34</t>
        </is>
      </c>
      <c r="E1715" s="35" t="n">
        <v>13</v>
      </c>
      <c r="F1715" s="36" t="n">
        <v>18.4</v>
      </c>
      <c r="G1715" s="35" t="n">
        <v>7</v>
      </c>
      <c r="H1715" s="35" t="n">
        <v>5</v>
      </c>
      <c r="I1715" s="35" t="n">
        <v>16</v>
      </c>
      <c r="J1715" s="36" t="n">
        <v>4.7</v>
      </c>
      <c r="K1715" s="35" t="n">
        <v>1</v>
      </c>
      <c r="L1715" t="inlineStr">
        <is>
          <t>No</t>
        </is>
      </c>
      <c r="M1715" s="35" t="n">
        <v>276</v>
      </c>
      <c r="N1715" t="inlineStr">
        <is>
          <t>No</t>
        </is>
      </c>
      <c r="O1715" s="35" t="n">
        <v>29</v>
      </c>
      <c r="P1715" s="37" t="n">
        <v>3.66</v>
      </c>
      <c r="Q1715" t="inlineStr">
        <is>
          <t>Android</t>
        </is>
      </c>
      <c r="R1715">
        <f>IF(AND(OR(Dashboard!$C$6="All",C1715=Dashboard!$C$6),OR(Dashboard!$F$6="All",D1715=Dashboard!$F$6),OR(Dashboard!$I$6="All",B1715=Dashboard!$I$6)),1,0)</f>
        <v/>
      </c>
    </row>
    <row r="1716">
      <c r="A1716" t="inlineStr">
        <is>
          <t>SC81715</t>
        </is>
      </c>
      <c r="B1716" t="inlineStr">
        <is>
          <t>May</t>
        </is>
      </c>
      <c r="C1716" t="inlineStr">
        <is>
          <t>Sambhaji Nagar</t>
        </is>
      </c>
      <c r="D1716" t="inlineStr">
        <is>
          <t>18-20</t>
        </is>
      </c>
      <c r="E1716" s="35" t="n">
        <v>15</v>
      </c>
      <c r="F1716" s="36" t="n">
        <v>21.3</v>
      </c>
      <c r="G1716" s="35" t="n">
        <v>31</v>
      </c>
      <c r="H1716" s="35" t="n">
        <v>25</v>
      </c>
      <c r="I1716" s="35" t="n">
        <v>19</v>
      </c>
      <c r="J1716" s="36" t="n">
        <v>7.4</v>
      </c>
      <c r="K1716" s="35" t="n">
        <v>4</v>
      </c>
      <c r="L1716" t="inlineStr">
        <is>
          <t>Yes</t>
        </is>
      </c>
      <c r="M1716" s="35" t="n">
        <v>2</v>
      </c>
      <c r="N1716" t="inlineStr">
        <is>
          <t>No</t>
        </is>
      </c>
      <c r="O1716" s="35" t="n">
        <v>40</v>
      </c>
      <c r="P1716" s="37" t="n">
        <v>4.19</v>
      </c>
      <c r="Q1716" t="inlineStr">
        <is>
          <t>Android</t>
        </is>
      </c>
      <c r="R1716">
        <f>IF(AND(OR(Dashboard!$C$6="All",C1716=Dashboard!$C$6),OR(Dashboard!$F$6="All",D1716=Dashboard!$F$6),OR(Dashboard!$I$6="All",B1716=Dashboard!$I$6)),1,0)</f>
        <v/>
      </c>
    </row>
    <row r="1717">
      <c r="A1717" t="inlineStr">
        <is>
          <t>SC81716</t>
        </is>
      </c>
      <c r="B1717" t="inlineStr">
        <is>
          <t>Jan</t>
        </is>
      </c>
      <c r="C1717" t="inlineStr">
        <is>
          <t>Pune</t>
        </is>
      </c>
      <c r="D1717" t="inlineStr">
        <is>
          <t>18-20</t>
        </is>
      </c>
      <c r="E1717" s="35" t="n">
        <v>26</v>
      </c>
      <c r="F1717" s="36" t="n">
        <v>13.3</v>
      </c>
      <c r="G1717" s="35" t="n">
        <v>15</v>
      </c>
      <c r="H1717" s="35" t="n">
        <v>11</v>
      </c>
      <c r="I1717" s="35" t="n">
        <v>10</v>
      </c>
      <c r="J1717" s="36" t="n">
        <v>4.6</v>
      </c>
      <c r="K1717" s="35" t="n">
        <v>7</v>
      </c>
      <c r="L1717" t="inlineStr">
        <is>
          <t>No</t>
        </is>
      </c>
      <c r="M1717" s="35" t="n">
        <v>3</v>
      </c>
      <c r="N1717" t="inlineStr">
        <is>
          <t>No</t>
        </is>
      </c>
      <c r="O1717" s="35" t="n">
        <v>16</v>
      </c>
      <c r="P1717" s="37" t="n">
        <v>2.49</v>
      </c>
      <c r="Q1717" t="inlineStr">
        <is>
          <t>iOS</t>
        </is>
      </c>
      <c r="R1717">
        <f>IF(AND(OR(Dashboard!$C$6="All",C1717=Dashboard!$C$6),OR(Dashboard!$F$6="All",D1717=Dashboard!$F$6),OR(Dashboard!$I$6="All",B1717=Dashboard!$I$6)),1,0)</f>
        <v/>
      </c>
    </row>
    <row r="1718">
      <c r="A1718" t="inlineStr">
        <is>
          <t>SC81717</t>
        </is>
      </c>
      <c r="B1718" t="inlineStr">
        <is>
          <t>Feb</t>
        </is>
      </c>
      <c r="C1718" t="inlineStr">
        <is>
          <t>Sambhaji Nagar</t>
        </is>
      </c>
      <c r="D1718" t="inlineStr">
        <is>
          <t>21-24</t>
        </is>
      </c>
      <c r="E1718" s="35" t="n">
        <v>20</v>
      </c>
      <c r="F1718" s="36" t="n">
        <v>32.7</v>
      </c>
      <c r="G1718" s="35" t="n">
        <v>27</v>
      </c>
      <c r="H1718" s="35" t="n">
        <v>23</v>
      </c>
      <c r="I1718" s="35" t="n">
        <v>17</v>
      </c>
      <c r="J1718" s="36" t="n">
        <v>9.4</v>
      </c>
      <c r="K1718" s="35" t="n">
        <v>0</v>
      </c>
      <c r="L1718" t="inlineStr">
        <is>
          <t>No</t>
        </is>
      </c>
      <c r="M1718" s="35" t="n">
        <v>75</v>
      </c>
      <c r="N1718" t="inlineStr">
        <is>
          <t>No</t>
        </is>
      </c>
      <c r="O1718" s="35" t="n">
        <v>47</v>
      </c>
      <c r="P1718" s="37" t="n">
        <v>4.38</v>
      </c>
      <c r="Q1718" t="inlineStr">
        <is>
          <t>Android</t>
        </is>
      </c>
      <c r="R1718">
        <f>IF(AND(OR(Dashboard!$C$6="All",C1718=Dashboard!$C$6),OR(Dashboard!$F$6="All",D1718=Dashboard!$F$6),OR(Dashboard!$I$6="All",B1718=Dashboard!$I$6)),1,0)</f>
        <v/>
      </c>
    </row>
    <row r="1719">
      <c r="A1719" t="inlineStr">
        <is>
          <t>SC81718</t>
        </is>
      </c>
      <c r="B1719" t="inlineStr">
        <is>
          <t>Jun</t>
        </is>
      </c>
      <c r="C1719" t="inlineStr">
        <is>
          <t>Nashik</t>
        </is>
      </c>
      <c r="D1719" t="inlineStr">
        <is>
          <t>25-34</t>
        </is>
      </c>
      <c r="E1719" s="35" t="n">
        <v>7</v>
      </c>
      <c r="F1719" s="36" t="n">
        <v>32</v>
      </c>
      <c r="G1719" s="35" t="n">
        <v>11</v>
      </c>
      <c r="H1719" s="35" t="n">
        <v>7</v>
      </c>
      <c r="I1719" s="35" t="n">
        <v>14</v>
      </c>
      <c r="J1719" s="36" t="n">
        <v>9.199999999999999</v>
      </c>
      <c r="K1719" s="35" t="n">
        <v>0</v>
      </c>
      <c r="L1719" t="inlineStr">
        <is>
          <t>No</t>
        </is>
      </c>
      <c r="M1719" s="35" t="n">
        <v>26</v>
      </c>
      <c r="N1719" t="inlineStr">
        <is>
          <t>No</t>
        </is>
      </c>
      <c r="O1719" s="35" t="n">
        <v>44</v>
      </c>
      <c r="P1719" s="37" t="n">
        <v>3.96</v>
      </c>
      <c r="Q1719" t="inlineStr">
        <is>
          <t>Android</t>
        </is>
      </c>
      <c r="R1719">
        <f>IF(AND(OR(Dashboard!$C$6="All",C1719=Dashboard!$C$6),OR(Dashboard!$F$6="All",D1719=Dashboard!$F$6),OR(Dashboard!$I$6="All",B1719=Dashboard!$I$6)),1,0)</f>
        <v/>
      </c>
    </row>
    <row r="1720">
      <c r="A1720" t="inlineStr">
        <is>
          <t>SC81719</t>
        </is>
      </c>
      <c r="B1720" t="inlineStr">
        <is>
          <t>Feb</t>
        </is>
      </c>
      <c r="C1720" t="inlineStr">
        <is>
          <t>Sambhaji Nagar</t>
        </is>
      </c>
      <c r="D1720" t="inlineStr">
        <is>
          <t>18-20</t>
        </is>
      </c>
      <c r="E1720" s="35" t="n">
        <v>15</v>
      </c>
      <c r="F1720" s="36" t="n">
        <v>51</v>
      </c>
      <c r="G1720" s="35" t="n">
        <v>45</v>
      </c>
      <c r="H1720" s="35" t="n">
        <v>34</v>
      </c>
      <c r="I1720" s="35" t="n">
        <v>18</v>
      </c>
      <c r="J1720" s="36" t="n">
        <v>17.2</v>
      </c>
      <c r="K1720" s="35" t="n">
        <v>6</v>
      </c>
      <c r="L1720" t="inlineStr">
        <is>
          <t>No</t>
        </is>
      </c>
      <c r="M1720" s="35" t="n">
        <v>65</v>
      </c>
      <c r="N1720" t="inlineStr">
        <is>
          <t>Yes</t>
        </is>
      </c>
      <c r="O1720" s="35" t="n">
        <v>30</v>
      </c>
      <c r="P1720" s="37" t="n">
        <v>4.9</v>
      </c>
      <c r="Q1720" t="inlineStr">
        <is>
          <t>Android</t>
        </is>
      </c>
      <c r="R1720">
        <f>IF(AND(OR(Dashboard!$C$6="All",C1720=Dashboard!$C$6),OR(Dashboard!$F$6="All",D1720=Dashboard!$F$6),OR(Dashboard!$I$6="All",B1720=Dashboard!$I$6)),1,0)</f>
        <v/>
      </c>
    </row>
    <row r="1721">
      <c r="A1721" t="inlineStr">
        <is>
          <t>SC81720</t>
        </is>
      </c>
      <c r="B1721" t="inlineStr">
        <is>
          <t>Apr</t>
        </is>
      </c>
      <c r="C1721" t="inlineStr">
        <is>
          <t>Pune</t>
        </is>
      </c>
      <c r="D1721" t="inlineStr">
        <is>
          <t>18-20</t>
        </is>
      </c>
      <c r="E1721" s="35" t="n">
        <v>16</v>
      </c>
      <c r="F1721" s="36" t="n">
        <v>55</v>
      </c>
      <c r="G1721" s="35" t="n">
        <v>53</v>
      </c>
      <c r="H1721" s="35" t="n">
        <v>37</v>
      </c>
      <c r="I1721" s="35" t="n">
        <v>24</v>
      </c>
      <c r="J1721" s="36" t="n">
        <v>12.6</v>
      </c>
      <c r="K1721" s="35" t="n">
        <v>6</v>
      </c>
      <c r="L1721" t="inlineStr">
        <is>
          <t>No</t>
        </is>
      </c>
      <c r="M1721" s="35" t="n">
        <v>1</v>
      </c>
      <c r="N1721" t="inlineStr">
        <is>
          <t>No</t>
        </is>
      </c>
      <c r="O1721" s="35" t="n">
        <v>82</v>
      </c>
      <c r="P1721" s="37" t="n">
        <v>16.33</v>
      </c>
      <c r="Q1721" t="inlineStr">
        <is>
          <t>Android</t>
        </is>
      </c>
      <c r="R1721">
        <f>IF(AND(OR(Dashboard!$C$6="All",C1721=Dashboard!$C$6),OR(Dashboard!$F$6="All",D1721=Dashboard!$F$6),OR(Dashboard!$I$6="All",B1721=Dashboard!$I$6)),1,0)</f>
        <v/>
      </c>
    </row>
    <row r="1722">
      <c r="A1722" t="inlineStr">
        <is>
          <t>SC81721</t>
        </is>
      </c>
      <c r="B1722" t="inlineStr">
        <is>
          <t>Mar</t>
        </is>
      </c>
      <c r="C1722" t="inlineStr">
        <is>
          <t>Pune</t>
        </is>
      </c>
      <c r="D1722" t="inlineStr">
        <is>
          <t>18-20</t>
        </is>
      </c>
      <c r="E1722" s="35" t="n">
        <v>22</v>
      </c>
      <c r="F1722" s="36" t="n">
        <v>37.6</v>
      </c>
      <c r="G1722" s="35" t="n">
        <v>43</v>
      </c>
      <c r="H1722" s="35" t="n">
        <v>29</v>
      </c>
      <c r="I1722" s="35" t="n">
        <v>16</v>
      </c>
      <c r="J1722" s="36" t="n">
        <v>8.5</v>
      </c>
      <c r="K1722" s="35" t="n">
        <v>2</v>
      </c>
      <c r="L1722" t="inlineStr">
        <is>
          <t>No</t>
        </is>
      </c>
      <c r="M1722" s="35" t="n">
        <v>36</v>
      </c>
      <c r="N1722" t="inlineStr">
        <is>
          <t>No</t>
        </is>
      </c>
      <c r="O1722" s="35" t="n">
        <v>61</v>
      </c>
      <c r="P1722" s="37" t="n">
        <v>5.23</v>
      </c>
      <c r="Q1722" t="inlineStr">
        <is>
          <t>Android</t>
        </is>
      </c>
      <c r="R1722">
        <f>IF(AND(OR(Dashboard!$C$6="All",C1722=Dashboard!$C$6),OR(Dashboard!$F$6="All",D1722=Dashboard!$F$6),OR(Dashboard!$I$6="All",B1722=Dashboard!$I$6)),1,0)</f>
        <v/>
      </c>
    </row>
    <row r="1723">
      <c r="A1723" t="inlineStr">
        <is>
          <t>SC81722</t>
        </is>
      </c>
      <c r="B1723" t="inlineStr">
        <is>
          <t>Apr</t>
        </is>
      </c>
      <c r="C1723" t="inlineStr">
        <is>
          <t>Nashik</t>
        </is>
      </c>
      <c r="D1723" t="inlineStr">
        <is>
          <t>18-20</t>
        </is>
      </c>
      <c r="E1723" s="35" t="n">
        <v>12</v>
      </c>
      <c r="F1723" s="36" t="n">
        <v>43.3</v>
      </c>
      <c r="G1723" s="35" t="n">
        <v>21</v>
      </c>
      <c r="H1723" s="35" t="n">
        <v>16</v>
      </c>
      <c r="I1723" s="35" t="n">
        <v>19</v>
      </c>
      <c r="J1723" s="36" t="n">
        <v>11.9</v>
      </c>
      <c r="K1723" s="35" t="n">
        <v>3</v>
      </c>
      <c r="L1723" t="inlineStr">
        <is>
          <t>No</t>
        </is>
      </c>
      <c r="M1723" s="35" t="n">
        <v>18</v>
      </c>
      <c r="N1723" t="inlineStr">
        <is>
          <t>No</t>
        </is>
      </c>
      <c r="O1723" s="35" t="n">
        <v>90</v>
      </c>
      <c r="P1723" s="37" t="n">
        <v>12.51</v>
      </c>
      <c r="Q1723" t="inlineStr">
        <is>
          <t>Android</t>
        </is>
      </c>
      <c r="R1723">
        <f>IF(AND(OR(Dashboard!$C$6="All",C1723=Dashboard!$C$6),OR(Dashboard!$F$6="All",D1723=Dashboard!$F$6),OR(Dashboard!$I$6="All",B1723=Dashboard!$I$6)),1,0)</f>
        <v/>
      </c>
    </row>
    <row r="1724">
      <c r="A1724" t="inlineStr">
        <is>
          <t>SC81723</t>
        </is>
      </c>
      <c r="B1724" t="inlineStr">
        <is>
          <t>Feb</t>
        </is>
      </c>
      <c r="C1724" t="inlineStr">
        <is>
          <t>Sambhaji Nagar</t>
        </is>
      </c>
      <c r="D1724" t="inlineStr">
        <is>
          <t>18-20</t>
        </is>
      </c>
      <c r="E1724" s="35" t="n">
        <v>18</v>
      </c>
      <c r="F1724" s="36" t="n">
        <v>39.9</v>
      </c>
      <c r="G1724" s="35" t="n">
        <v>48</v>
      </c>
      <c r="H1724" s="35" t="n">
        <v>40</v>
      </c>
      <c r="I1724" s="35" t="n">
        <v>9</v>
      </c>
      <c r="J1724" s="36" t="n">
        <v>14.4</v>
      </c>
      <c r="K1724" s="35" t="n">
        <v>4</v>
      </c>
      <c r="L1724" t="inlineStr">
        <is>
          <t>Yes</t>
        </is>
      </c>
      <c r="M1724" s="35" t="n">
        <v>10</v>
      </c>
      <c r="N1724" t="inlineStr">
        <is>
          <t>No</t>
        </is>
      </c>
      <c r="O1724" s="35" t="n">
        <v>86</v>
      </c>
      <c r="P1724" s="37" t="n">
        <v>13.09</v>
      </c>
      <c r="Q1724" t="inlineStr">
        <is>
          <t>Android</t>
        </is>
      </c>
      <c r="R1724">
        <f>IF(AND(OR(Dashboard!$C$6="All",C1724=Dashboard!$C$6),OR(Dashboard!$F$6="All",D1724=Dashboard!$F$6),OR(Dashboard!$I$6="All",B1724=Dashboard!$I$6)),1,0)</f>
        <v/>
      </c>
    </row>
    <row r="1725">
      <c r="A1725" t="inlineStr">
        <is>
          <t>SC81724</t>
        </is>
      </c>
      <c r="B1725" t="inlineStr">
        <is>
          <t>Mar</t>
        </is>
      </c>
      <c r="C1725" t="inlineStr">
        <is>
          <t>Kolhapur</t>
        </is>
      </c>
      <c r="D1725" t="inlineStr">
        <is>
          <t>21-24</t>
        </is>
      </c>
      <c r="E1725" s="35" t="n">
        <v>21</v>
      </c>
      <c r="F1725" s="36" t="n">
        <v>43.3</v>
      </c>
      <c r="G1725" s="35" t="n">
        <v>30</v>
      </c>
      <c r="H1725" s="35" t="n">
        <v>20</v>
      </c>
      <c r="I1725" s="35" t="n">
        <v>12</v>
      </c>
      <c r="J1725" s="36" t="n">
        <v>14.8</v>
      </c>
      <c r="K1725" s="35" t="n">
        <v>3</v>
      </c>
      <c r="L1725" t="inlineStr">
        <is>
          <t>No</t>
        </is>
      </c>
      <c r="M1725" s="35" t="n">
        <v>49</v>
      </c>
      <c r="N1725" t="inlineStr">
        <is>
          <t>No</t>
        </is>
      </c>
      <c r="O1725" s="35" t="n">
        <v>87</v>
      </c>
      <c r="P1725" s="37" t="n">
        <v>14.33</v>
      </c>
      <c r="Q1725" t="inlineStr">
        <is>
          <t>iOS</t>
        </is>
      </c>
      <c r="R1725">
        <f>IF(AND(OR(Dashboard!$C$6="All",C1725=Dashboard!$C$6),OR(Dashboard!$F$6="All",D1725=Dashboard!$F$6),OR(Dashboard!$I$6="All",B1725=Dashboard!$I$6)),1,0)</f>
        <v/>
      </c>
    </row>
    <row r="1726">
      <c r="A1726" t="inlineStr">
        <is>
          <t>SC81725</t>
        </is>
      </c>
      <c r="B1726" t="inlineStr">
        <is>
          <t>May</t>
        </is>
      </c>
      <c r="C1726" t="inlineStr">
        <is>
          <t>Nashik</t>
        </is>
      </c>
      <c r="D1726" t="inlineStr">
        <is>
          <t>18-20</t>
        </is>
      </c>
      <c r="E1726" s="35" t="n">
        <v>18</v>
      </c>
      <c r="F1726" s="36" t="n">
        <v>26.3</v>
      </c>
      <c r="G1726" s="35" t="n">
        <v>20</v>
      </c>
      <c r="H1726" s="35" t="n">
        <v>14</v>
      </c>
      <c r="I1726" s="35" t="n">
        <v>17</v>
      </c>
      <c r="J1726" s="36" t="n">
        <v>11.8</v>
      </c>
      <c r="K1726" s="35" t="n">
        <v>5</v>
      </c>
      <c r="L1726" t="inlineStr">
        <is>
          <t>No</t>
        </is>
      </c>
      <c r="M1726" s="35" t="n">
        <v>17</v>
      </c>
      <c r="N1726" t="inlineStr">
        <is>
          <t>No</t>
        </is>
      </c>
      <c r="O1726" s="35" t="n">
        <v>41</v>
      </c>
      <c r="P1726" s="37" t="n">
        <v>5.53</v>
      </c>
      <c r="Q1726" t="inlineStr">
        <is>
          <t>iOS</t>
        </is>
      </c>
      <c r="R1726">
        <f>IF(AND(OR(Dashboard!$C$6="All",C1726=Dashboard!$C$6),OR(Dashboard!$F$6="All",D1726=Dashboard!$F$6),OR(Dashboard!$I$6="All",B1726=Dashboard!$I$6)),1,0)</f>
        <v/>
      </c>
    </row>
    <row r="1727">
      <c r="A1727" t="inlineStr">
        <is>
          <t>SC81726</t>
        </is>
      </c>
      <c r="B1727" t="inlineStr">
        <is>
          <t>Feb</t>
        </is>
      </c>
      <c r="C1727" t="inlineStr">
        <is>
          <t>Sambhaji Nagar</t>
        </is>
      </c>
      <c r="D1727" t="inlineStr">
        <is>
          <t>18-20</t>
        </is>
      </c>
      <c r="E1727" s="35" t="n">
        <v>15</v>
      </c>
      <c r="F1727" s="36" t="n">
        <v>20.8</v>
      </c>
      <c r="G1727" s="35" t="n">
        <v>45</v>
      </c>
      <c r="H1727" s="35" t="n">
        <v>34</v>
      </c>
      <c r="I1727" s="35" t="n">
        <v>4</v>
      </c>
      <c r="J1727" s="36" t="n">
        <v>3.7</v>
      </c>
      <c r="K1727" s="35" t="n">
        <v>5</v>
      </c>
      <c r="L1727" t="inlineStr">
        <is>
          <t>No</t>
        </is>
      </c>
      <c r="M1727" s="35" t="n">
        <v>8</v>
      </c>
      <c r="N1727" t="inlineStr">
        <is>
          <t>No</t>
        </is>
      </c>
      <c r="O1727" s="35" t="n">
        <v>40</v>
      </c>
      <c r="P1727" s="37" t="n">
        <v>6.61</v>
      </c>
      <c r="Q1727" t="inlineStr">
        <is>
          <t>Android</t>
        </is>
      </c>
      <c r="R1727">
        <f>IF(AND(OR(Dashboard!$C$6="All",C1727=Dashboard!$C$6),OR(Dashboard!$F$6="All",D1727=Dashboard!$F$6),OR(Dashboard!$I$6="All",B1727=Dashboard!$I$6)),1,0)</f>
        <v/>
      </c>
    </row>
    <row r="1728">
      <c r="A1728" t="inlineStr">
        <is>
          <t>SC81727</t>
        </is>
      </c>
      <c r="B1728" t="inlineStr">
        <is>
          <t>Feb</t>
        </is>
      </c>
      <c r="C1728" t="inlineStr">
        <is>
          <t>Nashik</t>
        </is>
      </c>
      <c r="D1728" t="inlineStr">
        <is>
          <t>21-24</t>
        </is>
      </c>
      <c r="E1728" s="35" t="n">
        <v>11</v>
      </c>
      <c r="F1728" s="36" t="n">
        <v>34.6</v>
      </c>
      <c r="G1728" s="35" t="n">
        <v>52</v>
      </c>
      <c r="H1728" s="35" t="n">
        <v>40</v>
      </c>
      <c r="I1728" s="35" t="n">
        <v>12</v>
      </c>
      <c r="J1728" s="36" t="n">
        <v>5.4</v>
      </c>
      <c r="K1728" s="35" t="n">
        <v>11</v>
      </c>
      <c r="L1728" t="inlineStr">
        <is>
          <t>Yes</t>
        </is>
      </c>
      <c r="M1728" s="35" t="n">
        <v>1</v>
      </c>
      <c r="N1728" t="inlineStr">
        <is>
          <t>No</t>
        </is>
      </c>
      <c r="O1728" s="35" t="n">
        <v>45</v>
      </c>
      <c r="P1728" s="37" t="n">
        <v>5.82</v>
      </c>
      <c r="Q1728" t="inlineStr">
        <is>
          <t>Android</t>
        </is>
      </c>
      <c r="R1728">
        <f>IF(AND(OR(Dashboard!$C$6="All",C1728=Dashboard!$C$6),OR(Dashboard!$F$6="All",D1728=Dashboard!$F$6),OR(Dashboard!$I$6="All",B1728=Dashboard!$I$6)),1,0)</f>
        <v/>
      </c>
    </row>
    <row r="1729">
      <c r="A1729" t="inlineStr">
        <is>
          <t>SC81728</t>
        </is>
      </c>
      <c r="B1729" t="inlineStr">
        <is>
          <t>Jan</t>
        </is>
      </c>
      <c r="C1729" t="inlineStr">
        <is>
          <t>Solapur</t>
        </is>
      </c>
      <c r="D1729" t="inlineStr">
        <is>
          <t>35+</t>
        </is>
      </c>
      <c r="E1729" s="35" t="n">
        <v>7</v>
      </c>
      <c r="F1729" s="36" t="n">
        <v>21.2</v>
      </c>
      <c r="G1729" s="35" t="n">
        <v>18</v>
      </c>
      <c r="H1729" s="35" t="n">
        <v>17</v>
      </c>
      <c r="I1729" s="35" t="n">
        <v>5</v>
      </c>
      <c r="J1729" s="36" t="n">
        <v>6.2</v>
      </c>
      <c r="K1729" s="35" t="n">
        <v>3</v>
      </c>
      <c r="L1729" t="inlineStr">
        <is>
          <t>Yes</t>
        </is>
      </c>
      <c r="M1729" s="35" t="n">
        <v>53</v>
      </c>
      <c r="N1729" t="inlineStr">
        <is>
          <t>Yes</t>
        </is>
      </c>
      <c r="O1729" s="35" t="n">
        <v>12</v>
      </c>
      <c r="P1729" s="37" t="n">
        <v>2.22</v>
      </c>
      <c r="Q1729" t="inlineStr">
        <is>
          <t>Android</t>
        </is>
      </c>
      <c r="R1729">
        <f>IF(AND(OR(Dashboard!$C$6="All",C1729=Dashboard!$C$6),OR(Dashboard!$F$6="All",D1729=Dashboard!$F$6),OR(Dashboard!$I$6="All",B1729=Dashboard!$I$6)),1,0)</f>
        <v/>
      </c>
    </row>
    <row r="1730">
      <c r="A1730" t="inlineStr">
        <is>
          <t>SC81729</t>
        </is>
      </c>
      <c r="B1730" t="inlineStr">
        <is>
          <t>Apr</t>
        </is>
      </c>
      <c r="C1730" t="inlineStr">
        <is>
          <t>Pune</t>
        </is>
      </c>
      <c r="D1730" t="inlineStr">
        <is>
          <t>21-24</t>
        </is>
      </c>
      <c r="E1730" s="35" t="n">
        <v>19</v>
      </c>
      <c r="F1730" s="36" t="n">
        <v>16.6</v>
      </c>
      <c r="G1730" s="35" t="n">
        <v>39</v>
      </c>
      <c r="H1730" s="35" t="n">
        <v>34</v>
      </c>
      <c r="I1730" s="35" t="n">
        <v>20</v>
      </c>
      <c r="J1730" s="36" t="n">
        <v>6.1</v>
      </c>
      <c r="K1730" s="35" t="n">
        <v>9</v>
      </c>
      <c r="L1730" t="inlineStr">
        <is>
          <t>No</t>
        </is>
      </c>
      <c r="M1730" s="35" t="n">
        <v>36</v>
      </c>
      <c r="N1730" t="inlineStr">
        <is>
          <t>No</t>
        </is>
      </c>
      <c r="O1730" s="35" t="n">
        <v>31</v>
      </c>
      <c r="P1730" s="37" t="n">
        <v>3.61</v>
      </c>
      <c r="Q1730" t="inlineStr">
        <is>
          <t>Android</t>
        </is>
      </c>
      <c r="R1730">
        <f>IF(AND(OR(Dashboard!$C$6="All",C1730=Dashboard!$C$6),OR(Dashboard!$F$6="All",D1730=Dashboard!$F$6),OR(Dashboard!$I$6="All",B1730=Dashboard!$I$6)),1,0)</f>
        <v/>
      </c>
    </row>
    <row r="1731">
      <c r="A1731" t="inlineStr">
        <is>
          <t>SC81730</t>
        </is>
      </c>
      <c r="B1731" t="inlineStr">
        <is>
          <t>Apr</t>
        </is>
      </c>
      <c r="C1731" t="inlineStr">
        <is>
          <t>Nashik</t>
        </is>
      </c>
      <c r="D1731" t="inlineStr">
        <is>
          <t>21-24</t>
        </is>
      </c>
      <c r="E1731" s="35" t="n">
        <v>8</v>
      </c>
      <c r="F1731" s="36" t="n">
        <v>47.8</v>
      </c>
      <c r="G1731" s="35" t="n">
        <v>29</v>
      </c>
      <c r="H1731" s="35" t="n">
        <v>24</v>
      </c>
      <c r="I1731" s="35" t="n">
        <v>7</v>
      </c>
      <c r="J1731" s="36" t="n">
        <v>15.8</v>
      </c>
      <c r="K1731" s="35" t="n">
        <v>7</v>
      </c>
      <c r="L1731" t="inlineStr">
        <is>
          <t>No</t>
        </is>
      </c>
      <c r="M1731" s="35" t="n">
        <v>24</v>
      </c>
      <c r="N1731" t="inlineStr">
        <is>
          <t>No</t>
        </is>
      </c>
      <c r="O1731" s="35" t="n">
        <v>88</v>
      </c>
      <c r="P1731" s="37" t="n">
        <v>16.72</v>
      </c>
      <c r="Q1731" t="inlineStr">
        <is>
          <t>Android</t>
        </is>
      </c>
      <c r="R1731">
        <f>IF(AND(OR(Dashboard!$C$6="All",C1731=Dashboard!$C$6),OR(Dashboard!$F$6="All",D1731=Dashboard!$F$6),OR(Dashboard!$I$6="All",B1731=Dashboard!$I$6)),1,0)</f>
        <v/>
      </c>
    </row>
    <row r="1732">
      <c r="A1732" t="inlineStr">
        <is>
          <t>SC81731</t>
        </is>
      </c>
      <c r="B1732" t="inlineStr">
        <is>
          <t>May</t>
        </is>
      </c>
      <c r="C1732" t="inlineStr">
        <is>
          <t>Nagpur</t>
        </is>
      </c>
      <c r="D1732" t="inlineStr">
        <is>
          <t>18-20</t>
        </is>
      </c>
      <c r="E1732" s="35" t="n">
        <v>24</v>
      </c>
      <c r="F1732" s="36" t="n">
        <v>52.2</v>
      </c>
      <c r="G1732" s="35" t="n">
        <v>15</v>
      </c>
      <c r="H1732" s="35" t="n">
        <v>11</v>
      </c>
      <c r="I1732" s="35" t="n">
        <v>13</v>
      </c>
      <c r="J1732" s="36" t="n">
        <v>12.1</v>
      </c>
      <c r="K1732" s="35" t="n">
        <v>4</v>
      </c>
      <c r="L1732" t="inlineStr">
        <is>
          <t>No</t>
        </is>
      </c>
      <c r="M1732" s="35" t="n">
        <v>111</v>
      </c>
      <c r="N1732" t="inlineStr">
        <is>
          <t>No</t>
        </is>
      </c>
      <c r="O1732" s="35" t="n">
        <v>97</v>
      </c>
      <c r="P1732" s="37" t="n">
        <v>15.93</v>
      </c>
      <c r="Q1732" t="inlineStr">
        <is>
          <t>Android</t>
        </is>
      </c>
      <c r="R1732">
        <f>IF(AND(OR(Dashboard!$C$6="All",C1732=Dashboard!$C$6),OR(Dashboard!$F$6="All",D1732=Dashboard!$F$6),OR(Dashboard!$I$6="All",B1732=Dashboard!$I$6)),1,0)</f>
        <v/>
      </c>
    </row>
    <row r="1733">
      <c r="A1733" t="inlineStr">
        <is>
          <t>SC81732</t>
        </is>
      </c>
      <c r="B1733" t="inlineStr">
        <is>
          <t>Jan</t>
        </is>
      </c>
      <c r="C1733" t="inlineStr">
        <is>
          <t>Solapur</t>
        </is>
      </c>
      <c r="D1733" t="inlineStr">
        <is>
          <t>21-24</t>
        </is>
      </c>
      <c r="E1733" s="35" t="n">
        <v>23</v>
      </c>
      <c r="F1733" s="36" t="n">
        <v>29.2</v>
      </c>
      <c r="G1733" s="35" t="n">
        <v>17</v>
      </c>
      <c r="H1733" s="35" t="n">
        <v>15</v>
      </c>
      <c r="I1733" s="35" t="n">
        <v>13</v>
      </c>
      <c r="J1733" s="36" t="n">
        <v>10.6</v>
      </c>
      <c r="K1733" s="35" t="n">
        <v>7</v>
      </c>
      <c r="L1733" t="inlineStr">
        <is>
          <t>Yes</t>
        </is>
      </c>
      <c r="M1733" s="35" t="n">
        <v>46</v>
      </c>
      <c r="N1733" t="inlineStr">
        <is>
          <t>No</t>
        </is>
      </c>
      <c r="O1733" s="35" t="n">
        <v>62</v>
      </c>
      <c r="P1733" s="37" t="n">
        <v>12.19</v>
      </c>
      <c r="Q1733" t="inlineStr">
        <is>
          <t>Android</t>
        </is>
      </c>
      <c r="R1733">
        <f>IF(AND(OR(Dashboard!$C$6="All",C1733=Dashboard!$C$6),OR(Dashboard!$F$6="All",D1733=Dashboard!$F$6),OR(Dashboard!$I$6="All",B1733=Dashboard!$I$6)),1,0)</f>
        <v/>
      </c>
    </row>
    <row r="1734">
      <c r="A1734" t="inlineStr">
        <is>
          <t>SC81733</t>
        </is>
      </c>
      <c r="B1734" t="inlineStr">
        <is>
          <t>Jan</t>
        </is>
      </c>
      <c r="C1734" t="inlineStr">
        <is>
          <t>Pune</t>
        </is>
      </c>
      <c r="D1734" t="inlineStr">
        <is>
          <t>21-24</t>
        </is>
      </c>
      <c r="E1734" s="35" t="n">
        <v>17</v>
      </c>
      <c r="F1734" s="36" t="n">
        <v>15.2</v>
      </c>
      <c r="G1734" s="35" t="n">
        <v>38</v>
      </c>
      <c r="H1734" s="35" t="n">
        <v>31</v>
      </c>
      <c r="I1734" s="35" t="n">
        <v>7</v>
      </c>
      <c r="J1734" s="36" t="n">
        <v>4.1</v>
      </c>
      <c r="K1734" s="35" t="n">
        <v>5</v>
      </c>
      <c r="L1734" t="inlineStr">
        <is>
          <t>No</t>
        </is>
      </c>
      <c r="M1734" s="35" t="n">
        <v>26</v>
      </c>
      <c r="N1734" t="inlineStr">
        <is>
          <t>No</t>
        </is>
      </c>
      <c r="O1734" s="35" t="n">
        <v>32</v>
      </c>
      <c r="P1734" s="37" t="n">
        <v>2.62</v>
      </c>
      <c r="Q1734" t="inlineStr">
        <is>
          <t>Android</t>
        </is>
      </c>
      <c r="R1734">
        <f>IF(AND(OR(Dashboard!$C$6="All",C1734=Dashboard!$C$6),OR(Dashboard!$F$6="All",D1734=Dashboard!$F$6),OR(Dashboard!$I$6="All",B1734=Dashboard!$I$6)),1,0)</f>
        <v/>
      </c>
    </row>
    <row r="1735">
      <c r="A1735" t="inlineStr">
        <is>
          <t>SC81734</t>
        </is>
      </c>
      <c r="B1735" t="inlineStr">
        <is>
          <t>Feb</t>
        </is>
      </c>
      <c r="C1735" t="inlineStr">
        <is>
          <t>Sambhaji Nagar</t>
        </is>
      </c>
      <c r="D1735" t="inlineStr">
        <is>
          <t>25-34</t>
        </is>
      </c>
      <c r="E1735" s="35" t="n">
        <v>14</v>
      </c>
      <c r="F1735" s="36" t="n">
        <v>32.7</v>
      </c>
      <c r="G1735" s="35" t="n">
        <v>13</v>
      </c>
      <c r="H1735" s="35" t="n">
        <v>9</v>
      </c>
      <c r="I1735" s="35" t="n">
        <v>0</v>
      </c>
      <c r="J1735" s="36" t="n">
        <v>13.9</v>
      </c>
      <c r="K1735" s="35" t="n">
        <v>6</v>
      </c>
      <c r="L1735" t="inlineStr">
        <is>
          <t>No</t>
        </is>
      </c>
      <c r="M1735" s="35" t="n">
        <v>89</v>
      </c>
      <c r="N1735" t="inlineStr">
        <is>
          <t>No</t>
        </is>
      </c>
      <c r="O1735" s="35" t="n">
        <v>53</v>
      </c>
      <c r="P1735" s="37" t="n">
        <v>7.23</v>
      </c>
      <c r="Q1735" t="inlineStr">
        <is>
          <t>Android</t>
        </is>
      </c>
      <c r="R1735">
        <f>IF(AND(OR(Dashboard!$C$6="All",C1735=Dashboard!$C$6),OR(Dashboard!$F$6="All",D1735=Dashboard!$F$6),OR(Dashboard!$I$6="All",B1735=Dashboard!$I$6)),1,0)</f>
        <v/>
      </c>
    </row>
    <row r="1736">
      <c r="A1736" t="inlineStr">
        <is>
          <t>SC81735</t>
        </is>
      </c>
      <c r="B1736" t="inlineStr">
        <is>
          <t>Mar</t>
        </is>
      </c>
      <c r="C1736" t="inlineStr">
        <is>
          <t>Kolhapur</t>
        </is>
      </c>
      <c r="D1736" t="inlineStr">
        <is>
          <t>21-24</t>
        </is>
      </c>
      <c r="E1736" s="35" t="n">
        <v>23</v>
      </c>
      <c r="F1736" s="36" t="n">
        <v>27.8</v>
      </c>
      <c r="G1736" s="35" t="n">
        <v>20</v>
      </c>
      <c r="H1736" s="35" t="n">
        <v>18</v>
      </c>
      <c r="I1736" s="35" t="n">
        <v>9</v>
      </c>
      <c r="J1736" s="36" t="n">
        <v>10.8</v>
      </c>
      <c r="K1736" s="35" t="n">
        <v>5</v>
      </c>
      <c r="L1736" t="inlineStr">
        <is>
          <t>Yes</t>
        </is>
      </c>
      <c r="M1736" s="35" t="n">
        <v>89</v>
      </c>
      <c r="N1736" t="inlineStr">
        <is>
          <t>No</t>
        </is>
      </c>
      <c r="O1736" s="35" t="n">
        <v>36</v>
      </c>
      <c r="P1736" s="37" t="n">
        <v>7.08</v>
      </c>
      <c r="Q1736" t="inlineStr">
        <is>
          <t>Android</t>
        </is>
      </c>
      <c r="R1736">
        <f>IF(AND(OR(Dashboard!$C$6="All",C1736=Dashboard!$C$6),OR(Dashboard!$F$6="All",D1736=Dashboard!$F$6),OR(Dashboard!$I$6="All",B1736=Dashboard!$I$6)),1,0)</f>
        <v/>
      </c>
    </row>
    <row r="1737">
      <c r="A1737" t="inlineStr">
        <is>
          <t>SC81736</t>
        </is>
      </c>
      <c r="B1737" t="inlineStr">
        <is>
          <t>May</t>
        </is>
      </c>
      <c r="C1737" t="inlineStr">
        <is>
          <t>Solapur</t>
        </is>
      </c>
      <c r="D1737" t="inlineStr">
        <is>
          <t>25-34</t>
        </is>
      </c>
      <c r="E1737" s="35" t="n">
        <v>20</v>
      </c>
      <c r="F1737" s="36" t="n">
        <v>19.3</v>
      </c>
      <c r="G1737" s="35" t="n">
        <v>31</v>
      </c>
      <c r="H1737" s="35" t="n">
        <v>20</v>
      </c>
      <c r="I1737" s="35" t="n">
        <v>18</v>
      </c>
      <c r="J1737" s="36" t="n">
        <v>3.8</v>
      </c>
      <c r="K1737" s="35" t="n">
        <v>2</v>
      </c>
      <c r="L1737" t="inlineStr">
        <is>
          <t>No</t>
        </is>
      </c>
      <c r="M1737" s="35" t="n">
        <v>9</v>
      </c>
      <c r="N1737" t="inlineStr">
        <is>
          <t>No</t>
        </is>
      </c>
      <c r="O1737" s="35" t="n">
        <v>27</v>
      </c>
      <c r="P1737" s="37" t="n">
        <v>3.65</v>
      </c>
      <c r="Q1737" t="inlineStr">
        <is>
          <t>Android</t>
        </is>
      </c>
      <c r="R1737">
        <f>IF(AND(OR(Dashboard!$C$6="All",C1737=Dashboard!$C$6),OR(Dashboard!$F$6="All",D1737=Dashboard!$F$6),OR(Dashboard!$I$6="All",B1737=Dashboard!$I$6)),1,0)</f>
        <v/>
      </c>
    </row>
    <row r="1738">
      <c r="A1738" t="inlineStr">
        <is>
          <t>SC81737</t>
        </is>
      </c>
      <c r="B1738" t="inlineStr">
        <is>
          <t>Mar</t>
        </is>
      </c>
      <c r="C1738" t="inlineStr">
        <is>
          <t>Pune</t>
        </is>
      </c>
      <c r="D1738" t="inlineStr">
        <is>
          <t>21-24</t>
        </is>
      </c>
      <c r="E1738" s="35" t="n">
        <v>14</v>
      </c>
      <c r="F1738" s="36" t="n">
        <v>23.9</v>
      </c>
      <c r="G1738" s="35" t="n">
        <v>16</v>
      </c>
      <c r="H1738" s="35" t="n">
        <v>12</v>
      </c>
      <c r="I1738" s="35" t="n">
        <v>26</v>
      </c>
      <c r="J1738" s="36" t="n">
        <v>4.4</v>
      </c>
      <c r="K1738" s="35" t="n">
        <v>8</v>
      </c>
      <c r="L1738" t="inlineStr">
        <is>
          <t>Yes</t>
        </is>
      </c>
      <c r="M1738" s="35" t="n">
        <v>33</v>
      </c>
      <c r="N1738" t="inlineStr">
        <is>
          <t>No</t>
        </is>
      </c>
      <c r="O1738" s="35" t="n">
        <v>29</v>
      </c>
      <c r="P1738" s="37" t="n">
        <v>3.56</v>
      </c>
      <c r="Q1738" t="inlineStr">
        <is>
          <t>Android</t>
        </is>
      </c>
      <c r="R1738">
        <f>IF(AND(OR(Dashboard!$C$6="All",C1738=Dashboard!$C$6),OR(Dashboard!$F$6="All",D1738=Dashboard!$F$6),OR(Dashboard!$I$6="All",B1738=Dashboard!$I$6)),1,0)</f>
        <v/>
      </c>
    </row>
    <row r="1739">
      <c r="A1739" t="inlineStr">
        <is>
          <t>SC81738</t>
        </is>
      </c>
      <c r="B1739" t="inlineStr">
        <is>
          <t>Feb</t>
        </is>
      </c>
      <c r="C1739" t="inlineStr">
        <is>
          <t>Pune</t>
        </is>
      </c>
      <c r="D1739" t="inlineStr">
        <is>
          <t>25-34</t>
        </is>
      </c>
      <c r="E1739" s="35" t="n">
        <v>10</v>
      </c>
      <c r="F1739" s="36" t="n">
        <v>12.7</v>
      </c>
      <c r="G1739" s="35" t="n">
        <v>0</v>
      </c>
      <c r="H1739" s="35" t="n">
        <v>0</v>
      </c>
      <c r="I1739" s="35" t="n">
        <v>5</v>
      </c>
      <c r="J1739" s="36" t="n">
        <v>5.3</v>
      </c>
      <c r="K1739" s="35" t="n">
        <v>5</v>
      </c>
      <c r="L1739" t="inlineStr">
        <is>
          <t>No</t>
        </is>
      </c>
      <c r="M1739" s="35" t="n">
        <v>65</v>
      </c>
      <c r="N1739" t="inlineStr">
        <is>
          <t>No</t>
        </is>
      </c>
      <c r="O1739" s="35" t="n">
        <v>23</v>
      </c>
      <c r="P1739" s="37" t="n">
        <v>1.9</v>
      </c>
      <c r="Q1739" t="inlineStr">
        <is>
          <t>Android</t>
        </is>
      </c>
      <c r="R1739">
        <f>IF(AND(OR(Dashboard!$C$6="All",C1739=Dashboard!$C$6),OR(Dashboard!$F$6="All",D1739=Dashboard!$F$6),OR(Dashboard!$I$6="All",B1739=Dashboard!$I$6)),1,0)</f>
        <v/>
      </c>
    </row>
    <row r="1740">
      <c r="A1740" t="inlineStr">
        <is>
          <t>SC81739</t>
        </is>
      </c>
      <c r="B1740" t="inlineStr">
        <is>
          <t>Apr</t>
        </is>
      </c>
      <c r="C1740" t="inlineStr">
        <is>
          <t>Pune</t>
        </is>
      </c>
      <c r="D1740" t="inlineStr">
        <is>
          <t>25-34</t>
        </is>
      </c>
      <c r="E1740" s="35" t="n">
        <v>9</v>
      </c>
      <c r="F1740" s="36" t="n">
        <v>23.1</v>
      </c>
      <c r="G1740" s="35" t="n">
        <v>4</v>
      </c>
      <c r="H1740" s="35" t="n">
        <v>3</v>
      </c>
      <c r="I1740" s="35" t="n">
        <v>5</v>
      </c>
      <c r="J1740" s="36" t="n">
        <v>5</v>
      </c>
      <c r="K1740" s="35" t="n">
        <v>0</v>
      </c>
      <c r="L1740" t="inlineStr">
        <is>
          <t>No</t>
        </is>
      </c>
      <c r="M1740" s="35" t="n">
        <v>24</v>
      </c>
      <c r="N1740" t="inlineStr">
        <is>
          <t>No</t>
        </is>
      </c>
      <c r="O1740" s="35" t="n">
        <v>43</v>
      </c>
      <c r="P1740" s="37" t="n">
        <v>7.02</v>
      </c>
      <c r="Q1740" t="inlineStr">
        <is>
          <t>Android</t>
        </is>
      </c>
      <c r="R1740">
        <f>IF(AND(OR(Dashboard!$C$6="All",C1740=Dashboard!$C$6),OR(Dashboard!$F$6="All",D1740=Dashboard!$F$6),OR(Dashboard!$I$6="All",B1740=Dashboard!$I$6)),1,0)</f>
        <v/>
      </c>
    </row>
    <row r="1741">
      <c r="A1741" t="inlineStr">
        <is>
          <t>SC81740</t>
        </is>
      </c>
      <c r="B1741" t="inlineStr">
        <is>
          <t>Jan</t>
        </is>
      </c>
      <c r="C1741" t="inlineStr">
        <is>
          <t>Sambhaji Nagar</t>
        </is>
      </c>
      <c r="D1741" t="inlineStr">
        <is>
          <t>25-34</t>
        </is>
      </c>
      <c r="E1741" s="35" t="n">
        <v>8</v>
      </c>
      <c r="F1741" s="36" t="n">
        <v>12.2</v>
      </c>
      <c r="G1741" s="35" t="n">
        <v>3</v>
      </c>
      <c r="H1741" s="35" t="n">
        <v>2</v>
      </c>
      <c r="I1741" s="35" t="n">
        <v>21</v>
      </c>
      <c r="J1741" s="36" t="n">
        <v>5.4</v>
      </c>
      <c r="K1741" s="35" t="n">
        <v>0</v>
      </c>
      <c r="L1741" t="inlineStr">
        <is>
          <t>No</t>
        </is>
      </c>
      <c r="M1741" s="35" t="n">
        <v>11</v>
      </c>
      <c r="N1741" t="inlineStr">
        <is>
          <t>No</t>
        </is>
      </c>
      <c r="O1741" s="35" t="n">
        <v>20</v>
      </c>
      <c r="P1741" s="37" t="n">
        <v>3.34</v>
      </c>
      <c r="Q1741" t="inlineStr">
        <is>
          <t>Android</t>
        </is>
      </c>
      <c r="R1741">
        <f>IF(AND(OR(Dashboard!$C$6="All",C1741=Dashboard!$C$6),OR(Dashboard!$F$6="All",D1741=Dashboard!$F$6),OR(Dashboard!$I$6="All",B1741=Dashboard!$I$6)),1,0)</f>
        <v/>
      </c>
    </row>
    <row r="1742">
      <c r="A1742" t="inlineStr">
        <is>
          <t>SC81741</t>
        </is>
      </c>
      <c r="B1742" t="inlineStr">
        <is>
          <t>Feb</t>
        </is>
      </c>
      <c r="C1742" t="inlineStr">
        <is>
          <t>Sambhaji Nagar</t>
        </is>
      </c>
      <c r="D1742" t="inlineStr">
        <is>
          <t>21-24</t>
        </is>
      </c>
      <c r="E1742" s="35" t="n">
        <v>10</v>
      </c>
      <c r="F1742" s="36" t="n">
        <v>25.7</v>
      </c>
      <c r="G1742" s="35" t="n">
        <v>10</v>
      </c>
      <c r="H1742" s="35" t="n">
        <v>7</v>
      </c>
      <c r="I1742" s="35" t="n">
        <v>10</v>
      </c>
      <c r="J1742" s="36" t="n">
        <v>4.2</v>
      </c>
      <c r="K1742" s="35" t="n">
        <v>8</v>
      </c>
      <c r="L1742" t="inlineStr">
        <is>
          <t>No</t>
        </is>
      </c>
      <c r="M1742" s="35" t="n">
        <v>24</v>
      </c>
      <c r="N1742" t="inlineStr">
        <is>
          <t>No</t>
        </is>
      </c>
      <c r="O1742" s="35" t="n">
        <v>55</v>
      </c>
      <c r="P1742" s="37" t="n">
        <v>5.07</v>
      </c>
      <c r="Q1742" t="inlineStr">
        <is>
          <t>Android</t>
        </is>
      </c>
      <c r="R1742">
        <f>IF(AND(OR(Dashboard!$C$6="All",C1742=Dashboard!$C$6),OR(Dashboard!$F$6="All",D1742=Dashboard!$F$6),OR(Dashboard!$I$6="All",B1742=Dashboard!$I$6)),1,0)</f>
        <v/>
      </c>
    </row>
    <row r="1743">
      <c r="A1743" t="inlineStr">
        <is>
          <t>SC81742</t>
        </is>
      </c>
      <c r="B1743" t="inlineStr">
        <is>
          <t>May</t>
        </is>
      </c>
      <c r="C1743" t="inlineStr">
        <is>
          <t>Solapur</t>
        </is>
      </c>
      <c r="D1743" t="inlineStr">
        <is>
          <t>18-20</t>
        </is>
      </c>
      <c r="E1743" s="35" t="n">
        <v>23</v>
      </c>
      <c r="F1743" s="36" t="n">
        <v>25.9</v>
      </c>
      <c r="G1743" s="35" t="n">
        <v>36</v>
      </c>
      <c r="H1743" s="35" t="n">
        <v>26</v>
      </c>
      <c r="I1743" s="35" t="n">
        <v>23</v>
      </c>
      <c r="J1743" s="36" t="n">
        <v>9.6</v>
      </c>
      <c r="K1743" s="35" t="n">
        <v>8</v>
      </c>
      <c r="L1743" t="inlineStr">
        <is>
          <t>No</t>
        </is>
      </c>
      <c r="M1743" s="35" t="n">
        <v>47</v>
      </c>
      <c r="N1743" t="inlineStr">
        <is>
          <t>No</t>
        </is>
      </c>
      <c r="O1743" s="35" t="n">
        <v>44</v>
      </c>
      <c r="P1743" s="37" t="n">
        <v>7</v>
      </c>
      <c r="Q1743" t="inlineStr">
        <is>
          <t>Android</t>
        </is>
      </c>
      <c r="R1743">
        <f>IF(AND(OR(Dashboard!$C$6="All",C1743=Dashboard!$C$6),OR(Dashboard!$F$6="All",D1743=Dashboard!$F$6),OR(Dashboard!$I$6="All",B1743=Dashboard!$I$6)),1,0)</f>
        <v/>
      </c>
    </row>
    <row r="1744">
      <c r="A1744" t="inlineStr">
        <is>
          <t>SC81743</t>
        </is>
      </c>
      <c r="B1744" t="inlineStr">
        <is>
          <t>Jan</t>
        </is>
      </c>
      <c r="C1744" t="inlineStr">
        <is>
          <t>Pune</t>
        </is>
      </c>
      <c r="D1744" t="inlineStr">
        <is>
          <t>18-20</t>
        </is>
      </c>
      <c r="E1744" s="35" t="n">
        <v>12</v>
      </c>
      <c r="F1744" s="36" t="n">
        <v>29.9</v>
      </c>
      <c r="G1744" s="35" t="n">
        <v>41</v>
      </c>
      <c r="H1744" s="35" t="n">
        <v>28</v>
      </c>
      <c r="I1744" s="35" t="n">
        <v>11</v>
      </c>
      <c r="J1744" s="36" t="n">
        <v>10.8</v>
      </c>
      <c r="K1744" s="35" t="n">
        <v>11</v>
      </c>
      <c r="L1744" t="inlineStr">
        <is>
          <t>No</t>
        </is>
      </c>
      <c r="M1744" s="35" t="n">
        <v>53</v>
      </c>
      <c r="N1744" t="inlineStr">
        <is>
          <t>No</t>
        </is>
      </c>
      <c r="O1744" s="35" t="n">
        <v>41</v>
      </c>
      <c r="P1744" s="37" t="n">
        <v>7.69</v>
      </c>
      <c r="Q1744" t="inlineStr">
        <is>
          <t>Android</t>
        </is>
      </c>
      <c r="R1744">
        <f>IF(AND(OR(Dashboard!$C$6="All",C1744=Dashboard!$C$6),OR(Dashboard!$F$6="All",D1744=Dashboard!$F$6),OR(Dashboard!$I$6="All",B1744=Dashboard!$I$6)),1,0)</f>
        <v/>
      </c>
    </row>
    <row r="1745">
      <c r="A1745" t="inlineStr">
        <is>
          <t>SC81744</t>
        </is>
      </c>
      <c r="B1745" t="inlineStr">
        <is>
          <t>May</t>
        </is>
      </c>
      <c r="C1745" t="inlineStr">
        <is>
          <t>Kolhapur</t>
        </is>
      </c>
      <c r="D1745" t="inlineStr">
        <is>
          <t>21-24</t>
        </is>
      </c>
      <c r="E1745" s="35" t="n">
        <v>15</v>
      </c>
      <c r="F1745" s="36" t="n">
        <v>41.7</v>
      </c>
      <c r="G1745" s="35" t="n">
        <v>17</v>
      </c>
      <c r="H1745" s="35" t="n">
        <v>12</v>
      </c>
      <c r="I1745" s="35" t="n">
        <v>19</v>
      </c>
      <c r="J1745" s="36" t="n">
        <v>10.1</v>
      </c>
      <c r="K1745" s="35" t="n">
        <v>1</v>
      </c>
      <c r="L1745" t="inlineStr">
        <is>
          <t>No</t>
        </is>
      </c>
      <c r="M1745" s="35" t="n">
        <v>3</v>
      </c>
      <c r="N1745" t="inlineStr">
        <is>
          <t>No</t>
        </is>
      </c>
      <c r="O1745" s="35" t="n">
        <v>87</v>
      </c>
      <c r="P1745" s="37" t="n">
        <v>16.97</v>
      </c>
      <c r="Q1745" t="inlineStr">
        <is>
          <t>iOS</t>
        </is>
      </c>
      <c r="R1745">
        <f>IF(AND(OR(Dashboard!$C$6="All",C1745=Dashboard!$C$6),OR(Dashboard!$F$6="All",D1745=Dashboard!$F$6),OR(Dashboard!$I$6="All",B1745=Dashboard!$I$6)),1,0)</f>
        <v/>
      </c>
    </row>
    <row r="1746">
      <c r="A1746" t="inlineStr">
        <is>
          <t>SC81745</t>
        </is>
      </c>
      <c r="B1746" t="inlineStr">
        <is>
          <t>Mar</t>
        </is>
      </c>
      <c r="C1746" t="inlineStr">
        <is>
          <t>Nagpur</t>
        </is>
      </c>
      <c r="D1746" t="inlineStr">
        <is>
          <t>21-24</t>
        </is>
      </c>
      <c r="E1746" s="35" t="n">
        <v>19</v>
      </c>
      <c r="F1746" s="36" t="n">
        <v>47.9</v>
      </c>
      <c r="G1746" s="35" t="n">
        <v>37</v>
      </c>
      <c r="H1746" s="35" t="n">
        <v>27</v>
      </c>
      <c r="I1746" s="35" t="n">
        <v>7</v>
      </c>
      <c r="J1746" s="36" t="n">
        <v>13.6</v>
      </c>
      <c r="K1746" s="35" t="n">
        <v>4</v>
      </c>
      <c r="L1746" t="inlineStr">
        <is>
          <t>Yes</t>
        </is>
      </c>
      <c r="M1746" s="35" t="n">
        <v>5</v>
      </c>
      <c r="N1746" t="inlineStr">
        <is>
          <t>No</t>
        </is>
      </c>
      <c r="O1746" s="35" t="n">
        <v>65</v>
      </c>
      <c r="P1746" s="37" t="n">
        <v>7.58</v>
      </c>
      <c r="Q1746" t="inlineStr">
        <is>
          <t>Android</t>
        </is>
      </c>
      <c r="R1746">
        <f>IF(AND(OR(Dashboard!$C$6="All",C1746=Dashboard!$C$6),OR(Dashboard!$F$6="All",D1746=Dashboard!$F$6),OR(Dashboard!$I$6="All",B1746=Dashboard!$I$6)),1,0)</f>
        <v/>
      </c>
    </row>
    <row r="1747">
      <c r="A1747" t="inlineStr">
        <is>
          <t>SC81746</t>
        </is>
      </c>
      <c r="B1747" t="inlineStr">
        <is>
          <t>Mar</t>
        </is>
      </c>
      <c r="C1747" t="inlineStr">
        <is>
          <t>Nashik</t>
        </is>
      </c>
      <c r="D1747" t="inlineStr">
        <is>
          <t>21-24</t>
        </is>
      </c>
      <c r="E1747" s="35" t="n">
        <v>18</v>
      </c>
      <c r="F1747" s="36" t="n">
        <v>41.6</v>
      </c>
      <c r="G1747" s="35" t="n">
        <v>46</v>
      </c>
      <c r="H1747" s="35" t="n">
        <v>38</v>
      </c>
      <c r="I1747" s="35" t="n">
        <v>18</v>
      </c>
      <c r="J1747" s="36" t="n">
        <v>6.8</v>
      </c>
      <c r="K1747" s="35" t="n">
        <v>6</v>
      </c>
      <c r="L1747" t="inlineStr">
        <is>
          <t>Yes</t>
        </is>
      </c>
      <c r="M1747" s="35" t="n">
        <v>48</v>
      </c>
      <c r="N1747" t="inlineStr">
        <is>
          <t>Yes</t>
        </is>
      </c>
      <c r="O1747" s="35" t="n">
        <v>24</v>
      </c>
      <c r="P1747" s="37" t="n">
        <v>2.65</v>
      </c>
      <c r="Q1747" t="inlineStr">
        <is>
          <t>Android</t>
        </is>
      </c>
      <c r="R1747">
        <f>IF(AND(OR(Dashboard!$C$6="All",C1747=Dashboard!$C$6),OR(Dashboard!$F$6="All",D1747=Dashboard!$F$6),OR(Dashboard!$I$6="All",B1747=Dashboard!$I$6)),1,0)</f>
        <v/>
      </c>
    </row>
    <row r="1748">
      <c r="A1748" t="inlineStr">
        <is>
          <t>SC81747</t>
        </is>
      </c>
      <c r="B1748" t="inlineStr">
        <is>
          <t>Jun</t>
        </is>
      </c>
      <c r="C1748" t="inlineStr">
        <is>
          <t>Nagpur</t>
        </is>
      </c>
      <c r="D1748" t="inlineStr">
        <is>
          <t>25-34</t>
        </is>
      </c>
      <c r="E1748" s="35" t="n">
        <v>11</v>
      </c>
      <c r="F1748" s="36" t="n">
        <v>9.800000000000001</v>
      </c>
      <c r="G1748" s="35" t="n">
        <v>0</v>
      </c>
      <c r="H1748" s="35" t="n">
        <v>0</v>
      </c>
      <c r="I1748" s="35" t="n">
        <v>21</v>
      </c>
      <c r="J1748" s="36" t="n">
        <v>3.9</v>
      </c>
      <c r="K1748" s="35" t="n">
        <v>3</v>
      </c>
      <c r="L1748" t="inlineStr">
        <is>
          <t>No</t>
        </is>
      </c>
      <c r="M1748" s="35" t="n">
        <v>14</v>
      </c>
      <c r="N1748" t="inlineStr">
        <is>
          <t>No</t>
        </is>
      </c>
      <c r="O1748" s="35" t="n">
        <v>15</v>
      </c>
      <c r="P1748" s="37" t="n">
        <v>2.78</v>
      </c>
      <c r="Q1748" t="inlineStr">
        <is>
          <t>Android</t>
        </is>
      </c>
      <c r="R1748">
        <f>IF(AND(OR(Dashboard!$C$6="All",C1748=Dashboard!$C$6),OR(Dashboard!$F$6="All",D1748=Dashboard!$F$6),OR(Dashboard!$I$6="All",B1748=Dashboard!$I$6)),1,0)</f>
        <v/>
      </c>
    </row>
    <row r="1749">
      <c r="A1749" t="inlineStr">
        <is>
          <t>SC81748</t>
        </is>
      </c>
      <c r="B1749" t="inlineStr">
        <is>
          <t>Jun</t>
        </is>
      </c>
      <c r="C1749" t="inlineStr">
        <is>
          <t>Solapur</t>
        </is>
      </c>
      <c r="D1749" t="inlineStr">
        <is>
          <t>25-34</t>
        </is>
      </c>
      <c r="E1749" s="35" t="n">
        <v>11</v>
      </c>
      <c r="F1749" s="36" t="n">
        <v>6</v>
      </c>
      <c r="G1749" s="35" t="n">
        <v>5</v>
      </c>
      <c r="H1749" s="35" t="n">
        <v>3</v>
      </c>
      <c r="I1749" s="35" t="n">
        <v>21</v>
      </c>
      <c r="J1749" s="36" t="n">
        <v>2.4</v>
      </c>
      <c r="K1749" s="35" t="n">
        <v>0</v>
      </c>
      <c r="L1749" t="inlineStr">
        <is>
          <t>No</t>
        </is>
      </c>
      <c r="M1749" s="35" t="n">
        <v>64</v>
      </c>
      <c r="N1749" t="inlineStr">
        <is>
          <t>No</t>
        </is>
      </c>
      <c r="O1749" s="35" t="n">
        <v>12</v>
      </c>
      <c r="P1749" s="37" t="n">
        <v>1.77</v>
      </c>
      <c r="Q1749" t="inlineStr">
        <is>
          <t>Android</t>
        </is>
      </c>
      <c r="R1749">
        <f>IF(AND(OR(Dashboard!$C$6="All",C1749=Dashboard!$C$6),OR(Dashboard!$F$6="All",D1749=Dashboard!$F$6),OR(Dashboard!$I$6="All",B1749=Dashboard!$I$6)),1,0)</f>
        <v/>
      </c>
    </row>
    <row r="1750">
      <c r="A1750" t="inlineStr">
        <is>
          <t>SC81749</t>
        </is>
      </c>
      <c r="B1750" t="inlineStr">
        <is>
          <t>Feb</t>
        </is>
      </c>
      <c r="C1750" t="inlineStr">
        <is>
          <t>Solapur</t>
        </is>
      </c>
      <c r="D1750" t="inlineStr">
        <is>
          <t>18-20</t>
        </is>
      </c>
      <c r="E1750" s="35" t="n">
        <v>16</v>
      </c>
      <c r="F1750" s="36" t="n">
        <v>32.8</v>
      </c>
      <c r="G1750" s="35" t="n">
        <v>35</v>
      </c>
      <c r="H1750" s="35" t="n">
        <v>31</v>
      </c>
      <c r="I1750" s="35" t="n">
        <v>17</v>
      </c>
      <c r="J1750" s="36" t="n">
        <v>13.2</v>
      </c>
      <c r="K1750" s="35" t="n">
        <v>6</v>
      </c>
      <c r="L1750" t="inlineStr">
        <is>
          <t>Yes</t>
        </is>
      </c>
      <c r="M1750" s="35" t="n">
        <v>20</v>
      </c>
      <c r="N1750" t="inlineStr">
        <is>
          <t>No</t>
        </is>
      </c>
      <c r="O1750" s="35" t="n">
        <v>42</v>
      </c>
      <c r="P1750" s="37" t="n">
        <v>7.83</v>
      </c>
      <c r="Q1750" t="inlineStr">
        <is>
          <t>Android</t>
        </is>
      </c>
      <c r="R1750">
        <f>IF(AND(OR(Dashboard!$C$6="All",C1750=Dashboard!$C$6),OR(Dashboard!$F$6="All",D1750=Dashboard!$F$6),OR(Dashboard!$I$6="All",B1750=Dashboard!$I$6)),1,0)</f>
        <v/>
      </c>
    </row>
    <row r="1751">
      <c r="A1751" t="inlineStr">
        <is>
          <t>SC81750</t>
        </is>
      </c>
      <c r="B1751" t="inlineStr">
        <is>
          <t>Jan</t>
        </is>
      </c>
      <c r="C1751" t="inlineStr">
        <is>
          <t>Nashik</t>
        </is>
      </c>
      <c r="D1751" t="inlineStr">
        <is>
          <t>25-34</t>
        </is>
      </c>
      <c r="E1751" s="35" t="n">
        <v>19</v>
      </c>
      <c r="F1751" s="36" t="n">
        <v>3.7</v>
      </c>
      <c r="G1751" s="35" t="n">
        <v>5</v>
      </c>
      <c r="H1751" s="35" t="n">
        <v>4</v>
      </c>
      <c r="I1751" s="35" t="n">
        <v>23</v>
      </c>
      <c r="J1751" s="36" t="n">
        <v>1.1</v>
      </c>
      <c r="K1751" s="35" t="n">
        <v>2</v>
      </c>
      <c r="L1751" t="inlineStr">
        <is>
          <t>Yes</t>
        </is>
      </c>
      <c r="M1751" s="35" t="n">
        <v>1</v>
      </c>
      <c r="N1751" t="inlineStr">
        <is>
          <t>No</t>
        </is>
      </c>
      <c r="O1751" s="35" t="n">
        <v>8</v>
      </c>
      <c r="P1751" s="37" t="n">
        <v>1.12</v>
      </c>
      <c r="Q1751" t="inlineStr">
        <is>
          <t>Android</t>
        </is>
      </c>
      <c r="R1751">
        <f>IF(AND(OR(Dashboard!$C$6="All",C1751=Dashboard!$C$6),OR(Dashboard!$F$6="All",D1751=Dashboard!$F$6),OR(Dashboard!$I$6="All",B1751=Dashboard!$I$6)),1,0)</f>
        <v/>
      </c>
    </row>
    <row r="1752">
      <c r="A1752" t="inlineStr">
        <is>
          <t>SC81751</t>
        </is>
      </c>
      <c r="B1752" t="inlineStr">
        <is>
          <t>Jan</t>
        </is>
      </c>
      <c r="C1752" t="inlineStr">
        <is>
          <t>Pune</t>
        </is>
      </c>
      <c r="D1752" t="inlineStr">
        <is>
          <t>25-34</t>
        </is>
      </c>
      <c r="E1752" s="35" t="n">
        <v>15</v>
      </c>
      <c r="F1752" s="36" t="n">
        <v>19.1</v>
      </c>
      <c r="G1752" s="35" t="n">
        <v>16</v>
      </c>
      <c r="H1752" s="35" t="n">
        <v>11</v>
      </c>
      <c r="I1752" s="35" t="n">
        <v>21</v>
      </c>
      <c r="J1752" s="36" t="n">
        <v>3</v>
      </c>
      <c r="K1752" s="35" t="n">
        <v>5</v>
      </c>
      <c r="L1752" t="inlineStr">
        <is>
          <t>Yes</t>
        </is>
      </c>
      <c r="M1752" s="35" t="n">
        <v>4</v>
      </c>
      <c r="N1752" t="inlineStr">
        <is>
          <t>No</t>
        </is>
      </c>
      <c r="O1752" s="35" t="n">
        <v>28</v>
      </c>
      <c r="P1752" s="37" t="n">
        <v>3.89</v>
      </c>
      <c r="Q1752" t="inlineStr">
        <is>
          <t>Android</t>
        </is>
      </c>
      <c r="R1752">
        <f>IF(AND(OR(Dashboard!$C$6="All",C1752=Dashboard!$C$6),OR(Dashboard!$F$6="All",D1752=Dashboard!$F$6),OR(Dashboard!$I$6="All",B1752=Dashboard!$I$6)),1,0)</f>
        <v/>
      </c>
    </row>
    <row r="1753">
      <c r="A1753" t="inlineStr">
        <is>
          <t>SC81752</t>
        </is>
      </c>
      <c r="B1753" t="inlineStr">
        <is>
          <t>Jan</t>
        </is>
      </c>
      <c r="C1753" t="inlineStr">
        <is>
          <t>Kolhapur</t>
        </is>
      </c>
      <c r="D1753" t="inlineStr">
        <is>
          <t>18-20</t>
        </is>
      </c>
      <c r="E1753" s="35" t="n">
        <v>19</v>
      </c>
      <c r="F1753" s="36" t="n">
        <v>32.2</v>
      </c>
      <c r="G1753" s="35" t="n">
        <v>43</v>
      </c>
      <c r="H1753" s="35" t="n">
        <v>35</v>
      </c>
      <c r="I1753" s="35" t="n">
        <v>12</v>
      </c>
      <c r="J1753" s="36" t="n">
        <v>8.4</v>
      </c>
      <c r="K1753" s="35" t="n">
        <v>3</v>
      </c>
      <c r="L1753" t="inlineStr">
        <is>
          <t>No</t>
        </is>
      </c>
      <c r="M1753" s="35" t="n">
        <v>22</v>
      </c>
      <c r="N1753" t="inlineStr">
        <is>
          <t>No</t>
        </is>
      </c>
      <c r="O1753" s="35" t="n">
        <v>67</v>
      </c>
      <c r="P1753" s="37" t="n">
        <v>5.69</v>
      </c>
      <c r="Q1753" t="inlineStr">
        <is>
          <t>iOS</t>
        </is>
      </c>
      <c r="R1753">
        <f>IF(AND(OR(Dashboard!$C$6="All",C1753=Dashboard!$C$6),OR(Dashboard!$F$6="All",D1753=Dashboard!$F$6),OR(Dashboard!$I$6="All",B1753=Dashboard!$I$6)),1,0)</f>
        <v/>
      </c>
    </row>
    <row r="1754">
      <c r="A1754" t="inlineStr">
        <is>
          <t>SC81753</t>
        </is>
      </c>
      <c r="B1754" t="inlineStr">
        <is>
          <t>Apr</t>
        </is>
      </c>
      <c r="C1754" t="inlineStr">
        <is>
          <t>Nagpur</t>
        </is>
      </c>
      <c r="D1754" t="inlineStr">
        <is>
          <t>18-20</t>
        </is>
      </c>
      <c r="E1754" s="35" t="n">
        <v>12</v>
      </c>
      <c r="F1754" s="36" t="n">
        <v>30.9</v>
      </c>
      <c r="G1754" s="35" t="n">
        <v>50</v>
      </c>
      <c r="H1754" s="35" t="n">
        <v>43</v>
      </c>
      <c r="I1754" s="35" t="n">
        <v>4</v>
      </c>
      <c r="J1754" s="36" t="n">
        <v>6</v>
      </c>
      <c r="K1754" s="35" t="n">
        <v>5</v>
      </c>
      <c r="L1754" t="inlineStr">
        <is>
          <t>Yes</t>
        </is>
      </c>
      <c r="M1754" s="35" t="n">
        <v>52</v>
      </c>
      <c r="N1754" t="inlineStr">
        <is>
          <t>No</t>
        </is>
      </c>
      <c r="O1754" s="35" t="n">
        <v>37</v>
      </c>
      <c r="P1754" s="37" t="n">
        <v>4.84</v>
      </c>
      <c r="Q1754" t="inlineStr">
        <is>
          <t>Android</t>
        </is>
      </c>
      <c r="R1754">
        <f>IF(AND(OR(Dashboard!$C$6="All",C1754=Dashboard!$C$6),OR(Dashboard!$F$6="All",D1754=Dashboard!$F$6),OR(Dashboard!$I$6="All",B1754=Dashboard!$I$6)),1,0)</f>
        <v/>
      </c>
    </row>
    <row r="1755">
      <c r="A1755" t="inlineStr">
        <is>
          <t>SC81754</t>
        </is>
      </c>
      <c r="B1755" t="inlineStr">
        <is>
          <t>Jun</t>
        </is>
      </c>
      <c r="C1755" t="inlineStr">
        <is>
          <t>Nashik</t>
        </is>
      </c>
      <c r="D1755" t="inlineStr">
        <is>
          <t>21-24</t>
        </is>
      </c>
      <c r="E1755" s="35" t="n">
        <v>23</v>
      </c>
      <c r="F1755" s="36" t="n">
        <v>30.5</v>
      </c>
      <c r="G1755" s="35" t="n">
        <v>33</v>
      </c>
      <c r="H1755" s="35" t="n">
        <v>30</v>
      </c>
      <c r="I1755" s="35" t="n">
        <v>15</v>
      </c>
      <c r="J1755" s="36" t="n">
        <v>10.3</v>
      </c>
      <c r="K1755" s="35" t="n">
        <v>9</v>
      </c>
      <c r="L1755" t="inlineStr">
        <is>
          <t>Yes</t>
        </is>
      </c>
      <c r="M1755" s="35" t="n">
        <v>0</v>
      </c>
      <c r="N1755" t="inlineStr">
        <is>
          <t>No</t>
        </is>
      </c>
      <c r="O1755" s="35" t="n">
        <v>57</v>
      </c>
      <c r="P1755" s="37" t="n">
        <v>5.14</v>
      </c>
      <c r="Q1755" t="inlineStr">
        <is>
          <t>Android</t>
        </is>
      </c>
      <c r="R1755">
        <f>IF(AND(OR(Dashboard!$C$6="All",C1755=Dashboard!$C$6),OR(Dashboard!$F$6="All",D1755=Dashboard!$F$6),OR(Dashboard!$I$6="All",B1755=Dashboard!$I$6)),1,0)</f>
        <v/>
      </c>
    </row>
    <row r="1756">
      <c r="A1756" t="inlineStr">
        <is>
          <t>SC81755</t>
        </is>
      </c>
      <c r="B1756" t="inlineStr">
        <is>
          <t>Feb</t>
        </is>
      </c>
      <c r="C1756" t="inlineStr">
        <is>
          <t>Pune</t>
        </is>
      </c>
      <c r="D1756" t="inlineStr">
        <is>
          <t>21-24</t>
        </is>
      </c>
      <c r="E1756" s="35" t="n">
        <v>17</v>
      </c>
      <c r="F1756" s="36" t="n">
        <v>24.4</v>
      </c>
      <c r="G1756" s="35" t="n">
        <v>23</v>
      </c>
      <c r="H1756" s="35" t="n">
        <v>21</v>
      </c>
      <c r="I1756" s="35" t="n">
        <v>29</v>
      </c>
      <c r="J1756" s="36" t="n">
        <v>4.7</v>
      </c>
      <c r="K1756" s="35" t="n">
        <v>3</v>
      </c>
      <c r="L1756" t="inlineStr">
        <is>
          <t>No</t>
        </is>
      </c>
      <c r="M1756" s="35" t="n">
        <v>41</v>
      </c>
      <c r="N1756" t="inlineStr">
        <is>
          <t>No</t>
        </is>
      </c>
      <c r="O1756" s="35" t="n">
        <v>53</v>
      </c>
      <c r="P1756" s="37" t="n">
        <v>6.04</v>
      </c>
      <c r="Q1756" t="inlineStr">
        <is>
          <t>Android</t>
        </is>
      </c>
      <c r="R1756">
        <f>IF(AND(OR(Dashboard!$C$6="All",C1756=Dashboard!$C$6),OR(Dashboard!$F$6="All",D1756=Dashboard!$F$6),OR(Dashboard!$I$6="All",B1756=Dashboard!$I$6)),1,0)</f>
        <v/>
      </c>
    </row>
    <row r="1757">
      <c r="A1757" t="inlineStr">
        <is>
          <t>SC81756</t>
        </is>
      </c>
      <c r="B1757" t="inlineStr">
        <is>
          <t>Mar</t>
        </is>
      </c>
      <c r="C1757" t="inlineStr">
        <is>
          <t>Nashik</t>
        </is>
      </c>
      <c r="D1757" t="inlineStr">
        <is>
          <t>25-34</t>
        </is>
      </c>
      <c r="E1757" s="35" t="n">
        <v>1</v>
      </c>
      <c r="F1757" s="36" t="n">
        <v>24.5</v>
      </c>
      <c r="G1757" s="35" t="n">
        <v>18</v>
      </c>
      <c r="H1757" s="35" t="n">
        <v>14</v>
      </c>
      <c r="I1757" s="35" t="n">
        <v>9</v>
      </c>
      <c r="J1757" s="36" t="n">
        <v>3.7</v>
      </c>
      <c r="K1757" s="35" t="n">
        <v>0</v>
      </c>
      <c r="L1757" t="inlineStr">
        <is>
          <t>No</t>
        </is>
      </c>
      <c r="M1757" s="35" t="n">
        <v>55</v>
      </c>
      <c r="N1757" t="inlineStr">
        <is>
          <t>No</t>
        </is>
      </c>
      <c r="O1757" s="35" t="n">
        <v>36</v>
      </c>
      <c r="P1757" s="37" t="n">
        <v>5.56</v>
      </c>
      <c r="Q1757" t="inlineStr">
        <is>
          <t>Android</t>
        </is>
      </c>
      <c r="R1757">
        <f>IF(AND(OR(Dashboard!$C$6="All",C1757=Dashboard!$C$6),OR(Dashboard!$F$6="All",D1757=Dashboard!$F$6),OR(Dashboard!$I$6="All",B1757=Dashboard!$I$6)),1,0)</f>
        <v/>
      </c>
    </row>
    <row r="1758">
      <c r="A1758" t="inlineStr">
        <is>
          <t>SC81757</t>
        </is>
      </c>
      <c r="B1758" t="inlineStr">
        <is>
          <t>Jan</t>
        </is>
      </c>
      <c r="C1758" t="inlineStr">
        <is>
          <t>Pune</t>
        </is>
      </c>
      <c r="D1758" t="inlineStr">
        <is>
          <t>25-34</t>
        </is>
      </c>
      <c r="E1758" s="35" t="n">
        <v>11</v>
      </c>
      <c r="F1758" s="36" t="n">
        <v>3.2</v>
      </c>
      <c r="G1758" s="35" t="n">
        <v>35</v>
      </c>
      <c r="H1758" s="35" t="n">
        <v>26</v>
      </c>
      <c r="I1758" s="35" t="n">
        <v>8</v>
      </c>
      <c r="J1758" s="36" t="n">
        <v>1.1</v>
      </c>
      <c r="K1758" s="35" t="n">
        <v>0</v>
      </c>
      <c r="L1758" t="inlineStr">
        <is>
          <t>No</t>
        </is>
      </c>
      <c r="M1758" s="35" t="n">
        <v>18</v>
      </c>
      <c r="N1758" t="inlineStr">
        <is>
          <t>No</t>
        </is>
      </c>
      <c r="O1758" s="35" t="n">
        <v>5</v>
      </c>
      <c r="P1758" s="37" t="n">
        <v>0.66</v>
      </c>
      <c r="Q1758" t="inlineStr">
        <is>
          <t>Android</t>
        </is>
      </c>
      <c r="R1758">
        <f>IF(AND(OR(Dashboard!$C$6="All",C1758=Dashboard!$C$6),OR(Dashboard!$F$6="All",D1758=Dashboard!$F$6),OR(Dashboard!$I$6="All",B1758=Dashboard!$I$6)),1,0)</f>
        <v/>
      </c>
    </row>
    <row r="1759">
      <c r="A1759" t="inlineStr">
        <is>
          <t>SC81758</t>
        </is>
      </c>
      <c r="B1759" t="inlineStr">
        <is>
          <t>Feb</t>
        </is>
      </c>
      <c r="C1759" t="inlineStr">
        <is>
          <t>Kolhapur</t>
        </is>
      </c>
      <c r="D1759" t="inlineStr">
        <is>
          <t>21-24</t>
        </is>
      </c>
      <c r="E1759" s="35" t="n">
        <v>17</v>
      </c>
      <c r="F1759" s="36" t="n">
        <v>31.9</v>
      </c>
      <c r="G1759" s="35" t="n">
        <v>22</v>
      </c>
      <c r="H1759" s="35" t="n">
        <v>19</v>
      </c>
      <c r="I1759" s="35" t="n">
        <v>5</v>
      </c>
      <c r="J1759" s="36" t="n">
        <v>8.9</v>
      </c>
      <c r="K1759" s="35" t="n">
        <v>6</v>
      </c>
      <c r="L1759" t="inlineStr">
        <is>
          <t>Yes</t>
        </is>
      </c>
      <c r="M1759" s="35" t="n">
        <v>4</v>
      </c>
      <c r="N1759" t="inlineStr">
        <is>
          <t>No</t>
        </is>
      </c>
      <c r="O1759" s="35" t="n">
        <v>68</v>
      </c>
      <c r="P1759" s="37" t="n">
        <v>10.01</v>
      </c>
      <c r="Q1759" t="inlineStr">
        <is>
          <t>Android</t>
        </is>
      </c>
      <c r="R1759">
        <f>IF(AND(OR(Dashboard!$C$6="All",C1759=Dashboard!$C$6),OR(Dashboard!$F$6="All",D1759=Dashboard!$F$6),OR(Dashboard!$I$6="All",B1759=Dashboard!$I$6)),1,0)</f>
        <v/>
      </c>
    </row>
    <row r="1760">
      <c r="A1760" t="inlineStr">
        <is>
          <t>SC81759</t>
        </is>
      </c>
      <c r="B1760" t="inlineStr">
        <is>
          <t>Apr</t>
        </is>
      </c>
      <c r="C1760" t="inlineStr">
        <is>
          <t>Nagpur</t>
        </is>
      </c>
      <c r="D1760" t="inlineStr">
        <is>
          <t>18-20</t>
        </is>
      </c>
      <c r="E1760" s="35" t="n">
        <v>21</v>
      </c>
      <c r="F1760" s="36" t="n">
        <v>41</v>
      </c>
      <c r="G1760" s="35" t="n">
        <v>31</v>
      </c>
      <c r="H1760" s="35" t="n">
        <v>20</v>
      </c>
      <c r="I1760" s="35" t="n">
        <v>14</v>
      </c>
      <c r="J1760" s="36" t="n">
        <v>16.6</v>
      </c>
      <c r="K1760" s="35" t="n">
        <v>4</v>
      </c>
      <c r="L1760" t="inlineStr">
        <is>
          <t>No</t>
        </is>
      </c>
      <c r="M1760" s="35" t="n">
        <v>97</v>
      </c>
      <c r="N1760" t="inlineStr">
        <is>
          <t>No</t>
        </is>
      </c>
      <c r="O1760" s="35" t="n">
        <v>71</v>
      </c>
      <c r="P1760" s="37" t="n">
        <v>12.49</v>
      </c>
      <c r="Q1760" t="inlineStr">
        <is>
          <t>Android</t>
        </is>
      </c>
      <c r="R1760">
        <f>IF(AND(OR(Dashboard!$C$6="All",C1760=Dashboard!$C$6),OR(Dashboard!$F$6="All",D1760=Dashboard!$F$6),OR(Dashboard!$I$6="All",B1760=Dashboard!$I$6)),1,0)</f>
        <v/>
      </c>
    </row>
    <row r="1761">
      <c r="A1761" t="inlineStr">
        <is>
          <t>SC81760</t>
        </is>
      </c>
      <c r="B1761" t="inlineStr">
        <is>
          <t>Jan</t>
        </is>
      </c>
      <c r="C1761" t="inlineStr">
        <is>
          <t>Pune</t>
        </is>
      </c>
      <c r="D1761" t="inlineStr">
        <is>
          <t>18-20</t>
        </is>
      </c>
      <c r="E1761" s="35" t="n">
        <v>11</v>
      </c>
      <c r="F1761" s="36" t="n">
        <v>14.6</v>
      </c>
      <c r="G1761" s="35" t="n">
        <v>26</v>
      </c>
      <c r="H1761" s="35" t="n">
        <v>16</v>
      </c>
      <c r="I1761" s="35" t="n">
        <v>7</v>
      </c>
      <c r="J1761" s="36" t="n">
        <v>2.8</v>
      </c>
      <c r="K1761" s="35" t="n">
        <v>7</v>
      </c>
      <c r="L1761" t="inlineStr">
        <is>
          <t>No</t>
        </is>
      </c>
      <c r="M1761" s="35" t="n">
        <v>3</v>
      </c>
      <c r="N1761" t="inlineStr">
        <is>
          <t>No</t>
        </is>
      </c>
      <c r="O1761" s="35" t="n">
        <v>30</v>
      </c>
      <c r="P1761" s="37" t="n">
        <v>4.11</v>
      </c>
      <c r="Q1761" t="inlineStr">
        <is>
          <t>Android</t>
        </is>
      </c>
      <c r="R1761">
        <f>IF(AND(OR(Dashboard!$C$6="All",C1761=Dashboard!$C$6),OR(Dashboard!$F$6="All",D1761=Dashboard!$F$6),OR(Dashboard!$I$6="All",B1761=Dashboard!$I$6)),1,0)</f>
        <v/>
      </c>
    </row>
    <row r="1762">
      <c r="A1762" t="inlineStr">
        <is>
          <t>SC81761</t>
        </is>
      </c>
      <c r="B1762" t="inlineStr">
        <is>
          <t>Feb</t>
        </is>
      </c>
      <c r="C1762" t="inlineStr">
        <is>
          <t>Sambhaji Nagar</t>
        </is>
      </c>
      <c r="D1762" t="inlineStr">
        <is>
          <t>25-34</t>
        </is>
      </c>
      <c r="E1762" s="35" t="n">
        <v>9</v>
      </c>
      <c r="F1762" s="36" t="n">
        <v>3</v>
      </c>
      <c r="G1762" s="35" t="n">
        <v>29</v>
      </c>
      <c r="H1762" s="35" t="n">
        <v>23</v>
      </c>
      <c r="I1762" s="35" t="n">
        <v>23</v>
      </c>
      <c r="J1762" s="36" t="n">
        <v>1.3</v>
      </c>
      <c r="K1762" s="35" t="n">
        <v>0</v>
      </c>
      <c r="L1762" t="inlineStr">
        <is>
          <t>No</t>
        </is>
      </c>
      <c r="M1762" s="35" t="n">
        <v>7</v>
      </c>
      <c r="N1762" t="inlineStr">
        <is>
          <t>No</t>
        </is>
      </c>
      <c r="O1762" s="35" t="n">
        <v>3</v>
      </c>
      <c r="P1762" s="37" t="n">
        <v>0.42</v>
      </c>
      <c r="Q1762" t="inlineStr">
        <is>
          <t>Android</t>
        </is>
      </c>
      <c r="R1762">
        <f>IF(AND(OR(Dashboard!$C$6="All",C1762=Dashboard!$C$6),OR(Dashboard!$F$6="All",D1762=Dashboard!$F$6),OR(Dashboard!$I$6="All",B1762=Dashboard!$I$6)),1,0)</f>
        <v/>
      </c>
    </row>
    <row r="1763">
      <c r="A1763" t="inlineStr">
        <is>
          <t>SC81762</t>
        </is>
      </c>
      <c r="B1763" t="inlineStr">
        <is>
          <t>May</t>
        </is>
      </c>
      <c r="C1763" t="inlineStr">
        <is>
          <t>Sambhaji Nagar</t>
        </is>
      </c>
      <c r="D1763" t="inlineStr">
        <is>
          <t>18-20</t>
        </is>
      </c>
      <c r="E1763" s="35" t="n">
        <v>23</v>
      </c>
      <c r="F1763" s="36" t="n">
        <v>20.2</v>
      </c>
      <c r="G1763" s="35" t="n">
        <v>27</v>
      </c>
      <c r="H1763" s="35" t="n">
        <v>21</v>
      </c>
      <c r="I1763" s="35" t="n">
        <v>11</v>
      </c>
      <c r="J1763" s="36" t="n">
        <v>7.1</v>
      </c>
      <c r="K1763" s="35" t="n">
        <v>8</v>
      </c>
      <c r="L1763" t="inlineStr">
        <is>
          <t>No</t>
        </is>
      </c>
      <c r="M1763" s="35" t="n">
        <v>15</v>
      </c>
      <c r="N1763" t="inlineStr">
        <is>
          <t>No</t>
        </is>
      </c>
      <c r="O1763" s="35" t="n">
        <v>30</v>
      </c>
      <c r="P1763" s="37" t="n">
        <v>3.46</v>
      </c>
      <c r="Q1763" t="inlineStr">
        <is>
          <t>Android</t>
        </is>
      </c>
      <c r="R1763">
        <f>IF(AND(OR(Dashboard!$C$6="All",C1763=Dashboard!$C$6),OR(Dashboard!$F$6="All",D1763=Dashboard!$F$6),OR(Dashboard!$I$6="All",B1763=Dashboard!$I$6)),1,0)</f>
        <v/>
      </c>
    </row>
    <row r="1764">
      <c r="A1764" t="inlineStr">
        <is>
          <t>SC81763</t>
        </is>
      </c>
      <c r="B1764" t="inlineStr">
        <is>
          <t>May</t>
        </is>
      </c>
      <c r="C1764" t="inlineStr">
        <is>
          <t>Pune</t>
        </is>
      </c>
      <c r="D1764" t="inlineStr">
        <is>
          <t>35+</t>
        </is>
      </c>
      <c r="E1764" s="35" t="n">
        <v>18</v>
      </c>
      <c r="F1764" s="36" t="n">
        <v>8.199999999999999</v>
      </c>
      <c r="G1764" s="35" t="n">
        <v>7</v>
      </c>
      <c r="H1764" s="35" t="n">
        <v>6</v>
      </c>
      <c r="I1764" s="35" t="n">
        <v>21</v>
      </c>
      <c r="J1764" s="36" t="n">
        <v>2.5</v>
      </c>
      <c r="K1764" s="35" t="n">
        <v>0</v>
      </c>
      <c r="L1764" t="inlineStr">
        <is>
          <t>No</t>
        </is>
      </c>
      <c r="M1764" s="35" t="n">
        <v>34</v>
      </c>
      <c r="N1764" t="inlineStr">
        <is>
          <t>No</t>
        </is>
      </c>
      <c r="O1764" s="35" t="n">
        <v>11</v>
      </c>
      <c r="P1764" s="37" t="n">
        <v>1.69</v>
      </c>
      <c r="Q1764" t="inlineStr">
        <is>
          <t>Android</t>
        </is>
      </c>
      <c r="R1764">
        <f>IF(AND(OR(Dashboard!$C$6="All",C1764=Dashboard!$C$6),OR(Dashboard!$F$6="All",D1764=Dashboard!$F$6),OR(Dashboard!$I$6="All",B1764=Dashboard!$I$6)),1,0)</f>
        <v/>
      </c>
    </row>
    <row r="1765">
      <c r="A1765" t="inlineStr">
        <is>
          <t>SC81764</t>
        </is>
      </c>
      <c r="B1765" t="inlineStr">
        <is>
          <t>Jan</t>
        </is>
      </c>
      <c r="C1765" t="inlineStr">
        <is>
          <t>Pune</t>
        </is>
      </c>
      <c r="D1765" t="inlineStr">
        <is>
          <t>21-24</t>
        </is>
      </c>
      <c r="E1765" s="35" t="n">
        <v>18</v>
      </c>
      <c r="F1765" s="36" t="n">
        <v>15.6</v>
      </c>
      <c r="G1765" s="35" t="n">
        <v>18</v>
      </c>
      <c r="H1765" s="35" t="n">
        <v>14</v>
      </c>
      <c r="I1765" s="35" t="n">
        <v>13</v>
      </c>
      <c r="J1765" s="36" t="n">
        <v>2.9</v>
      </c>
      <c r="K1765" s="35" t="n">
        <v>9</v>
      </c>
      <c r="L1765" t="inlineStr">
        <is>
          <t>Yes</t>
        </is>
      </c>
      <c r="M1765" s="35" t="n">
        <v>14</v>
      </c>
      <c r="N1765" t="inlineStr">
        <is>
          <t>No</t>
        </is>
      </c>
      <c r="O1765" s="35" t="n">
        <v>24</v>
      </c>
      <c r="P1765" s="37" t="n">
        <v>4.44</v>
      </c>
      <c r="Q1765" t="inlineStr">
        <is>
          <t>Android</t>
        </is>
      </c>
      <c r="R1765">
        <f>IF(AND(OR(Dashboard!$C$6="All",C1765=Dashboard!$C$6),OR(Dashboard!$F$6="All",D1765=Dashboard!$F$6),OR(Dashboard!$I$6="All",B1765=Dashboard!$I$6)),1,0)</f>
        <v/>
      </c>
    </row>
    <row r="1766">
      <c r="A1766" t="inlineStr">
        <is>
          <t>SC81765</t>
        </is>
      </c>
      <c r="B1766" t="inlineStr">
        <is>
          <t>Feb</t>
        </is>
      </c>
      <c r="C1766" t="inlineStr">
        <is>
          <t>Solapur</t>
        </is>
      </c>
      <c r="D1766" t="inlineStr">
        <is>
          <t>21-24</t>
        </is>
      </c>
      <c r="E1766" s="35" t="n">
        <v>21</v>
      </c>
      <c r="F1766" s="36" t="n">
        <v>40</v>
      </c>
      <c r="G1766" s="35" t="n">
        <v>32</v>
      </c>
      <c r="H1766" s="35" t="n">
        <v>25</v>
      </c>
      <c r="I1766" s="35" t="n">
        <v>15</v>
      </c>
      <c r="J1766" s="36" t="n">
        <v>13.1</v>
      </c>
      <c r="K1766" s="35" t="n">
        <v>6</v>
      </c>
      <c r="L1766" t="inlineStr">
        <is>
          <t>Yes</t>
        </is>
      </c>
      <c r="M1766" s="35" t="n">
        <v>0</v>
      </c>
      <c r="N1766" t="inlineStr">
        <is>
          <t>No</t>
        </is>
      </c>
      <c r="O1766" s="35" t="n">
        <v>74</v>
      </c>
      <c r="P1766" s="37" t="n">
        <v>12.27</v>
      </c>
      <c r="Q1766" t="inlineStr">
        <is>
          <t>Android</t>
        </is>
      </c>
      <c r="R1766">
        <f>IF(AND(OR(Dashboard!$C$6="All",C1766=Dashboard!$C$6),OR(Dashboard!$F$6="All",D1766=Dashboard!$F$6),OR(Dashboard!$I$6="All",B1766=Dashboard!$I$6)),1,0)</f>
        <v/>
      </c>
    </row>
    <row r="1767">
      <c r="A1767" t="inlineStr">
        <is>
          <t>SC81766</t>
        </is>
      </c>
      <c r="B1767" t="inlineStr">
        <is>
          <t>Feb</t>
        </is>
      </c>
      <c r="C1767" t="inlineStr">
        <is>
          <t>Kolhapur</t>
        </is>
      </c>
      <c r="D1767" t="inlineStr">
        <is>
          <t>35+</t>
        </is>
      </c>
      <c r="E1767" s="35" t="n">
        <v>9</v>
      </c>
      <c r="F1767" s="36" t="n">
        <v>21</v>
      </c>
      <c r="G1767" s="35" t="n">
        <v>12</v>
      </c>
      <c r="H1767" s="35" t="n">
        <v>7</v>
      </c>
      <c r="I1767" s="35" t="n">
        <v>17</v>
      </c>
      <c r="J1767" s="36" t="n">
        <v>4.3</v>
      </c>
      <c r="K1767" s="35" t="n">
        <v>0</v>
      </c>
      <c r="L1767" t="inlineStr">
        <is>
          <t>Yes</t>
        </is>
      </c>
      <c r="M1767" s="35" t="n">
        <v>51</v>
      </c>
      <c r="N1767" t="inlineStr">
        <is>
          <t>No</t>
        </is>
      </c>
      <c r="O1767" s="35" t="n">
        <v>27</v>
      </c>
      <c r="P1767" s="37" t="n">
        <v>2.38</v>
      </c>
      <c r="Q1767" t="inlineStr">
        <is>
          <t>Android</t>
        </is>
      </c>
      <c r="R1767">
        <f>IF(AND(OR(Dashboard!$C$6="All",C1767=Dashboard!$C$6),OR(Dashboard!$F$6="All",D1767=Dashboard!$F$6),OR(Dashboard!$I$6="All",B1767=Dashboard!$I$6)),1,0)</f>
        <v/>
      </c>
    </row>
    <row r="1768">
      <c r="A1768" t="inlineStr">
        <is>
          <t>SC81767</t>
        </is>
      </c>
      <c r="B1768" t="inlineStr">
        <is>
          <t>Feb</t>
        </is>
      </c>
      <c r="C1768" t="inlineStr">
        <is>
          <t>Sambhaji Nagar</t>
        </is>
      </c>
      <c r="D1768" t="inlineStr">
        <is>
          <t>21-24</t>
        </is>
      </c>
      <c r="E1768" s="35" t="n">
        <v>24</v>
      </c>
      <c r="F1768" s="36" t="n">
        <v>28.3</v>
      </c>
      <c r="G1768" s="35" t="n">
        <v>0</v>
      </c>
      <c r="H1768" s="35" t="n">
        <v>0</v>
      </c>
      <c r="I1768" s="35" t="n">
        <v>20</v>
      </c>
      <c r="J1768" s="36" t="n">
        <v>5.3</v>
      </c>
      <c r="K1768" s="35" t="n">
        <v>3</v>
      </c>
      <c r="L1768" t="inlineStr">
        <is>
          <t>No</t>
        </is>
      </c>
      <c r="M1768" s="35" t="n">
        <v>112</v>
      </c>
      <c r="N1768" t="inlineStr">
        <is>
          <t>No</t>
        </is>
      </c>
      <c r="O1768" s="35" t="n">
        <v>45</v>
      </c>
      <c r="P1768" s="37" t="n">
        <v>7.09</v>
      </c>
      <c r="Q1768" t="inlineStr">
        <is>
          <t>Android</t>
        </is>
      </c>
      <c r="R1768">
        <f>IF(AND(OR(Dashboard!$C$6="All",C1768=Dashboard!$C$6),OR(Dashboard!$F$6="All",D1768=Dashboard!$F$6),OR(Dashboard!$I$6="All",B1768=Dashboard!$I$6)),1,0)</f>
        <v/>
      </c>
    </row>
    <row r="1769">
      <c r="A1769" t="inlineStr">
        <is>
          <t>SC81768</t>
        </is>
      </c>
      <c r="B1769" t="inlineStr">
        <is>
          <t>Apr</t>
        </is>
      </c>
      <c r="C1769" t="inlineStr">
        <is>
          <t>Nashik</t>
        </is>
      </c>
      <c r="D1769" t="inlineStr">
        <is>
          <t>35+</t>
        </is>
      </c>
      <c r="E1769" s="35" t="n">
        <v>14</v>
      </c>
      <c r="F1769" s="36" t="n">
        <v>22.7</v>
      </c>
      <c r="G1769" s="35" t="n">
        <v>5</v>
      </c>
      <c r="H1769" s="35" t="n">
        <v>4</v>
      </c>
      <c r="I1769" s="35" t="n">
        <v>17</v>
      </c>
      <c r="J1769" s="36" t="n">
        <v>4.8</v>
      </c>
      <c r="K1769" s="35" t="n">
        <v>2</v>
      </c>
      <c r="L1769" t="inlineStr">
        <is>
          <t>Yes</t>
        </is>
      </c>
      <c r="M1769" s="35" t="n">
        <v>7</v>
      </c>
      <c r="N1769" t="inlineStr">
        <is>
          <t>No</t>
        </is>
      </c>
      <c r="O1769" s="35" t="n">
        <v>46</v>
      </c>
      <c r="P1769" s="37" t="n">
        <v>3.94</v>
      </c>
      <c r="Q1769" t="inlineStr">
        <is>
          <t>Android</t>
        </is>
      </c>
      <c r="R1769">
        <f>IF(AND(OR(Dashboard!$C$6="All",C1769=Dashboard!$C$6),OR(Dashboard!$F$6="All",D1769=Dashboard!$F$6),OR(Dashboard!$I$6="All",B1769=Dashboard!$I$6)),1,0)</f>
        <v/>
      </c>
    </row>
    <row r="1770">
      <c r="A1770" t="inlineStr">
        <is>
          <t>SC81769</t>
        </is>
      </c>
      <c r="B1770" t="inlineStr">
        <is>
          <t>Jun</t>
        </is>
      </c>
      <c r="C1770" t="inlineStr">
        <is>
          <t>Kolhapur</t>
        </is>
      </c>
      <c r="D1770" t="inlineStr">
        <is>
          <t>25-34</t>
        </is>
      </c>
      <c r="E1770" s="35" t="n">
        <v>11</v>
      </c>
      <c r="F1770" s="36" t="n">
        <v>5.3</v>
      </c>
      <c r="G1770" s="35" t="n">
        <v>15</v>
      </c>
      <c r="H1770" s="35" t="n">
        <v>12</v>
      </c>
      <c r="I1770" s="35" t="n">
        <v>15</v>
      </c>
      <c r="J1770" s="36" t="n">
        <v>1.8</v>
      </c>
      <c r="K1770" s="35" t="n">
        <v>3</v>
      </c>
      <c r="L1770" t="inlineStr">
        <is>
          <t>No</t>
        </is>
      </c>
      <c r="M1770" s="35" t="n">
        <v>42</v>
      </c>
      <c r="N1770" t="inlineStr">
        <is>
          <t>No</t>
        </is>
      </c>
      <c r="O1770" s="35" t="n">
        <v>8</v>
      </c>
      <c r="P1770" s="37" t="n">
        <v>1.03</v>
      </c>
      <c r="Q1770" t="inlineStr">
        <is>
          <t>iOS</t>
        </is>
      </c>
      <c r="R1770">
        <f>IF(AND(OR(Dashboard!$C$6="All",C1770=Dashboard!$C$6),OR(Dashboard!$F$6="All",D1770=Dashboard!$F$6),OR(Dashboard!$I$6="All",B1770=Dashboard!$I$6)),1,0)</f>
        <v/>
      </c>
    </row>
    <row r="1771">
      <c r="A1771" t="inlineStr">
        <is>
          <t>SC81770</t>
        </is>
      </c>
      <c r="B1771" t="inlineStr">
        <is>
          <t>Jan</t>
        </is>
      </c>
      <c r="C1771" t="inlineStr">
        <is>
          <t>Pune</t>
        </is>
      </c>
      <c r="D1771" t="inlineStr">
        <is>
          <t>35+</t>
        </is>
      </c>
      <c r="E1771" s="35" t="n">
        <v>13</v>
      </c>
      <c r="F1771" s="36" t="n">
        <v>3.9</v>
      </c>
      <c r="G1771" s="35" t="n">
        <v>0</v>
      </c>
      <c r="H1771" s="35" t="n">
        <v>0</v>
      </c>
      <c r="I1771" s="35" t="n">
        <v>13</v>
      </c>
      <c r="J1771" s="36" t="n">
        <v>0.8</v>
      </c>
      <c r="K1771" s="35" t="n">
        <v>0</v>
      </c>
      <c r="L1771" t="inlineStr">
        <is>
          <t>No</t>
        </is>
      </c>
      <c r="M1771" s="35" t="n">
        <v>2</v>
      </c>
      <c r="N1771" t="inlineStr">
        <is>
          <t>No</t>
        </is>
      </c>
      <c r="O1771" s="35" t="n">
        <v>6</v>
      </c>
      <c r="P1771" s="37" t="n">
        <v>1.14</v>
      </c>
      <c r="Q1771" t="inlineStr">
        <is>
          <t>Android</t>
        </is>
      </c>
      <c r="R1771">
        <f>IF(AND(OR(Dashboard!$C$6="All",C1771=Dashboard!$C$6),OR(Dashboard!$F$6="All",D1771=Dashboard!$F$6),OR(Dashboard!$I$6="All",B1771=Dashboard!$I$6)),1,0)</f>
        <v/>
      </c>
    </row>
    <row r="1772">
      <c r="A1772" t="inlineStr">
        <is>
          <t>SC81771</t>
        </is>
      </c>
      <c r="B1772" t="inlineStr">
        <is>
          <t>Feb</t>
        </is>
      </c>
      <c r="C1772" t="inlineStr">
        <is>
          <t>Sambhaji Nagar</t>
        </is>
      </c>
      <c r="D1772" t="inlineStr">
        <is>
          <t>25-34</t>
        </is>
      </c>
      <c r="E1772" s="35" t="n">
        <v>5</v>
      </c>
      <c r="F1772" s="36" t="n">
        <v>16.4</v>
      </c>
      <c r="G1772" s="35" t="n">
        <v>31</v>
      </c>
      <c r="H1772" s="35" t="n">
        <v>27</v>
      </c>
      <c r="I1772" s="35" t="n">
        <v>15</v>
      </c>
      <c r="J1772" s="36" t="n">
        <v>5.8</v>
      </c>
      <c r="K1772" s="35" t="n">
        <v>3</v>
      </c>
      <c r="L1772" t="inlineStr">
        <is>
          <t>No</t>
        </is>
      </c>
      <c r="M1772" s="35" t="n">
        <v>0</v>
      </c>
      <c r="N1772" t="inlineStr">
        <is>
          <t>No</t>
        </is>
      </c>
      <c r="O1772" s="35" t="n">
        <v>26</v>
      </c>
      <c r="P1772" s="37" t="n">
        <v>3.23</v>
      </c>
      <c r="Q1772" t="inlineStr">
        <is>
          <t>Android</t>
        </is>
      </c>
      <c r="R1772">
        <f>IF(AND(OR(Dashboard!$C$6="All",C1772=Dashboard!$C$6),OR(Dashboard!$F$6="All",D1772=Dashboard!$F$6),OR(Dashboard!$I$6="All",B1772=Dashboard!$I$6)),1,0)</f>
        <v/>
      </c>
    </row>
    <row r="1773">
      <c r="A1773" t="inlineStr">
        <is>
          <t>SC81772</t>
        </is>
      </c>
      <c r="B1773" t="inlineStr">
        <is>
          <t>Mar</t>
        </is>
      </c>
      <c r="C1773" t="inlineStr">
        <is>
          <t>Pune</t>
        </is>
      </c>
      <c r="D1773" t="inlineStr">
        <is>
          <t>35+</t>
        </is>
      </c>
      <c r="E1773" s="35" t="n">
        <v>15</v>
      </c>
      <c r="F1773" s="36" t="n">
        <v>3</v>
      </c>
      <c r="G1773" s="35" t="n">
        <v>0</v>
      </c>
      <c r="H1773" s="35" t="n">
        <v>0</v>
      </c>
      <c r="I1773" s="35" t="n">
        <v>14</v>
      </c>
      <c r="J1773" s="36" t="n">
        <v>1.1</v>
      </c>
      <c r="K1773" s="35" t="n">
        <v>0</v>
      </c>
      <c r="L1773" t="inlineStr">
        <is>
          <t>Yes</t>
        </is>
      </c>
      <c r="M1773" s="35" t="n">
        <v>31</v>
      </c>
      <c r="N1773" t="inlineStr">
        <is>
          <t>No</t>
        </is>
      </c>
      <c r="O1773" s="35" t="n">
        <v>5</v>
      </c>
      <c r="P1773" s="37" t="n">
        <v>0.47</v>
      </c>
      <c r="Q1773" t="inlineStr">
        <is>
          <t>Android</t>
        </is>
      </c>
      <c r="R1773">
        <f>IF(AND(OR(Dashboard!$C$6="All",C1773=Dashboard!$C$6),OR(Dashboard!$F$6="All",D1773=Dashboard!$F$6),OR(Dashboard!$I$6="All",B1773=Dashboard!$I$6)),1,0)</f>
        <v/>
      </c>
    </row>
    <row r="1774">
      <c r="A1774" t="inlineStr">
        <is>
          <t>SC81773</t>
        </is>
      </c>
      <c r="B1774" t="inlineStr">
        <is>
          <t>Mar</t>
        </is>
      </c>
      <c r="C1774" t="inlineStr">
        <is>
          <t>Pune</t>
        </is>
      </c>
      <c r="D1774" t="inlineStr">
        <is>
          <t>18-20</t>
        </is>
      </c>
      <c r="E1774" s="35" t="n">
        <v>11</v>
      </c>
      <c r="F1774" s="36" t="n">
        <v>47.7</v>
      </c>
      <c r="G1774" s="35" t="n">
        <v>35</v>
      </c>
      <c r="H1774" s="35" t="n">
        <v>28</v>
      </c>
      <c r="I1774" s="35" t="n">
        <v>13</v>
      </c>
      <c r="J1774" s="36" t="n">
        <v>13.5</v>
      </c>
      <c r="K1774" s="35" t="n">
        <v>2</v>
      </c>
      <c r="L1774" t="inlineStr">
        <is>
          <t>Yes</t>
        </is>
      </c>
      <c r="M1774" s="35" t="n">
        <v>57</v>
      </c>
      <c r="N1774" t="inlineStr">
        <is>
          <t>No</t>
        </is>
      </c>
      <c r="O1774" s="35" t="n">
        <v>101</v>
      </c>
      <c r="P1774" s="37" t="n">
        <v>17.34</v>
      </c>
      <c r="Q1774" t="inlineStr">
        <is>
          <t>iOS</t>
        </is>
      </c>
      <c r="R1774">
        <f>IF(AND(OR(Dashboard!$C$6="All",C1774=Dashboard!$C$6),OR(Dashboard!$F$6="All",D1774=Dashboard!$F$6),OR(Dashboard!$I$6="All",B1774=Dashboard!$I$6)),1,0)</f>
        <v/>
      </c>
    </row>
    <row r="1775">
      <c r="A1775" t="inlineStr">
        <is>
          <t>SC81774</t>
        </is>
      </c>
      <c r="B1775" t="inlineStr">
        <is>
          <t>Feb</t>
        </is>
      </c>
      <c r="C1775" t="inlineStr">
        <is>
          <t>Nashik</t>
        </is>
      </c>
      <c r="D1775" t="inlineStr">
        <is>
          <t>18-20</t>
        </is>
      </c>
      <c r="E1775" s="35" t="n">
        <v>6</v>
      </c>
      <c r="F1775" s="36" t="n">
        <v>36.9</v>
      </c>
      <c r="G1775" s="35" t="n">
        <v>30</v>
      </c>
      <c r="H1775" s="35" t="n">
        <v>20</v>
      </c>
      <c r="I1775" s="35" t="n">
        <v>13</v>
      </c>
      <c r="J1775" s="36" t="n">
        <v>12.9</v>
      </c>
      <c r="K1775" s="35" t="n">
        <v>5</v>
      </c>
      <c r="L1775" t="inlineStr">
        <is>
          <t>No</t>
        </is>
      </c>
      <c r="M1775" s="35" t="n">
        <v>13</v>
      </c>
      <c r="N1775" t="inlineStr">
        <is>
          <t>No</t>
        </is>
      </c>
      <c r="O1775" s="35" t="n">
        <v>50</v>
      </c>
      <c r="P1775" s="37" t="n">
        <v>8.380000000000001</v>
      </c>
      <c r="Q1775" t="inlineStr">
        <is>
          <t>Android</t>
        </is>
      </c>
      <c r="R1775">
        <f>IF(AND(OR(Dashboard!$C$6="All",C1775=Dashboard!$C$6),OR(Dashboard!$F$6="All",D1775=Dashboard!$F$6),OR(Dashboard!$I$6="All",B1775=Dashboard!$I$6)),1,0)</f>
        <v/>
      </c>
    </row>
    <row r="1776">
      <c r="A1776" t="inlineStr">
        <is>
          <t>SC81775</t>
        </is>
      </c>
      <c r="B1776" t="inlineStr">
        <is>
          <t>Feb</t>
        </is>
      </c>
      <c r="C1776" t="inlineStr">
        <is>
          <t>Kolhapur</t>
        </is>
      </c>
      <c r="D1776" t="inlineStr">
        <is>
          <t>18-20</t>
        </is>
      </c>
      <c r="E1776" s="35" t="n">
        <v>17</v>
      </c>
      <c r="F1776" s="36" t="n">
        <v>23.4</v>
      </c>
      <c r="G1776" s="35" t="n">
        <v>48</v>
      </c>
      <c r="H1776" s="35" t="n">
        <v>34</v>
      </c>
      <c r="I1776" s="35" t="n">
        <v>19</v>
      </c>
      <c r="J1776" s="36" t="n">
        <v>9.5</v>
      </c>
      <c r="K1776" s="35" t="n">
        <v>9</v>
      </c>
      <c r="L1776" t="inlineStr">
        <is>
          <t>No</t>
        </is>
      </c>
      <c r="M1776" s="35" t="n">
        <v>29</v>
      </c>
      <c r="N1776" t="inlineStr">
        <is>
          <t>No</t>
        </is>
      </c>
      <c r="O1776" s="35" t="n">
        <v>33</v>
      </c>
      <c r="P1776" s="37" t="n">
        <v>3.68</v>
      </c>
      <c r="Q1776" t="inlineStr">
        <is>
          <t>Android</t>
        </is>
      </c>
      <c r="R1776">
        <f>IF(AND(OR(Dashboard!$C$6="All",C1776=Dashboard!$C$6),OR(Dashboard!$F$6="All",D1776=Dashboard!$F$6),OR(Dashboard!$I$6="All",B1776=Dashboard!$I$6)),1,0)</f>
        <v/>
      </c>
    </row>
    <row r="1777">
      <c r="A1777" t="inlineStr">
        <is>
          <t>SC81776</t>
        </is>
      </c>
      <c r="B1777" t="inlineStr">
        <is>
          <t>Feb</t>
        </is>
      </c>
      <c r="C1777" t="inlineStr">
        <is>
          <t>Solapur</t>
        </is>
      </c>
      <c r="D1777" t="inlineStr">
        <is>
          <t>21-24</t>
        </is>
      </c>
      <c r="E1777" s="35" t="n">
        <v>15</v>
      </c>
      <c r="F1777" s="36" t="n">
        <v>38.4</v>
      </c>
      <c r="G1777" s="35" t="n">
        <v>32</v>
      </c>
      <c r="H1777" s="35" t="n">
        <v>29</v>
      </c>
      <c r="I1777" s="35" t="n">
        <v>19</v>
      </c>
      <c r="J1777" s="36" t="n">
        <v>16.2</v>
      </c>
      <c r="K1777" s="35" t="n">
        <v>8</v>
      </c>
      <c r="L1777" t="inlineStr">
        <is>
          <t>No</t>
        </is>
      </c>
      <c r="M1777" s="35" t="n">
        <v>15</v>
      </c>
      <c r="N1777" t="inlineStr">
        <is>
          <t>No</t>
        </is>
      </c>
      <c r="O1777" s="35" t="n">
        <v>67</v>
      </c>
      <c r="P1777" s="37" t="n">
        <v>10.49</v>
      </c>
      <c r="Q1777" t="inlineStr">
        <is>
          <t>Android</t>
        </is>
      </c>
      <c r="R1777">
        <f>IF(AND(OR(Dashboard!$C$6="All",C1777=Dashboard!$C$6),OR(Dashboard!$F$6="All",D1777=Dashboard!$F$6),OR(Dashboard!$I$6="All",B1777=Dashboard!$I$6)),1,0)</f>
        <v/>
      </c>
    </row>
    <row r="1778">
      <c r="A1778" t="inlineStr">
        <is>
          <t>SC81777</t>
        </is>
      </c>
      <c r="B1778" t="inlineStr">
        <is>
          <t>Mar</t>
        </is>
      </c>
      <c r="C1778" t="inlineStr">
        <is>
          <t>Pune</t>
        </is>
      </c>
      <c r="D1778" t="inlineStr">
        <is>
          <t>18-20</t>
        </is>
      </c>
      <c r="E1778" s="35" t="n">
        <v>27</v>
      </c>
      <c r="F1778" s="36" t="n">
        <v>27.1</v>
      </c>
      <c r="G1778" s="35" t="n">
        <v>17</v>
      </c>
      <c r="H1778" s="35" t="n">
        <v>11</v>
      </c>
      <c r="I1778" s="35" t="n">
        <v>5</v>
      </c>
      <c r="J1778" s="36" t="n">
        <v>6.9</v>
      </c>
      <c r="K1778" s="35" t="n">
        <v>6</v>
      </c>
      <c r="L1778" t="inlineStr">
        <is>
          <t>No</t>
        </is>
      </c>
      <c r="M1778" s="35" t="n">
        <v>42</v>
      </c>
      <c r="N1778" t="inlineStr">
        <is>
          <t>No</t>
        </is>
      </c>
      <c r="O1778" s="35" t="n">
        <v>56</v>
      </c>
      <c r="P1778" s="37" t="n">
        <v>5.45</v>
      </c>
      <c r="Q1778" t="inlineStr">
        <is>
          <t>Android</t>
        </is>
      </c>
      <c r="R1778">
        <f>IF(AND(OR(Dashboard!$C$6="All",C1778=Dashboard!$C$6),OR(Dashboard!$F$6="All",D1778=Dashboard!$F$6),OR(Dashboard!$I$6="All",B1778=Dashboard!$I$6)),1,0)</f>
        <v/>
      </c>
    </row>
    <row r="1779">
      <c r="A1779" t="inlineStr">
        <is>
          <t>SC81778</t>
        </is>
      </c>
      <c r="B1779" t="inlineStr">
        <is>
          <t>Jun</t>
        </is>
      </c>
      <c r="C1779" t="inlineStr">
        <is>
          <t>Nagpur</t>
        </is>
      </c>
      <c r="D1779" t="inlineStr">
        <is>
          <t>18-20</t>
        </is>
      </c>
      <c r="E1779" s="35" t="n">
        <v>11</v>
      </c>
      <c r="F1779" s="36" t="n">
        <v>29.6</v>
      </c>
      <c r="G1779" s="35" t="n">
        <v>26</v>
      </c>
      <c r="H1779" s="35" t="n">
        <v>19</v>
      </c>
      <c r="I1779" s="35" t="n">
        <v>22</v>
      </c>
      <c r="J1779" s="36" t="n">
        <v>8.699999999999999</v>
      </c>
      <c r="K1779" s="35" t="n">
        <v>5</v>
      </c>
      <c r="L1779" t="inlineStr">
        <is>
          <t>Yes</t>
        </is>
      </c>
      <c r="M1779" s="35" t="n">
        <v>45</v>
      </c>
      <c r="N1779" t="inlineStr">
        <is>
          <t>No</t>
        </is>
      </c>
      <c r="O1779" s="35" t="n">
        <v>56</v>
      </c>
      <c r="P1779" s="37" t="n">
        <v>6.02</v>
      </c>
      <c r="Q1779" t="inlineStr">
        <is>
          <t>iOS</t>
        </is>
      </c>
      <c r="R1779">
        <f>IF(AND(OR(Dashboard!$C$6="All",C1779=Dashboard!$C$6),OR(Dashboard!$F$6="All",D1779=Dashboard!$F$6),OR(Dashboard!$I$6="All",B1779=Dashboard!$I$6)),1,0)</f>
        <v/>
      </c>
    </row>
    <row r="1780">
      <c r="A1780" t="inlineStr">
        <is>
          <t>SC81779</t>
        </is>
      </c>
      <c r="B1780" t="inlineStr">
        <is>
          <t>May</t>
        </is>
      </c>
      <c r="C1780" t="inlineStr">
        <is>
          <t>Kolhapur</t>
        </is>
      </c>
      <c r="D1780" t="inlineStr">
        <is>
          <t>18-20</t>
        </is>
      </c>
      <c r="E1780" s="35" t="n">
        <v>20</v>
      </c>
      <c r="F1780" s="36" t="n">
        <v>33.4</v>
      </c>
      <c r="G1780" s="35" t="n">
        <v>33</v>
      </c>
      <c r="H1780" s="35" t="n">
        <v>23</v>
      </c>
      <c r="I1780" s="35" t="n">
        <v>15</v>
      </c>
      <c r="J1780" s="36" t="n">
        <v>6</v>
      </c>
      <c r="K1780" s="35" t="n">
        <v>11</v>
      </c>
      <c r="L1780" t="inlineStr">
        <is>
          <t>No</t>
        </is>
      </c>
      <c r="M1780" s="35" t="n">
        <v>7</v>
      </c>
      <c r="N1780" t="inlineStr">
        <is>
          <t>No</t>
        </is>
      </c>
      <c r="O1780" s="35" t="n">
        <v>62</v>
      </c>
      <c r="P1780" s="37" t="n">
        <v>5.09</v>
      </c>
      <c r="Q1780" t="inlineStr">
        <is>
          <t>Android</t>
        </is>
      </c>
      <c r="R1780">
        <f>IF(AND(OR(Dashboard!$C$6="All",C1780=Dashboard!$C$6),OR(Dashboard!$F$6="All",D1780=Dashboard!$F$6),OR(Dashboard!$I$6="All",B1780=Dashboard!$I$6)),1,0)</f>
        <v/>
      </c>
    </row>
    <row r="1781">
      <c r="A1781" t="inlineStr">
        <is>
          <t>SC81780</t>
        </is>
      </c>
      <c r="B1781" t="inlineStr">
        <is>
          <t>Apr</t>
        </is>
      </c>
      <c r="C1781" t="inlineStr">
        <is>
          <t>Pune</t>
        </is>
      </c>
      <c r="D1781" t="inlineStr">
        <is>
          <t>21-24</t>
        </is>
      </c>
      <c r="E1781" s="35" t="n">
        <v>15</v>
      </c>
      <c r="F1781" s="36" t="n">
        <v>44.9</v>
      </c>
      <c r="G1781" s="35" t="n">
        <v>41</v>
      </c>
      <c r="H1781" s="35" t="n">
        <v>27</v>
      </c>
      <c r="I1781" s="35" t="n">
        <v>12</v>
      </c>
      <c r="J1781" s="36" t="n">
        <v>18.8</v>
      </c>
      <c r="K1781" s="35" t="n">
        <v>7</v>
      </c>
      <c r="L1781" t="inlineStr">
        <is>
          <t>No</t>
        </is>
      </c>
      <c r="M1781" s="35" t="n">
        <v>40</v>
      </c>
      <c r="N1781" t="inlineStr">
        <is>
          <t>Yes</t>
        </is>
      </c>
      <c r="O1781" s="35" t="n">
        <v>26</v>
      </c>
      <c r="P1781" s="37" t="n">
        <v>2.55</v>
      </c>
      <c r="Q1781" t="inlineStr">
        <is>
          <t>Android</t>
        </is>
      </c>
      <c r="R1781">
        <f>IF(AND(OR(Dashboard!$C$6="All",C1781=Dashboard!$C$6),OR(Dashboard!$F$6="All",D1781=Dashboard!$F$6),OR(Dashboard!$I$6="All",B1781=Dashboard!$I$6)),1,0)</f>
        <v/>
      </c>
    </row>
    <row r="1782">
      <c r="A1782" t="inlineStr">
        <is>
          <t>SC81781</t>
        </is>
      </c>
      <c r="B1782" t="inlineStr">
        <is>
          <t>Jan</t>
        </is>
      </c>
      <c r="C1782" t="inlineStr">
        <is>
          <t>Nagpur</t>
        </is>
      </c>
      <c r="D1782" t="inlineStr">
        <is>
          <t>25-34</t>
        </is>
      </c>
      <c r="E1782" s="35" t="n">
        <v>8</v>
      </c>
      <c r="F1782" s="36" t="n">
        <v>17.7</v>
      </c>
      <c r="G1782" s="35" t="n">
        <v>6</v>
      </c>
      <c r="H1782" s="35" t="n">
        <v>4</v>
      </c>
      <c r="I1782" s="35" t="n">
        <v>23</v>
      </c>
      <c r="J1782" s="36" t="n">
        <v>4.2</v>
      </c>
      <c r="K1782" s="35" t="n">
        <v>0</v>
      </c>
      <c r="L1782" t="inlineStr">
        <is>
          <t>Yes</t>
        </is>
      </c>
      <c r="M1782" s="35" t="n">
        <v>5</v>
      </c>
      <c r="N1782" t="inlineStr">
        <is>
          <t>No</t>
        </is>
      </c>
      <c r="O1782" s="35" t="n">
        <v>28</v>
      </c>
      <c r="P1782" s="37" t="n">
        <v>5.36</v>
      </c>
      <c r="Q1782" t="inlineStr">
        <is>
          <t>Android</t>
        </is>
      </c>
      <c r="R1782">
        <f>IF(AND(OR(Dashboard!$C$6="All",C1782=Dashboard!$C$6),OR(Dashboard!$F$6="All",D1782=Dashboard!$F$6),OR(Dashboard!$I$6="All",B1782=Dashboard!$I$6)),1,0)</f>
        <v/>
      </c>
    </row>
    <row r="1783">
      <c r="A1783" t="inlineStr">
        <is>
          <t>SC81782</t>
        </is>
      </c>
      <c r="B1783" t="inlineStr">
        <is>
          <t>May</t>
        </is>
      </c>
      <c r="C1783" t="inlineStr">
        <is>
          <t>Nagpur</t>
        </is>
      </c>
      <c r="D1783" t="inlineStr">
        <is>
          <t>25-34</t>
        </is>
      </c>
      <c r="E1783" s="35" t="n">
        <v>10</v>
      </c>
      <c r="F1783" s="36" t="n">
        <v>3</v>
      </c>
      <c r="G1783" s="35" t="n">
        <v>2</v>
      </c>
      <c r="H1783" s="35" t="n">
        <v>1</v>
      </c>
      <c r="I1783" s="35" t="n">
        <v>16</v>
      </c>
      <c r="J1783" s="36" t="n">
        <v>1.1</v>
      </c>
      <c r="K1783" s="35" t="n">
        <v>1</v>
      </c>
      <c r="L1783" t="inlineStr">
        <is>
          <t>No</t>
        </is>
      </c>
      <c r="M1783" s="35" t="n">
        <v>122</v>
      </c>
      <c r="N1783" t="inlineStr">
        <is>
          <t>No</t>
        </is>
      </c>
      <c r="O1783" s="35" t="n">
        <v>6</v>
      </c>
      <c r="P1783" s="37" t="n">
        <v>0.87</v>
      </c>
      <c r="Q1783" t="inlineStr">
        <is>
          <t>iOS</t>
        </is>
      </c>
      <c r="R1783">
        <f>IF(AND(OR(Dashboard!$C$6="All",C1783=Dashboard!$C$6),OR(Dashboard!$F$6="All",D1783=Dashboard!$F$6),OR(Dashboard!$I$6="All",B1783=Dashboard!$I$6)),1,0)</f>
        <v/>
      </c>
    </row>
    <row r="1784">
      <c r="A1784" t="inlineStr">
        <is>
          <t>SC81783</t>
        </is>
      </c>
      <c r="B1784" t="inlineStr">
        <is>
          <t>Feb</t>
        </is>
      </c>
      <c r="C1784" t="inlineStr">
        <is>
          <t>Solapur</t>
        </is>
      </c>
      <c r="D1784" t="inlineStr">
        <is>
          <t>21-24</t>
        </is>
      </c>
      <c r="E1784" s="35" t="n">
        <v>23</v>
      </c>
      <c r="F1784" s="36" t="n">
        <v>45.1</v>
      </c>
      <c r="G1784" s="35" t="n">
        <v>50</v>
      </c>
      <c r="H1784" s="35" t="n">
        <v>45</v>
      </c>
      <c r="I1784" s="35" t="n">
        <v>17</v>
      </c>
      <c r="J1784" s="36" t="n">
        <v>13.4</v>
      </c>
      <c r="K1784" s="35" t="n">
        <v>6</v>
      </c>
      <c r="L1784" t="inlineStr">
        <is>
          <t>No</t>
        </is>
      </c>
      <c r="M1784" s="35" t="n">
        <v>78</v>
      </c>
      <c r="N1784" t="inlineStr">
        <is>
          <t>No</t>
        </is>
      </c>
      <c r="O1784" s="35" t="n">
        <v>97</v>
      </c>
      <c r="P1784" s="37" t="n">
        <v>16.91</v>
      </c>
      <c r="Q1784" t="inlineStr">
        <is>
          <t>Android</t>
        </is>
      </c>
      <c r="R1784">
        <f>IF(AND(OR(Dashboard!$C$6="All",C1784=Dashboard!$C$6),OR(Dashboard!$F$6="All",D1784=Dashboard!$F$6),OR(Dashboard!$I$6="All",B1784=Dashboard!$I$6)),1,0)</f>
        <v/>
      </c>
    </row>
    <row r="1785">
      <c r="A1785" t="inlineStr">
        <is>
          <t>SC81784</t>
        </is>
      </c>
      <c r="B1785" t="inlineStr">
        <is>
          <t>May</t>
        </is>
      </c>
      <c r="C1785" t="inlineStr">
        <is>
          <t>Solapur</t>
        </is>
      </c>
      <c r="D1785" t="inlineStr">
        <is>
          <t>18-20</t>
        </is>
      </c>
      <c r="E1785" s="35" t="n">
        <v>18</v>
      </c>
      <c r="F1785" s="36" t="n">
        <v>38.8</v>
      </c>
      <c r="G1785" s="35" t="n">
        <v>49</v>
      </c>
      <c r="H1785" s="35" t="n">
        <v>40</v>
      </c>
      <c r="I1785" s="35" t="n">
        <v>7</v>
      </c>
      <c r="J1785" s="36" t="n">
        <v>11</v>
      </c>
      <c r="K1785" s="35" t="n">
        <v>3</v>
      </c>
      <c r="L1785" t="inlineStr">
        <is>
          <t>No</t>
        </is>
      </c>
      <c r="M1785" s="35" t="n">
        <v>25</v>
      </c>
      <c r="N1785" t="inlineStr">
        <is>
          <t>No</t>
        </is>
      </c>
      <c r="O1785" s="35" t="n">
        <v>66</v>
      </c>
      <c r="P1785" s="37" t="n">
        <v>12.78</v>
      </c>
      <c r="Q1785" t="inlineStr">
        <is>
          <t>iOS</t>
        </is>
      </c>
      <c r="R1785">
        <f>IF(AND(OR(Dashboard!$C$6="All",C1785=Dashboard!$C$6),OR(Dashboard!$F$6="All",D1785=Dashboard!$F$6),OR(Dashboard!$I$6="All",B1785=Dashboard!$I$6)),1,0)</f>
        <v/>
      </c>
    </row>
    <row r="1786">
      <c r="A1786" t="inlineStr">
        <is>
          <t>SC81785</t>
        </is>
      </c>
      <c r="B1786" t="inlineStr">
        <is>
          <t>Mar</t>
        </is>
      </c>
      <c r="C1786" t="inlineStr">
        <is>
          <t>Nagpur</t>
        </is>
      </c>
      <c r="D1786" t="inlineStr">
        <is>
          <t>25-34</t>
        </is>
      </c>
      <c r="E1786" s="35" t="n">
        <v>4</v>
      </c>
      <c r="F1786" s="36" t="n">
        <v>31.6</v>
      </c>
      <c r="G1786" s="35" t="n">
        <v>10</v>
      </c>
      <c r="H1786" s="35" t="n">
        <v>8</v>
      </c>
      <c r="I1786" s="35" t="n">
        <v>21</v>
      </c>
      <c r="J1786" s="36" t="n">
        <v>7.8</v>
      </c>
      <c r="K1786" s="35" t="n">
        <v>3</v>
      </c>
      <c r="L1786" t="inlineStr">
        <is>
          <t>No</t>
        </is>
      </c>
      <c r="M1786" s="35" t="n">
        <v>39</v>
      </c>
      <c r="N1786" t="inlineStr">
        <is>
          <t>No</t>
        </is>
      </c>
      <c r="O1786" s="35" t="n">
        <v>68</v>
      </c>
      <c r="P1786" s="37" t="n">
        <v>9.050000000000001</v>
      </c>
      <c r="Q1786" t="inlineStr">
        <is>
          <t>Android</t>
        </is>
      </c>
      <c r="R1786">
        <f>IF(AND(OR(Dashboard!$C$6="All",C1786=Dashboard!$C$6),OR(Dashboard!$F$6="All",D1786=Dashboard!$F$6),OR(Dashboard!$I$6="All",B1786=Dashboard!$I$6)),1,0)</f>
        <v/>
      </c>
    </row>
    <row r="1787">
      <c r="A1787" t="inlineStr">
        <is>
          <t>SC81786</t>
        </is>
      </c>
      <c r="B1787" t="inlineStr">
        <is>
          <t>Mar</t>
        </is>
      </c>
      <c r="C1787" t="inlineStr">
        <is>
          <t>Nagpur</t>
        </is>
      </c>
      <c r="D1787" t="inlineStr">
        <is>
          <t>35+</t>
        </is>
      </c>
      <c r="E1787" s="35" t="n">
        <v>4</v>
      </c>
      <c r="F1787" s="36" t="n">
        <v>31.5</v>
      </c>
      <c r="G1787" s="35" t="n">
        <v>5</v>
      </c>
      <c r="H1787" s="35" t="n">
        <v>4</v>
      </c>
      <c r="I1787" s="35" t="n">
        <v>19</v>
      </c>
      <c r="J1787" s="36" t="n">
        <v>7.5</v>
      </c>
      <c r="K1787" s="35" t="n">
        <v>2</v>
      </c>
      <c r="L1787" t="inlineStr">
        <is>
          <t>No</t>
        </is>
      </c>
      <c r="M1787" s="35" t="n">
        <v>43</v>
      </c>
      <c r="N1787" t="inlineStr">
        <is>
          <t>No</t>
        </is>
      </c>
      <c r="O1787" s="35" t="n">
        <v>51</v>
      </c>
      <c r="P1787" s="37" t="n">
        <v>8.18</v>
      </c>
      <c r="Q1787" t="inlineStr">
        <is>
          <t>Android</t>
        </is>
      </c>
      <c r="R1787">
        <f>IF(AND(OR(Dashboard!$C$6="All",C1787=Dashboard!$C$6),OR(Dashboard!$F$6="All",D1787=Dashboard!$F$6),OR(Dashboard!$I$6="All",B1787=Dashboard!$I$6)),1,0)</f>
        <v/>
      </c>
    </row>
    <row r="1788">
      <c r="A1788" t="inlineStr">
        <is>
          <t>SC81787</t>
        </is>
      </c>
      <c r="B1788" t="inlineStr">
        <is>
          <t>May</t>
        </is>
      </c>
      <c r="C1788" t="inlineStr">
        <is>
          <t>Nashik</t>
        </is>
      </c>
      <c r="D1788" t="inlineStr">
        <is>
          <t>18-20</t>
        </is>
      </c>
      <c r="E1788" s="35" t="n">
        <v>16</v>
      </c>
      <c r="F1788" s="36" t="n">
        <v>23.8</v>
      </c>
      <c r="G1788" s="35" t="n">
        <v>39</v>
      </c>
      <c r="H1788" s="35" t="n">
        <v>26</v>
      </c>
      <c r="I1788" s="35" t="n">
        <v>21</v>
      </c>
      <c r="J1788" s="36" t="n">
        <v>6.7</v>
      </c>
      <c r="K1788" s="35" t="n">
        <v>5</v>
      </c>
      <c r="L1788" t="inlineStr">
        <is>
          <t>No</t>
        </is>
      </c>
      <c r="M1788" s="35" t="n">
        <v>24</v>
      </c>
      <c r="N1788" t="inlineStr">
        <is>
          <t>No</t>
        </is>
      </c>
      <c r="O1788" s="35" t="n">
        <v>29</v>
      </c>
      <c r="P1788" s="37" t="n">
        <v>5.53</v>
      </c>
      <c r="Q1788" t="inlineStr">
        <is>
          <t>Android</t>
        </is>
      </c>
      <c r="R1788">
        <f>IF(AND(OR(Dashboard!$C$6="All",C1788=Dashboard!$C$6),OR(Dashboard!$F$6="All",D1788=Dashboard!$F$6),OR(Dashboard!$I$6="All",B1788=Dashboard!$I$6)),1,0)</f>
        <v/>
      </c>
    </row>
    <row r="1789">
      <c r="A1789" t="inlineStr">
        <is>
          <t>SC81788</t>
        </is>
      </c>
      <c r="B1789" t="inlineStr">
        <is>
          <t>Jun</t>
        </is>
      </c>
      <c r="C1789" t="inlineStr">
        <is>
          <t>Nashik</t>
        </is>
      </c>
      <c r="D1789" t="inlineStr">
        <is>
          <t>21-24</t>
        </is>
      </c>
      <c r="E1789" s="35" t="n">
        <v>21</v>
      </c>
      <c r="F1789" s="36" t="n">
        <v>24.7</v>
      </c>
      <c r="G1789" s="35" t="n">
        <v>30</v>
      </c>
      <c r="H1789" s="35" t="n">
        <v>21</v>
      </c>
      <c r="I1789" s="35" t="n">
        <v>13</v>
      </c>
      <c r="J1789" s="36" t="n">
        <v>10.4</v>
      </c>
      <c r="K1789" s="35" t="n">
        <v>6</v>
      </c>
      <c r="L1789" t="inlineStr">
        <is>
          <t>No</t>
        </is>
      </c>
      <c r="M1789" s="35" t="n">
        <v>75</v>
      </c>
      <c r="N1789" t="inlineStr">
        <is>
          <t>No</t>
        </is>
      </c>
      <c r="O1789" s="35" t="n">
        <v>31</v>
      </c>
      <c r="P1789" s="37" t="n">
        <v>3.98</v>
      </c>
      <c r="Q1789" t="inlineStr">
        <is>
          <t>Android</t>
        </is>
      </c>
      <c r="R1789">
        <f>IF(AND(OR(Dashboard!$C$6="All",C1789=Dashboard!$C$6),OR(Dashboard!$F$6="All",D1789=Dashboard!$F$6),OR(Dashboard!$I$6="All",B1789=Dashboard!$I$6)),1,0)</f>
        <v/>
      </c>
    </row>
    <row r="1790">
      <c r="A1790" t="inlineStr">
        <is>
          <t>SC81789</t>
        </is>
      </c>
      <c r="B1790" t="inlineStr">
        <is>
          <t>Feb</t>
        </is>
      </c>
      <c r="C1790" t="inlineStr">
        <is>
          <t>Kolhapur</t>
        </is>
      </c>
      <c r="D1790" t="inlineStr">
        <is>
          <t>25-34</t>
        </is>
      </c>
      <c r="E1790" s="35" t="n">
        <v>12</v>
      </c>
      <c r="F1790" s="36" t="n">
        <v>18.6</v>
      </c>
      <c r="G1790" s="35" t="n">
        <v>7</v>
      </c>
      <c r="H1790" s="35" t="n">
        <v>5</v>
      </c>
      <c r="I1790" s="35" t="n">
        <v>11</v>
      </c>
      <c r="J1790" s="36" t="n">
        <v>6.1</v>
      </c>
      <c r="K1790" s="35" t="n">
        <v>0</v>
      </c>
      <c r="L1790" t="inlineStr">
        <is>
          <t>No</t>
        </is>
      </c>
      <c r="M1790" s="35" t="n">
        <v>24</v>
      </c>
      <c r="N1790" t="inlineStr">
        <is>
          <t>No</t>
        </is>
      </c>
      <c r="O1790" s="35" t="n">
        <v>30</v>
      </c>
      <c r="P1790" s="37" t="n">
        <v>5.56</v>
      </c>
      <c r="Q1790" t="inlineStr">
        <is>
          <t>Android</t>
        </is>
      </c>
      <c r="R1790">
        <f>IF(AND(OR(Dashboard!$C$6="All",C1790=Dashboard!$C$6),OR(Dashboard!$F$6="All",D1790=Dashboard!$F$6),OR(Dashboard!$I$6="All",B1790=Dashboard!$I$6)),1,0)</f>
        <v/>
      </c>
    </row>
    <row r="1791">
      <c r="A1791" t="inlineStr">
        <is>
          <t>SC81790</t>
        </is>
      </c>
      <c r="B1791" t="inlineStr">
        <is>
          <t>Jun</t>
        </is>
      </c>
      <c r="C1791" t="inlineStr">
        <is>
          <t>Nagpur</t>
        </is>
      </c>
      <c r="D1791" t="inlineStr">
        <is>
          <t>21-24</t>
        </is>
      </c>
      <c r="E1791" s="35" t="n">
        <v>21</v>
      </c>
      <c r="F1791" s="36" t="n">
        <v>17.6</v>
      </c>
      <c r="G1791" s="35" t="n">
        <v>19</v>
      </c>
      <c r="H1791" s="35" t="n">
        <v>17</v>
      </c>
      <c r="I1791" s="35" t="n">
        <v>14</v>
      </c>
      <c r="J1791" s="36" t="n">
        <v>5.2</v>
      </c>
      <c r="K1791" s="35" t="n">
        <v>5</v>
      </c>
      <c r="L1791" t="inlineStr">
        <is>
          <t>No</t>
        </is>
      </c>
      <c r="M1791" s="35" t="n">
        <v>71</v>
      </c>
      <c r="N1791" t="inlineStr">
        <is>
          <t>No</t>
        </is>
      </c>
      <c r="O1791" s="35" t="n">
        <v>24</v>
      </c>
      <c r="P1791" s="37" t="n">
        <v>2.85</v>
      </c>
      <c r="Q1791" t="inlineStr">
        <is>
          <t>Android</t>
        </is>
      </c>
      <c r="R1791">
        <f>IF(AND(OR(Dashboard!$C$6="All",C1791=Dashboard!$C$6),OR(Dashboard!$F$6="All",D1791=Dashboard!$F$6),OR(Dashboard!$I$6="All",B1791=Dashboard!$I$6)),1,0)</f>
        <v/>
      </c>
    </row>
    <row r="1792">
      <c r="A1792" t="inlineStr">
        <is>
          <t>SC81791</t>
        </is>
      </c>
      <c r="B1792" t="inlineStr">
        <is>
          <t>Mar</t>
        </is>
      </c>
      <c r="C1792" t="inlineStr">
        <is>
          <t>Nagpur</t>
        </is>
      </c>
      <c r="D1792" t="inlineStr">
        <is>
          <t>21-24</t>
        </is>
      </c>
      <c r="E1792" s="35" t="n">
        <v>18</v>
      </c>
      <c r="F1792" s="36" t="n">
        <v>41.1</v>
      </c>
      <c r="G1792" s="35" t="n">
        <v>45</v>
      </c>
      <c r="H1792" s="35" t="n">
        <v>29</v>
      </c>
      <c r="I1792" s="35" t="n">
        <v>16</v>
      </c>
      <c r="J1792" s="36" t="n">
        <v>11.8</v>
      </c>
      <c r="K1792" s="35" t="n">
        <v>7</v>
      </c>
      <c r="L1792" t="inlineStr">
        <is>
          <t>No</t>
        </is>
      </c>
      <c r="M1792" s="35" t="n">
        <v>108</v>
      </c>
      <c r="N1792" t="inlineStr">
        <is>
          <t>No</t>
        </is>
      </c>
      <c r="O1792" s="35" t="n">
        <v>64</v>
      </c>
      <c r="P1792" s="37" t="n">
        <v>6.82</v>
      </c>
      <c r="Q1792" t="inlineStr">
        <is>
          <t>Android</t>
        </is>
      </c>
      <c r="R1792">
        <f>IF(AND(OR(Dashboard!$C$6="All",C1792=Dashboard!$C$6),OR(Dashboard!$F$6="All",D1792=Dashboard!$F$6),OR(Dashboard!$I$6="All",B1792=Dashboard!$I$6)),1,0)</f>
        <v/>
      </c>
    </row>
    <row r="1793">
      <c r="A1793" t="inlineStr">
        <is>
          <t>SC81792</t>
        </is>
      </c>
      <c r="B1793" t="inlineStr">
        <is>
          <t>Jan</t>
        </is>
      </c>
      <c r="C1793" t="inlineStr">
        <is>
          <t>Solapur</t>
        </is>
      </c>
      <c r="D1793" t="inlineStr">
        <is>
          <t>18-20</t>
        </is>
      </c>
      <c r="E1793" s="35" t="n">
        <v>12</v>
      </c>
      <c r="F1793" s="36" t="n">
        <v>31.2</v>
      </c>
      <c r="G1793" s="35" t="n">
        <v>33</v>
      </c>
      <c r="H1793" s="35" t="n">
        <v>25</v>
      </c>
      <c r="I1793" s="35" t="n">
        <v>11</v>
      </c>
      <c r="J1793" s="36" t="n">
        <v>8.1</v>
      </c>
      <c r="K1793" s="35" t="n">
        <v>4</v>
      </c>
      <c r="L1793" t="inlineStr">
        <is>
          <t>No</t>
        </is>
      </c>
      <c r="M1793" s="35" t="n">
        <v>5</v>
      </c>
      <c r="N1793" t="inlineStr">
        <is>
          <t>No</t>
        </is>
      </c>
      <c r="O1793" s="35" t="n">
        <v>55</v>
      </c>
      <c r="P1793" s="37" t="n">
        <v>7.23</v>
      </c>
      <c r="Q1793" t="inlineStr">
        <is>
          <t>Android</t>
        </is>
      </c>
      <c r="R1793">
        <f>IF(AND(OR(Dashboard!$C$6="All",C1793=Dashboard!$C$6),OR(Dashboard!$F$6="All",D1793=Dashboard!$F$6),OR(Dashboard!$I$6="All",B1793=Dashboard!$I$6)),1,0)</f>
        <v/>
      </c>
    </row>
    <row r="1794">
      <c r="A1794" t="inlineStr">
        <is>
          <t>SC81793</t>
        </is>
      </c>
      <c r="B1794" t="inlineStr">
        <is>
          <t>Jan</t>
        </is>
      </c>
      <c r="C1794" t="inlineStr">
        <is>
          <t>Nagpur</t>
        </is>
      </c>
      <c r="D1794" t="inlineStr">
        <is>
          <t>35+</t>
        </is>
      </c>
      <c r="E1794" s="35" t="n">
        <v>11</v>
      </c>
      <c r="F1794" s="36" t="n">
        <v>11</v>
      </c>
      <c r="G1794" s="35" t="n">
        <v>23</v>
      </c>
      <c r="H1794" s="35" t="n">
        <v>15</v>
      </c>
      <c r="I1794" s="35" t="n">
        <v>9</v>
      </c>
      <c r="J1794" s="36" t="n">
        <v>3.9</v>
      </c>
      <c r="K1794" s="35" t="n">
        <v>3</v>
      </c>
      <c r="L1794" t="inlineStr">
        <is>
          <t>No</t>
        </is>
      </c>
      <c r="M1794" s="35" t="n">
        <v>46</v>
      </c>
      <c r="N1794" t="inlineStr">
        <is>
          <t>No</t>
        </is>
      </c>
      <c r="O1794" s="35" t="n">
        <v>18</v>
      </c>
      <c r="P1794" s="37" t="n">
        <v>3.35</v>
      </c>
      <c r="Q1794" t="inlineStr">
        <is>
          <t>Android</t>
        </is>
      </c>
      <c r="R1794">
        <f>IF(AND(OR(Dashboard!$C$6="All",C1794=Dashboard!$C$6),OR(Dashboard!$F$6="All",D1794=Dashboard!$F$6),OR(Dashboard!$I$6="All",B1794=Dashboard!$I$6)),1,0)</f>
        <v/>
      </c>
    </row>
    <row r="1795">
      <c r="A1795" t="inlineStr">
        <is>
          <t>SC81794</t>
        </is>
      </c>
      <c r="B1795" t="inlineStr">
        <is>
          <t>Jun</t>
        </is>
      </c>
      <c r="C1795" t="inlineStr">
        <is>
          <t>Nagpur</t>
        </is>
      </c>
      <c r="D1795" t="inlineStr">
        <is>
          <t>25-34</t>
        </is>
      </c>
      <c r="E1795" s="35" t="n">
        <v>12</v>
      </c>
      <c r="F1795" s="36" t="n">
        <v>26.9</v>
      </c>
      <c r="G1795" s="35" t="n">
        <v>19</v>
      </c>
      <c r="H1795" s="35" t="n">
        <v>17</v>
      </c>
      <c r="I1795" s="35" t="n">
        <v>2</v>
      </c>
      <c r="J1795" s="36" t="n">
        <v>4.2</v>
      </c>
      <c r="K1795" s="35" t="n">
        <v>0</v>
      </c>
      <c r="L1795" t="inlineStr">
        <is>
          <t>No</t>
        </is>
      </c>
      <c r="M1795" s="35" t="n">
        <v>0</v>
      </c>
      <c r="N1795" t="inlineStr">
        <is>
          <t>No</t>
        </is>
      </c>
      <c r="O1795" s="35" t="n">
        <v>38</v>
      </c>
      <c r="P1795" s="37" t="n">
        <v>5.81</v>
      </c>
      <c r="Q1795" t="inlineStr">
        <is>
          <t>iOS</t>
        </is>
      </c>
      <c r="R1795">
        <f>IF(AND(OR(Dashboard!$C$6="All",C1795=Dashboard!$C$6),OR(Dashboard!$F$6="All",D1795=Dashboard!$F$6),OR(Dashboard!$I$6="All",B1795=Dashboard!$I$6)),1,0)</f>
        <v/>
      </c>
    </row>
    <row r="1796">
      <c r="A1796" t="inlineStr">
        <is>
          <t>SC81795</t>
        </is>
      </c>
      <c r="B1796" t="inlineStr">
        <is>
          <t>May</t>
        </is>
      </c>
      <c r="C1796" t="inlineStr">
        <is>
          <t>Pune</t>
        </is>
      </c>
      <c r="D1796" t="inlineStr">
        <is>
          <t>21-24</t>
        </is>
      </c>
      <c r="E1796" s="35" t="n">
        <v>19</v>
      </c>
      <c r="F1796" s="36" t="n">
        <v>32.2</v>
      </c>
      <c r="G1796" s="35" t="n">
        <v>30</v>
      </c>
      <c r="H1796" s="35" t="n">
        <v>20</v>
      </c>
      <c r="I1796" s="35" t="n">
        <v>8</v>
      </c>
      <c r="J1796" s="36" t="n">
        <v>8.4</v>
      </c>
      <c r="K1796" s="35" t="n">
        <v>4</v>
      </c>
      <c r="L1796" t="inlineStr">
        <is>
          <t>Yes</t>
        </is>
      </c>
      <c r="M1796" s="35" t="n">
        <v>40</v>
      </c>
      <c r="N1796" t="inlineStr">
        <is>
          <t>No</t>
        </is>
      </c>
      <c r="O1796" s="35" t="n">
        <v>52</v>
      </c>
      <c r="P1796" s="37" t="n">
        <v>9.59</v>
      </c>
      <c r="Q1796" t="inlineStr">
        <is>
          <t>Android</t>
        </is>
      </c>
      <c r="R1796">
        <f>IF(AND(OR(Dashboard!$C$6="All",C1796=Dashboard!$C$6),OR(Dashboard!$F$6="All",D1796=Dashboard!$F$6),OR(Dashboard!$I$6="All",B1796=Dashboard!$I$6)),1,0)</f>
        <v/>
      </c>
    </row>
    <row r="1797">
      <c r="A1797" t="inlineStr">
        <is>
          <t>SC81796</t>
        </is>
      </c>
      <c r="B1797" t="inlineStr">
        <is>
          <t>Mar</t>
        </is>
      </c>
      <c r="C1797" t="inlineStr">
        <is>
          <t>Solapur</t>
        </is>
      </c>
      <c r="D1797" t="inlineStr">
        <is>
          <t>18-20</t>
        </is>
      </c>
      <c r="E1797" s="35" t="n">
        <v>14</v>
      </c>
      <c r="F1797" s="36" t="n">
        <v>39.9</v>
      </c>
      <c r="G1797" s="35" t="n">
        <v>17</v>
      </c>
      <c r="H1797" s="35" t="n">
        <v>16</v>
      </c>
      <c r="I1797" s="35" t="n">
        <v>6</v>
      </c>
      <c r="J1797" s="36" t="n">
        <v>13.2</v>
      </c>
      <c r="K1797" s="35" t="n">
        <v>3</v>
      </c>
      <c r="L1797" t="inlineStr">
        <is>
          <t>No</t>
        </is>
      </c>
      <c r="M1797" s="35" t="n">
        <v>23</v>
      </c>
      <c r="N1797" t="inlineStr">
        <is>
          <t>No</t>
        </is>
      </c>
      <c r="O1797" s="35" t="n">
        <v>87</v>
      </c>
      <c r="P1797" s="37" t="n">
        <v>14.28</v>
      </c>
      <c r="Q1797" t="inlineStr">
        <is>
          <t>iOS</t>
        </is>
      </c>
      <c r="R1797">
        <f>IF(AND(OR(Dashboard!$C$6="All",C1797=Dashboard!$C$6),OR(Dashboard!$F$6="All",D1797=Dashboard!$F$6),OR(Dashboard!$I$6="All",B1797=Dashboard!$I$6)),1,0)</f>
        <v/>
      </c>
    </row>
    <row r="1798">
      <c r="A1798" t="inlineStr">
        <is>
          <t>SC81797</t>
        </is>
      </c>
      <c r="B1798" t="inlineStr">
        <is>
          <t>Mar</t>
        </is>
      </c>
      <c r="C1798" t="inlineStr">
        <is>
          <t>Kolhapur</t>
        </is>
      </c>
      <c r="D1798" t="inlineStr">
        <is>
          <t>25-34</t>
        </is>
      </c>
      <c r="E1798" s="35" t="n">
        <v>10</v>
      </c>
      <c r="F1798" s="36" t="n">
        <v>3.5</v>
      </c>
      <c r="G1798" s="35" t="n">
        <v>3</v>
      </c>
      <c r="H1798" s="35" t="n">
        <v>2</v>
      </c>
      <c r="I1798" s="35" t="n">
        <v>11</v>
      </c>
      <c r="J1798" s="36" t="n">
        <v>0.8</v>
      </c>
      <c r="K1798" s="35" t="n">
        <v>0</v>
      </c>
      <c r="L1798" t="inlineStr">
        <is>
          <t>No</t>
        </is>
      </c>
      <c r="M1798" s="35" t="n">
        <v>95</v>
      </c>
      <c r="N1798" t="inlineStr">
        <is>
          <t>No</t>
        </is>
      </c>
      <c r="O1798" s="35" t="n">
        <v>4</v>
      </c>
      <c r="P1798" s="37" t="n">
        <v>0.52</v>
      </c>
      <c r="Q1798" t="inlineStr">
        <is>
          <t>iOS</t>
        </is>
      </c>
      <c r="R1798">
        <f>IF(AND(OR(Dashboard!$C$6="All",C1798=Dashboard!$C$6),OR(Dashboard!$F$6="All",D1798=Dashboard!$F$6),OR(Dashboard!$I$6="All",B1798=Dashboard!$I$6)),1,0)</f>
        <v/>
      </c>
    </row>
    <row r="1799">
      <c r="A1799" t="inlineStr">
        <is>
          <t>SC81798</t>
        </is>
      </c>
      <c r="B1799" t="inlineStr">
        <is>
          <t>Feb</t>
        </is>
      </c>
      <c r="C1799" t="inlineStr">
        <is>
          <t>Kolhapur</t>
        </is>
      </c>
      <c r="D1799" t="inlineStr">
        <is>
          <t>25-34</t>
        </is>
      </c>
      <c r="E1799" s="35" t="n">
        <v>10</v>
      </c>
      <c r="F1799" s="36" t="n">
        <v>19.4</v>
      </c>
      <c r="G1799" s="35" t="n">
        <v>29</v>
      </c>
      <c r="H1799" s="35" t="n">
        <v>24</v>
      </c>
      <c r="I1799" s="35" t="n">
        <v>25</v>
      </c>
      <c r="J1799" s="36" t="n">
        <v>7</v>
      </c>
      <c r="K1799" s="35" t="n">
        <v>1</v>
      </c>
      <c r="L1799" t="inlineStr">
        <is>
          <t>No</t>
        </is>
      </c>
      <c r="M1799" s="35" t="n">
        <v>8</v>
      </c>
      <c r="N1799" t="inlineStr">
        <is>
          <t>No</t>
        </is>
      </c>
      <c r="O1799" s="35" t="n">
        <v>39</v>
      </c>
      <c r="P1799" s="37" t="n">
        <v>4.59</v>
      </c>
      <c r="Q1799" t="inlineStr">
        <is>
          <t>Android</t>
        </is>
      </c>
      <c r="R1799">
        <f>IF(AND(OR(Dashboard!$C$6="All",C1799=Dashboard!$C$6),OR(Dashboard!$F$6="All",D1799=Dashboard!$F$6),OR(Dashboard!$I$6="All",B1799=Dashboard!$I$6)),1,0)</f>
        <v/>
      </c>
    </row>
    <row r="1800">
      <c r="A1800" t="inlineStr">
        <is>
          <t>SC81799</t>
        </is>
      </c>
      <c r="B1800" t="inlineStr">
        <is>
          <t>May</t>
        </is>
      </c>
      <c r="C1800" t="inlineStr">
        <is>
          <t>Sambhaji Nagar</t>
        </is>
      </c>
      <c r="D1800" t="inlineStr">
        <is>
          <t>21-24</t>
        </is>
      </c>
      <c r="E1800" s="35" t="n">
        <v>15</v>
      </c>
      <c r="F1800" s="36" t="n">
        <v>37.5</v>
      </c>
      <c r="G1800" s="35" t="n">
        <v>46</v>
      </c>
      <c r="H1800" s="35" t="n">
        <v>30</v>
      </c>
      <c r="I1800" s="35" t="n">
        <v>13</v>
      </c>
      <c r="J1800" s="36" t="n">
        <v>12.1</v>
      </c>
      <c r="K1800" s="35" t="n">
        <v>1</v>
      </c>
      <c r="L1800" t="inlineStr">
        <is>
          <t>Yes</t>
        </is>
      </c>
      <c r="M1800" s="35" t="n">
        <v>15</v>
      </c>
      <c r="N1800" t="inlineStr">
        <is>
          <t>No</t>
        </is>
      </c>
      <c r="O1800" s="35" t="n">
        <v>79</v>
      </c>
      <c r="P1800" s="37" t="n">
        <v>14.96</v>
      </c>
      <c r="Q1800" t="inlineStr">
        <is>
          <t>Android</t>
        </is>
      </c>
      <c r="R1800">
        <f>IF(AND(OR(Dashboard!$C$6="All",C1800=Dashboard!$C$6),OR(Dashboard!$F$6="All",D1800=Dashboard!$F$6),OR(Dashboard!$I$6="All",B1800=Dashboard!$I$6)),1,0)</f>
        <v/>
      </c>
    </row>
    <row r="1801">
      <c r="A1801" t="inlineStr">
        <is>
          <t>SC81800</t>
        </is>
      </c>
      <c r="B1801" t="inlineStr">
        <is>
          <t>Apr</t>
        </is>
      </c>
      <c r="C1801" t="inlineStr">
        <is>
          <t>Pune</t>
        </is>
      </c>
      <c r="D1801" t="inlineStr">
        <is>
          <t>21-24</t>
        </is>
      </c>
      <c r="E1801" s="35" t="n">
        <v>17</v>
      </c>
      <c r="F1801" s="36" t="n">
        <v>28.9</v>
      </c>
      <c r="G1801" s="35" t="n">
        <v>38</v>
      </c>
      <c r="H1801" s="35" t="n">
        <v>29</v>
      </c>
      <c r="I1801" s="35" t="n">
        <v>17</v>
      </c>
      <c r="J1801" s="36" t="n">
        <v>4.6</v>
      </c>
      <c r="K1801" s="35" t="n">
        <v>6</v>
      </c>
      <c r="L1801" t="inlineStr">
        <is>
          <t>No</t>
        </is>
      </c>
      <c r="M1801" s="35" t="n">
        <v>25</v>
      </c>
      <c r="N1801" t="inlineStr">
        <is>
          <t>No</t>
        </is>
      </c>
      <c r="O1801" s="35" t="n">
        <v>55</v>
      </c>
      <c r="P1801" s="37" t="n">
        <v>7.81</v>
      </c>
      <c r="Q1801" t="inlineStr">
        <is>
          <t>Android</t>
        </is>
      </c>
      <c r="R1801">
        <f>IF(AND(OR(Dashboard!$C$6="All",C1801=Dashboard!$C$6),OR(Dashboard!$F$6="All",D1801=Dashboard!$F$6),OR(Dashboard!$I$6="All",B1801=Dashboard!$I$6)),1,0)</f>
        <v/>
      </c>
    </row>
    <row r="1803">
      <c r="A1803" s="38" t="inlineStr">
        <is>
          <t>EXAMPLE DATA: every number in this workbook is made up for practice. It is not real Snapchat data and not an official report.</t>
        </is>
      </c>
    </row>
  </sheetData>
  <conditionalFormatting sqref="F2:F1801">
    <cfRule type="dataBar" priority="1">
      <dataBar>
        <cfvo type="min"/>
        <cfvo type="max"/>
        <color rgb="00FFE500"/>
      </dataBar>
    </cfRule>
  </conditionalFormatting>
  <conditionalFormatting sqref="M2:M1801">
    <cfRule type="cellIs" priority="2" operator="greaterThanOrEqual" dxfId="2">
      <formula>100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FFC00"/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38" t="inlineStr">
        <is>
          <t>Helper tables for the charts. They follow the Dashboard filters (Inc = 1). EXAMPLE DATA: every number in this workbook is made up for practice. It is not real Snapchat data and not an official report.</t>
        </is>
      </c>
    </row>
    <row r="3">
      <c r="A3" s="39" t="inlineStr">
        <is>
          <t>By age band</t>
        </is>
      </c>
    </row>
    <row r="4">
      <c r="A4" s="5" t="inlineStr">
        <is>
          <t>AgeBand</t>
        </is>
      </c>
      <c r="B4" s="5" t="inlineStr">
        <is>
          <t>Avg minutes</t>
        </is>
      </c>
      <c r="C4" s="5" t="inlineStr">
        <is>
          <t>Avg snaps</t>
        </is>
      </c>
      <c r="D4" s="5" t="inlineStr">
        <is>
          <t>Avg lenses</t>
        </is>
      </c>
    </row>
    <row r="5">
      <c r="A5" s="40" t="inlineStr">
        <is>
          <t>18-20</t>
        </is>
      </c>
      <c r="B5" s="41">
        <f>IFERROR(AVERAGEIFS(Data!$F$2:$F$1801,Data!$R$2:$R$1801,1,Data!$D$2:$D$1801,$A5),0)</f>
        <v/>
      </c>
      <c r="C5" s="41">
        <f>IFERROR(AVERAGEIFS(Data!$G$2:$G$1801,Data!$R$2:$R$1801,1,Data!$D$2:$D$1801,$A5),0)</f>
        <v/>
      </c>
      <c r="D5" s="41">
        <f>IFERROR(AVERAGEIFS(Data!$K$2:$K$1801,Data!$R$2:$R$1801,1,Data!$D$2:$D$1801,$A5),0)</f>
        <v/>
      </c>
    </row>
    <row r="6">
      <c r="A6" s="40" t="inlineStr">
        <is>
          <t>21-24</t>
        </is>
      </c>
      <c r="B6" s="41">
        <f>IFERROR(AVERAGEIFS(Data!$F$2:$F$1801,Data!$R$2:$R$1801,1,Data!$D$2:$D$1801,$A6),0)</f>
        <v/>
      </c>
      <c r="C6" s="41">
        <f>IFERROR(AVERAGEIFS(Data!$G$2:$G$1801,Data!$R$2:$R$1801,1,Data!$D$2:$D$1801,$A6),0)</f>
        <v/>
      </c>
      <c r="D6" s="41">
        <f>IFERROR(AVERAGEIFS(Data!$K$2:$K$1801,Data!$R$2:$R$1801,1,Data!$D$2:$D$1801,$A6),0)</f>
        <v/>
      </c>
    </row>
    <row r="7">
      <c r="A7" s="40" t="inlineStr">
        <is>
          <t>25-34</t>
        </is>
      </c>
      <c r="B7" s="41">
        <f>IFERROR(AVERAGEIFS(Data!$F$2:$F$1801,Data!$R$2:$R$1801,1,Data!$D$2:$D$1801,$A7),0)</f>
        <v/>
      </c>
      <c r="C7" s="41">
        <f>IFERROR(AVERAGEIFS(Data!$G$2:$G$1801,Data!$R$2:$R$1801,1,Data!$D$2:$D$1801,$A7),0)</f>
        <v/>
      </c>
      <c r="D7" s="41">
        <f>IFERROR(AVERAGEIFS(Data!$K$2:$K$1801,Data!$R$2:$R$1801,1,Data!$D$2:$D$1801,$A7),0)</f>
        <v/>
      </c>
    </row>
    <row r="8">
      <c r="A8" s="40" t="inlineStr">
        <is>
          <t>35+</t>
        </is>
      </c>
      <c r="B8" s="41">
        <f>IFERROR(AVERAGEIFS(Data!$F$2:$F$1801,Data!$R$2:$R$1801,1,Data!$D$2:$D$1801,$A8),0)</f>
        <v/>
      </c>
      <c r="C8" s="41">
        <f>IFERROR(AVERAGEIFS(Data!$G$2:$G$1801,Data!$R$2:$R$1801,1,Data!$D$2:$D$1801,$A8),0)</f>
        <v/>
      </c>
      <c r="D8" s="41">
        <f>IFERROR(AVERAGEIFS(Data!$K$2:$K$1801,Data!$R$2:$R$1801,1,Data!$D$2:$D$1801,$A8),0)</f>
        <v/>
      </c>
    </row>
    <row r="11">
      <c r="A11" s="39" t="inlineStr">
        <is>
          <t>By month</t>
        </is>
      </c>
    </row>
    <row r="12">
      <c r="A12" s="5" t="inlineStr">
        <is>
          <t>Month</t>
        </is>
      </c>
      <c r="B12" s="5" t="inlineStr">
        <is>
          <t>Ad revenue</t>
        </is>
      </c>
      <c r="C12" s="5" t="inlineStr">
        <is>
          <t>Avg minutes</t>
        </is>
      </c>
    </row>
    <row r="13">
      <c r="A13" s="40" t="inlineStr">
        <is>
          <t>Jan</t>
        </is>
      </c>
      <c r="B13" s="42">
        <f>SUMIFS(Data!$P$2:$P$1801,Data!$R$2:$R$1801,1,Data!$B$2:$B$1801,$A13)</f>
        <v/>
      </c>
      <c r="C13" s="41">
        <f>IFERROR(AVERAGEIFS(Data!$F$2:$F$1801,Data!$R$2:$R$1801,1,Data!$B$2:$B$1801,$A13),0)</f>
        <v/>
      </c>
    </row>
    <row r="14">
      <c r="A14" s="40" t="inlineStr">
        <is>
          <t>Feb</t>
        </is>
      </c>
      <c r="B14" s="42">
        <f>SUMIFS(Data!$P$2:$P$1801,Data!$R$2:$R$1801,1,Data!$B$2:$B$1801,$A14)</f>
        <v/>
      </c>
      <c r="C14" s="41">
        <f>IFERROR(AVERAGEIFS(Data!$F$2:$F$1801,Data!$R$2:$R$1801,1,Data!$B$2:$B$1801,$A14),0)</f>
        <v/>
      </c>
    </row>
    <row r="15">
      <c r="A15" s="40" t="inlineStr">
        <is>
          <t>Mar</t>
        </is>
      </c>
      <c r="B15" s="42">
        <f>SUMIFS(Data!$P$2:$P$1801,Data!$R$2:$R$1801,1,Data!$B$2:$B$1801,$A15)</f>
        <v/>
      </c>
      <c r="C15" s="41">
        <f>IFERROR(AVERAGEIFS(Data!$F$2:$F$1801,Data!$R$2:$R$1801,1,Data!$B$2:$B$1801,$A15),0)</f>
        <v/>
      </c>
    </row>
    <row r="16">
      <c r="A16" s="40" t="inlineStr">
        <is>
          <t>Apr</t>
        </is>
      </c>
      <c r="B16" s="42">
        <f>SUMIFS(Data!$P$2:$P$1801,Data!$R$2:$R$1801,1,Data!$B$2:$B$1801,$A16)</f>
        <v/>
      </c>
      <c r="C16" s="41">
        <f>IFERROR(AVERAGEIFS(Data!$F$2:$F$1801,Data!$R$2:$R$1801,1,Data!$B$2:$B$1801,$A16),0)</f>
        <v/>
      </c>
    </row>
    <row r="17">
      <c r="A17" s="40" t="inlineStr">
        <is>
          <t>May</t>
        </is>
      </c>
      <c r="B17" s="42">
        <f>SUMIFS(Data!$P$2:$P$1801,Data!$R$2:$R$1801,1,Data!$B$2:$B$1801,$A17)</f>
        <v/>
      </c>
      <c r="C17" s="41">
        <f>IFERROR(AVERAGEIFS(Data!$F$2:$F$1801,Data!$R$2:$R$1801,1,Data!$B$2:$B$1801,$A17),0)</f>
        <v/>
      </c>
    </row>
    <row r="18">
      <c r="A18" s="40" t="inlineStr">
        <is>
          <t>Jun</t>
        </is>
      </c>
      <c r="B18" s="42">
        <f>SUMIFS(Data!$P$2:$P$1801,Data!$R$2:$R$1801,1,Data!$B$2:$B$1801,$A18)</f>
        <v/>
      </c>
      <c r="C18" s="41">
        <f>IFERROR(AVERAGEIFS(Data!$F$2:$F$1801,Data!$R$2:$R$1801,1,Data!$B$2:$B$1801,$A18),0)</f>
        <v/>
      </c>
    </row>
    <row r="21">
      <c r="A21" s="39" t="inlineStr">
        <is>
          <t>Where time goes (minutes)</t>
        </is>
      </c>
    </row>
    <row r="22">
      <c r="A22" s="5" t="inlineStr">
        <is>
          <t>Use</t>
        </is>
      </c>
      <c r="B22" s="5" t="inlineStr">
        <is>
          <t>Minutes</t>
        </is>
      </c>
    </row>
    <row r="23">
      <c r="A23" s="40" t="inlineStr">
        <is>
          <t>Spotlight</t>
        </is>
      </c>
      <c r="B23" s="43">
        <f>IFERROR(IF($A23="Spotlight",SUMIFS(Data!$J$2:$J$1801,Data!$R$2:$R$1801,1),SUMIFS(Data!$F$2:$F$1801,Data!$R$2:$R$1801,1)-SUMIFS(Data!$J$2:$J$1801,Data!$R$2:$R$1801,1)),0)</f>
        <v/>
      </c>
    </row>
    <row r="24">
      <c r="A24" s="40" t="inlineStr">
        <is>
          <t>Chat, stories &amp; camera</t>
        </is>
      </c>
      <c r="B24" s="43">
        <f>IFERROR(IF($A24="Spotlight",SUMIFS(Data!$J$2:$J$1801,Data!$R$2:$R$1801,1),SUMIFS(Data!$F$2:$F$1801,Data!$R$2:$R$1801,1)-SUMIFS(Data!$J$2:$J$1801,Data!$R$2:$R$1801,1)),0)</f>
        <v/>
      </c>
    </row>
    <row r="27">
      <c r="A27" s="39" t="inlineStr">
        <is>
          <t>Streak bands</t>
        </is>
      </c>
    </row>
    <row r="28">
      <c r="A28" s="5" t="inlineStr">
        <is>
          <t>Band</t>
        </is>
      </c>
      <c r="B28" s="5" t="inlineStr">
        <is>
          <t>Users</t>
        </is>
      </c>
    </row>
    <row r="29">
      <c r="A29" s="40" t="inlineStr">
        <is>
          <t>0-9</t>
        </is>
      </c>
      <c r="B29" s="43">
        <f>IFERROR(CHOOSE(MATCH($A29,{"0-9","10-29","30-99","100+"},0),COUNTIFS(Data!$R$2:$R$1801,1,Data!$M$2:$M$1801,"&lt;10"),COUNTIFS(Data!$R$2:$R$1801,1,Data!$M$2:$M$1801,"&gt;=10",Data!$M$2:$M$1801,"&lt;30"),COUNTIFS(Data!$R$2:$R$1801,1,Data!$M$2:$M$1801,"&gt;=30",Data!$M$2:$M$1801,"&lt;100"),COUNTIFS(Data!$R$2:$R$1801,1,Data!$M$2:$M$1801,"&gt;=100")),0)</f>
        <v/>
      </c>
    </row>
    <row r="30">
      <c r="A30" s="40" t="inlineStr">
        <is>
          <t>10-29</t>
        </is>
      </c>
      <c r="B30" s="43">
        <f>IFERROR(CHOOSE(MATCH($A30,{"0-9","10-29","30-99","100+"},0),COUNTIFS(Data!$R$2:$R$1801,1,Data!$M$2:$M$1801,"&lt;10"),COUNTIFS(Data!$R$2:$R$1801,1,Data!$M$2:$M$1801,"&gt;=10",Data!$M$2:$M$1801,"&lt;30"),COUNTIFS(Data!$R$2:$R$1801,1,Data!$M$2:$M$1801,"&gt;=30",Data!$M$2:$M$1801,"&lt;100"),COUNTIFS(Data!$R$2:$R$1801,1,Data!$M$2:$M$1801,"&gt;=100")),0)</f>
        <v/>
      </c>
    </row>
    <row r="31">
      <c r="A31" s="40" t="inlineStr">
        <is>
          <t>30-99</t>
        </is>
      </c>
      <c r="B31" s="43">
        <f>IFERROR(CHOOSE(MATCH($A31,{"0-9","10-29","30-99","100+"},0),COUNTIFS(Data!$R$2:$R$1801,1,Data!$M$2:$M$1801,"&lt;10"),COUNTIFS(Data!$R$2:$R$1801,1,Data!$M$2:$M$1801,"&gt;=10",Data!$M$2:$M$1801,"&lt;30"),COUNTIFS(Data!$R$2:$R$1801,1,Data!$M$2:$M$1801,"&gt;=30",Data!$M$2:$M$1801,"&lt;100"),COUNTIFS(Data!$R$2:$R$1801,1,Data!$M$2:$M$1801,"&gt;=100")),0)</f>
        <v/>
      </c>
    </row>
    <row r="32">
      <c r="A32" s="40" t="inlineStr">
        <is>
          <t>100+</t>
        </is>
      </c>
      <c r="B32" s="43">
        <f>IFERROR(CHOOSE(MATCH($A32,{"0-9","10-29","30-99","100+"},0),COUNTIFS(Data!$R$2:$R$1801,1,Data!$M$2:$M$1801,"&lt;10"),COUNTIFS(Data!$R$2:$R$1801,1,Data!$M$2:$M$1801,"&gt;=10",Data!$M$2:$M$1801,"&lt;30"),COUNTIFS(Data!$R$2:$R$1801,1,Data!$M$2:$M$1801,"&gt;=30",Data!$M$2:$M$1801,"&lt;100"),COUNTIFS(Data!$R$2:$R$1801,1,Data!$M$2:$M$1801,"&gt;=100")),0)</f>
        <v/>
      </c>
    </row>
    <row r="35">
      <c r="A35" s="39" t="inlineStr">
        <is>
          <t>By city</t>
        </is>
      </c>
    </row>
    <row r="36">
      <c r="A36" s="5" t="inlineStr">
        <is>
          <t>City</t>
        </is>
      </c>
      <c r="B36" s="5" t="inlineStr">
        <is>
          <t>User-days</t>
        </is>
      </c>
      <c r="C36" s="5" t="inlineStr">
        <is>
          <t>Ad revenue</t>
        </is>
      </c>
      <c r="D36" s="5" t="inlineStr">
        <is>
          <t>Avg minutes</t>
        </is>
      </c>
      <c r="E36" s="5" t="inlineStr">
        <is>
          <t>Map users %</t>
        </is>
      </c>
      <c r="F36" s="5" t="inlineStr">
        <is>
          <t>Rank key</t>
        </is>
      </c>
    </row>
    <row r="37">
      <c r="A37" s="40" t="inlineStr">
        <is>
          <t>Pune</t>
        </is>
      </c>
      <c r="B37" s="43">
        <f>COUNTIFS(Data!$R$2:$R$1801,1,Data!$C$2:$C$1801,$A37)</f>
        <v/>
      </c>
      <c r="C37" s="42">
        <f>SUMIFS(Data!$P$2:$P$1801,Data!$R$2:$R$1801,1,Data!$C$2:$C$1801,$A37)</f>
        <v/>
      </c>
      <c r="D37" s="41">
        <f>IFERROR(AVERAGEIFS(Data!$F$2:$F$1801,Data!$R$2:$R$1801,1,Data!$C$2:$C$1801,$A37),0)</f>
        <v/>
      </c>
      <c r="E37" s="44">
        <f>IFERROR(COUNTIFS(Data!$R$2:$R$1801,1,Data!$C$2:$C$1801,$A37,Data!$L$2:$L$1801,"Yes")/COUNTIFS(Data!$R$2:$R$1801,1,Data!$C$2:$C$1801,$A37),0)</f>
        <v/>
      </c>
      <c r="F37" s="45">
        <f>C37+ROW()/1000000</f>
        <v/>
      </c>
    </row>
    <row r="38">
      <c r="A38" s="40" t="inlineStr">
        <is>
          <t>Solapur</t>
        </is>
      </c>
      <c r="B38" s="43">
        <f>COUNTIFS(Data!$R$2:$R$1801,1,Data!$C$2:$C$1801,$A38)</f>
        <v/>
      </c>
      <c r="C38" s="42">
        <f>SUMIFS(Data!$P$2:$P$1801,Data!$R$2:$R$1801,1,Data!$C$2:$C$1801,$A38)</f>
        <v/>
      </c>
      <c r="D38" s="41">
        <f>IFERROR(AVERAGEIFS(Data!$F$2:$F$1801,Data!$R$2:$R$1801,1,Data!$C$2:$C$1801,$A38),0)</f>
        <v/>
      </c>
      <c r="E38" s="44">
        <f>IFERROR(COUNTIFS(Data!$R$2:$R$1801,1,Data!$C$2:$C$1801,$A38,Data!$L$2:$L$1801,"Yes")/COUNTIFS(Data!$R$2:$R$1801,1,Data!$C$2:$C$1801,$A38),0)</f>
        <v/>
      </c>
      <c r="F38" s="45">
        <f>C38+ROW()/1000000</f>
        <v/>
      </c>
    </row>
    <row r="39">
      <c r="A39" s="40" t="inlineStr">
        <is>
          <t>Nashik</t>
        </is>
      </c>
      <c r="B39" s="43">
        <f>COUNTIFS(Data!$R$2:$R$1801,1,Data!$C$2:$C$1801,$A39)</f>
        <v/>
      </c>
      <c r="C39" s="42">
        <f>SUMIFS(Data!$P$2:$P$1801,Data!$R$2:$R$1801,1,Data!$C$2:$C$1801,$A39)</f>
        <v/>
      </c>
      <c r="D39" s="41">
        <f>IFERROR(AVERAGEIFS(Data!$F$2:$F$1801,Data!$R$2:$R$1801,1,Data!$C$2:$C$1801,$A39),0)</f>
        <v/>
      </c>
      <c r="E39" s="44">
        <f>IFERROR(COUNTIFS(Data!$R$2:$R$1801,1,Data!$C$2:$C$1801,$A39,Data!$L$2:$L$1801,"Yes")/COUNTIFS(Data!$R$2:$R$1801,1,Data!$C$2:$C$1801,$A39),0)</f>
        <v/>
      </c>
      <c r="F39" s="45">
        <f>C39+ROW()/1000000</f>
        <v/>
      </c>
    </row>
    <row r="40">
      <c r="A40" s="40" t="inlineStr">
        <is>
          <t>Sambhaji Nagar</t>
        </is>
      </c>
      <c r="B40" s="43">
        <f>COUNTIFS(Data!$R$2:$R$1801,1,Data!$C$2:$C$1801,$A40)</f>
        <v/>
      </c>
      <c r="C40" s="42">
        <f>SUMIFS(Data!$P$2:$P$1801,Data!$R$2:$R$1801,1,Data!$C$2:$C$1801,$A40)</f>
        <v/>
      </c>
      <c r="D40" s="41">
        <f>IFERROR(AVERAGEIFS(Data!$F$2:$F$1801,Data!$R$2:$R$1801,1,Data!$C$2:$C$1801,$A40),0)</f>
        <v/>
      </c>
      <c r="E40" s="44">
        <f>IFERROR(COUNTIFS(Data!$R$2:$R$1801,1,Data!$C$2:$C$1801,$A40,Data!$L$2:$L$1801,"Yes")/COUNTIFS(Data!$R$2:$R$1801,1,Data!$C$2:$C$1801,$A40),0)</f>
        <v/>
      </c>
      <c r="F40" s="45">
        <f>C40+ROW()/1000000</f>
        <v/>
      </c>
    </row>
    <row r="41">
      <c r="A41" s="40" t="inlineStr">
        <is>
          <t>Kolhapur</t>
        </is>
      </c>
      <c r="B41" s="43">
        <f>COUNTIFS(Data!$R$2:$R$1801,1,Data!$C$2:$C$1801,$A41)</f>
        <v/>
      </c>
      <c r="C41" s="42">
        <f>SUMIFS(Data!$P$2:$P$1801,Data!$R$2:$R$1801,1,Data!$C$2:$C$1801,$A41)</f>
        <v/>
      </c>
      <c r="D41" s="41">
        <f>IFERROR(AVERAGEIFS(Data!$F$2:$F$1801,Data!$R$2:$R$1801,1,Data!$C$2:$C$1801,$A41),0)</f>
        <v/>
      </c>
      <c r="E41" s="44">
        <f>IFERROR(COUNTIFS(Data!$R$2:$R$1801,1,Data!$C$2:$C$1801,$A41,Data!$L$2:$L$1801,"Yes")/COUNTIFS(Data!$R$2:$R$1801,1,Data!$C$2:$C$1801,$A41),0)</f>
        <v/>
      </c>
      <c r="F41" s="45">
        <f>C41+ROW()/1000000</f>
        <v/>
      </c>
    </row>
    <row r="42">
      <c r="A42" s="40" t="inlineStr">
        <is>
          <t>Nagpur</t>
        </is>
      </c>
      <c r="B42" s="43">
        <f>COUNTIFS(Data!$R$2:$R$1801,1,Data!$C$2:$C$1801,$A42)</f>
        <v/>
      </c>
      <c r="C42" s="42">
        <f>SUMIFS(Data!$P$2:$P$1801,Data!$R$2:$R$1801,1,Data!$C$2:$C$1801,$A42)</f>
        <v/>
      </c>
      <c r="D42" s="41">
        <f>IFERROR(AVERAGEIFS(Data!$F$2:$F$1801,Data!$R$2:$R$1801,1,Data!$C$2:$C$1801,$A42),0)</f>
        <v/>
      </c>
      <c r="E42" s="44">
        <f>IFERROR(COUNTIFS(Data!$R$2:$R$1801,1,Data!$C$2:$C$1801,$A42,Data!$L$2:$L$1801,"Yes")/COUNTIFS(Data!$R$2:$R$1801,1,Data!$C$2:$C$1801,$A42),0)</f>
        <v/>
      </c>
      <c r="F42" s="45">
        <f>C42+ROW()/1000000</f>
        <v/>
      </c>
    </row>
  </sheetData>
  <conditionalFormatting sqref="B5:B8">
    <cfRule type="dataBar" priority="1">
      <dataBar>
        <cfvo type="min"/>
        <cfvo type="max"/>
        <color rgb="00FFFC00"/>
      </dataBar>
    </cfRule>
  </conditionalFormatting>
  <conditionalFormatting sqref="C5:C8">
    <cfRule type="dataBar" priority="2">
      <dataBar>
        <cfvo type="min"/>
        <cfvo type="max"/>
        <color rgb="00FFFC00"/>
      </dataBar>
    </cfRule>
  </conditionalFormatting>
  <conditionalFormatting sqref="D5:D8">
    <cfRule type="dataBar" priority="3">
      <dataBar>
        <cfvo type="min"/>
        <cfvo type="max"/>
        <color rgb="00FFFC00"/>
      </dataBar>
    </cfRule>
  </conditionalFormatting>
  <conditionalFormatting sqref="B13:B18">
    <cfRule type="dataBar" priority="4">
      <dataBar>
        <cfvo type="min"/>
        <cfvo type="max"/>
        <color rgb="00FFFC00"/>
      </dataBar>
    </cfRule>
  </conditionalFormatting>
  <conditionalFormatting sqref="C13:C18">
    <cfRule type="dataBar" priority="5">
      <dataBar>
        <cfvo type="min"/>
        <cfvo type="max"/>
        <color rgb="00FFFC00"/>
      </dataBar>
    </cfRule>
  </conditionalFormatting>
  <conditionalFormatting sqref="B23:B24">
    <cfRule type="dataBar" priority="6">
      <dataBar>
        <cfvo type="min"/>
        <cfvo type="max"/>
        <color rgb="00FFFC00"/>
      </dataBar>
    </cfRule>
  </conditionalFormatting>
  <conditionalFormatting sqref="B29:B32">
    <cfRule type="dataBar" priority="7">
      <dataBar>
        <cfvo type="min"/>
        <cfvo type="max"/>
        <color rgb="00FFFC00"/>
      </dataBar>
    </cfRule>
  </conditionalFormatting>
  <conditionalFormatting sqref="B37:B42">
    <cfRule type="dataBar" priority="8">
      <dataBar>
        <cfvo type="min"/>
        <cfvo type="max"/>
        <color rgb="00FFFC00"/>
      </dataBar>
    </cfRule>
  </conditionalFormatting>
  <conditionalFormatting sqref="C37:C42">
    <cfRule type="dataBar" priority="9">
      <dataBar>
        <cfvo type="min"/>
        <cfvo type="max"/>
        <color rgb="00FFFC00"/>
      </dataBar>
    </cfRule>
  </conditionalFormatting>
  <conditionalFormatting sqref="D37:D42">
    <cfRule type="dataBar" priority="10">
      <dataBar>
        <cfvo type="min"/>
        <cfvo type="max"/>
        <color rgb="00FFFC00"/>
      </dataBar>
    </cfRule>
  </conditionalFormatting>
  <conditionalFormatting sqref="E37:E42">
    <cfRule type="dataBar" priority="11">
      <dataBar>
        <cfvo type="min"/>
        <cfvo type="max"/>
        <color rgb="00FFFC00"/>
      </dataBar>
    </cfRule>
  </conditionalFormatting>
  <conditionalFormatting sqref="F37:F42">
    <cfRule type="dataBar" priority="12">
      <dataBar>
        <cfvo type="min"/>
        <cfvo type="max"/>
        <color rgb="00FFFC00"/>
      </dataBar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FFC00"/>
    <outlinePr summaryBelow="1" summaryRight="1"/>
    <pageSetUpPr/>
  </sheetPr>
  <dimension ref="B1:D5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46" t="inlineStr">
        <is>
          <t>Snapchat dashboard: rules and instructions</t>
        </is>
      </c>
      <c r="C1" s="46" t="n"/>
      <c r="D1" s="46" t="n"/>
    </row>
    <row r="2">
      <c r="B2" s="4" t="inlineStr">
        <is>
          <t>EXAMPLE DATA: every number in this workbook is made up for practice. It is not real Snapchat data and not an official report.</t>
        </is>
      </c>
      <c r="C2" s="4" t="n"/>
      <c r="D2" s="4" t="n"/>
    </row>
    <row r="4">
      <c r="B4" s="47" t="inlineStr">
        <is>
          <t xml:space="preserve">  1. How to use this dashboard</t>
        </is>
      </c>
      <c r="C4" s="47" t="n"/>
      <c r="D4" s="47" t="n"/>
    </row>
    <row r="5" ht="18" customHeight="1">
      <c r="B5" s="48" t="inlineStr">
        <is>
          <t>Step 1</t>
        </is>
      </c>
      <c r="C5" s="49" t="inlineStr">
        <is>
          <t>Open the Dashboard sheet.</t>
        </is>
      </c>
      <c r="D5" s="49" t="inlineStr"/>
    </row>
    <row r="6" ht="30" customHeight="1">
      <c r="B6" s="48" t="inlineStr">
        <is>
          <t>Step 2</t>
        </is>
      </c>
      <c r="C6" s="49" t="inlineStr">
        <is>
          <t>Pick values in the yellow drop-down cells in row 6 (City, Age band, Month). Pick All to remove a filter.</t>
        </is>
      </c>
      <c r="D6" s="49" t="inlineStr"/>
    </row>
    <row r="7" ht="30" customHeight="1">
      <c r="B7" s="48" t="inlineStr">
        <is>
          <t>Step 3</t>
        </is>
      </c>
      <c r="C7" s="49" t="inlineStr">
        <is>
          <t>The KPI cards, charts and the top table update at once. Row 6 shows how many data rows are in view.</t>
        </is>
      </c>
      <c r="D7" s="49" t="inlineStr"/>
    </row>
    <row r="8" ht="30" customHeight="1">
      <c r="B8" s="48" t="inlineStr">
        <is>
          <t>Step 4</t>
        </is>
      </c>
      <c r="C8" s="49" t="inlineStr">
        <is>
          <t>Green card = good against the target rule, red card = needs attention (see section 2).</t>
        </is>
      </c>
      <c r="D8" s="49" t="inlineStr"/>
    </row>
    <row r="9" ht="30" customHeight="1">
      <c r="B9" s="48" t="inlineStr">
        <is>
          <t>Step 5</t>
        </is>
      </c>
      <c r="C9" s="49" t="inlineStr">
        <is>
          <t>Open the Calc sheet to see the helper tables behind each chart.</t>
        </is>
      </c>
      <c r="D9" s="49" t="inlineStr"/>
    </row>
    <row r="10" ht="18" customHeight="1">
      <c r="B10" s="48" t="inlineStr">
        <is>
          <t>Step 6</t>
        </is>
      </c>
      <c r="C10" s="49" t="inlineStr">
        <is>
          <t>Open 'Formulas used' to learn every formula, cell by cell.</t>
        </is>
      </c>
      <c r="D10" s="49" t="inlineStr"/>
    </row>
    <row r="12">
      <c r="B12" s="47" t="inlineStr">
        <is>
          <t xml:space="preserve">  2. What each KPI means</t>
        </is>
      </c>
      <c r="C12" s="47" t="n"/>
      <c r="D12" s="47" t="n"/>
    </row>
    <row r="13" ht="18" customHeight="1">
      <c r="B13" s="48" t="inlineStr">
        <is>
          <t>KPI</t>
        </is>
      </c>
      <c r="C13" s="48" t="inlineStr">
        <is>
          <t>Meaning (plain words)</t>
        </is>
      </c>
      <c r="D13" s="48" t="inlineStr">
        <is>
          <t>Formula on the Dashboard</t>
        </is>
      </c>
    </row>
    <row r="14" ht="18" customHeight="1">
      <c r="B14" s="48" t="inlineStr">
        <is>
          <t>User-days</t>
        </is>
      </c>
      <c r="C14" s="49" t="inlineStr">
        <is>
          <t>Rows in view: one user on one active day.</t>
        </is>
      </c>
      <c r="D14" s="49" t="inlineStr">
        <is>
          <t>B9:  =COUNTIFS(Data[Inc],1)</t>
        </is>
      </c>
    </row>
    <row r="15" ht="30" customHeight="1">
      <c r="B15" s="48" t="inlineStr">
        <is>
          <t>Avg minutes / day</t>
        </is>
      </c>
      <c r="C15" s="49" t="inlineStr">
        <is>
          <t>Average minutes a user spent in the app that day.  [Card turns green when value &gt;= 25]</t>
        </is>
      </c>
      <c r="D15" s="49" t="inlineStr">
        <is>
          <t>E9:  =IFERROR(AVERAGEIFS(Data[Minutes],Data[Inc],1),0)</t>
        </is>
      </c>
    </row>
    <row r="16" ht="18" customHeight="1">
      <c r="B16" s="48" t="inlineStr">
        <is>
          <t>Sessions / day</t>
        </is>
      </c>
      <c r="C16" s="49" t="inlineStr">
        <is>
          <t>Average times the app was opened in a day.</t>
        </is>
      </c>
      <c r="D16" s="49" t="inlineStr">
        <is>
          <t>H9:  =IFERROR(AVERAGEIFS(Data[Sessions],Data[Inc],1),0)</t>
        </is>
      </c>
    </row>
    <row r="17" ht="18" customHeight="1">
      <c r="B17" s="48" t="inlineStr">
        <is>
          <t>Snaps sent / user</t>
        </is>
      </c>
      <c r="C17" s="49" t="inlineStr">
        <is>
          <t>Average snaps a user sent.</t>
        </is>
      </c>
      <c r="D17" s="49" t="inlineStr">
        <is>
          <t>K9:  =IFERROR(AVERAGEIFS(Data[SnapsSent],Data[Inc],1),0)</t>
        </is>
      </c>
    </row>
    <row r="18" ht="30" customHeight="1">
      <c r="B18" s="48" t="inlineStr">
        <is>
          <t>Snap open rate</t>
        </is>
      </c>
      <c r="C18" s="49" t="inlineStr">
        <is>
          <t>Share of sent snaps that the receiver opened.  [Card turns green when value &gt;= 0.8]</t>
        </is>
      </c>
      <c r="D18" s="49" t="inlineStr">
        <is>
          <t>N9:  =IFERROR((SUMIFS(Data[SnapsOpened],Data[Inc],1))/(SUMIFS(Data[SnapsSent],Data[Inc],1)),0)</t>
        </is>
      </c>
    </row>
    <row r="19" ht="18" customHeight="1">
      <c r="B19" s="48" t="inlineStr">
        <is>
          <t>Stories viewed / user</t>
        </is>
      </c>
      <c r="C19" s="49" t="inlineStr">
        <is>
          <t>Average stories watched.</t>
        </is>
      </c>
      <c r="D19" s="49" t="inlineStr">
        <is>
          <t>B13:  =IFERROR(AVERAGEIFS(Data[StoriesViewed],Data[Inc],1),0)</t>
        </is>
      </c>
    </row>
    <row r="20" ht="30" customHeight="1">
      <c r="B20" s="48" t="inlineStr">
        <is>
          <t>Spotlight time share</t>
        </is>
      </c>
      <c r="C20" s="49" t="inlineStr">
        <is>
          <t>Share of app time spent watching Spotlight videos.</t>
        </is>
      </c>
      <c r="D20" s="49" t="inlineStr">
        <is>
          <t>E13:  =IFERROR((SUMIFS(Data[SpotlightMin],Data[Inc],1))/(SUMIFS(Data[Minutes],Data[Inc],1)),0)</t>
        </is>
      </c>
    </row>
    <row r="21" ht="18" customHeight="1">
      <c r="B21" s="48" t="inlineStr">
        <is>
          <t>Lens uses / user</t>
        </is>
      </c>
      <c r="C21" s="49" t="inlineStr">
        <is>
          <t>Average camera lenses (AR filters) used.</t>
        </is>
      </c>
      <c r="D21" s="49" t="inlineStr">
        <is>
          <t>H13:  =IFERROR(AVERAGEIFS(Data[LensUses],Data[Inc],1),0)</t>
        </is>
      </c>
    </row>
    <row r="22" ht="30" customHeight="1">
      <c r="B22" s="48" t="inlineStr">
        <is>
          <t>Map users</t>
        </is>
      </c>
      <c r="C22" s="49" t="inlineStr">
        <is>
          <t>Share of user-days that opened the map.</t>
        </is>
      </c>
      <c r="D22" s="49" t="inlineStr">
        <is>
          <t>K13:  =IFERROR((COUNTIFS(Data[Inc],1,Data[MapOpened],"Yes"))/(COUNTIFS(Data[Inc],1)),0)</t>
        </is>
      </c>
    </row>
    <row r="23" ht="30" customHeight="1">
      <c r="B23" s="48" t="inlineStr">
        <is>
          <t>Long streaks (30+ days)</t>
        </is>
      </c>
      <c r="C23" s="49" t="inlineStr">
        <is>
          <t>Share of users with a snap streak of 30 days or more.</t>
        </is>
      </c>
      <c r="D23" s="49" t="inlineStr">
        <is>
          <t>N13:  =IFERROR((COUNTIFS(Data[Inc],1,Data[StreakDays],"&gt;=30"))/(COUNTIFS(Data[Inc],1)),0)</t>
        </is>
      </c>
    </row>
    <row r="24" ht="30" customHeight="1">
      <c r="B24" s="48" t="inlineStr">
        <is>
          <t>Plus subscribers</t>
        </is>
      </c>
      <c r="C24" s="49" t="inlineStr">
        <is>
          <t>Share of user-days from paid subscribers.</t>
        </is>
      </c>
      <c r="D24" s="49" t="inlineStr">
        <is>
          <t>B17:  =IFERROR((COUNTIFS(Data[Inc],1,Data[Plus],"Yes"))/(COUNTIFS(Data[Inc],1)),0)</t>
        </is>
      </c>
    </row>
    <row r="25" ht="18" customHeight="1">
      <c r="B25" s="48" t="inlineStr">
        <is>
          <t>Ad impressions</t>
        </is>
      </c>
      <c r="C25" s="49" t="inlineStr">
        <is>
          <t>Number of ads shown.</t>
        </is>
      </c>
      <c r="D25" s="49" t="inlineStr">
        <is>
          <t>E17:  =SUMIFS(Data[AdImpressions],Data[Inc],1)</t>
        </is>
      </c>
    </row>
    <row r="26" ht="18" customHeight="1">
      <c r="B26" s="48" t="inlineStr">
        <is>
          <t>Ad revenue</t>
        </is>
      </c>
      <c r="C26" s="49" t="inlineStr">
        <is>
          <t>₹ ad revenue (example rates).</t>
        </is>
      </c>
      <c r="D26" s="49" t="inlineStr">
        <is>
          <t>H17:  =SUMIFS(Data[AdRevenue],Data[Inc],1)</t>
        </is>
      </c>
    </row>
    <row r="27" ht="30" customHeight="1">
      <c r="B27" s="48" t="inlineStr">
        <is>
          <t>Ad revenue / user-day</t>
        </is>
      </c>
      <c r="C27" s="49" t="inlineStr">
        <is>
          <t>Ad revenue ÷ user-days.</t>
        </is>
      </c>
      <c r="D27" s="49" t="inlineStr">
        <is>
          <t>K17:  =IFERROR((SUMIFS(Data[AdRevenue],Data[Inc],1))/(COUNTIFS(Data[Inc],1)),0)</t>
        </is>
      </c>
    </row>
    <row r="28" ht="45" customHeight="1">
      <c r="B28" s="48" t="inlineStr">
        <is>
          <t>Age 18-24 share</t>
        </is>
      </c>
      <c r="C28" s="49" t="inlineStr">
        <is>
          <t>Share of user-days from people aged 18-24.</t>
        </is>
      </c>
      <c r="D28" s="49" t="inlineStr">
        <is>
          <t>N17:  =IFERROR((COUNTIFS(Data[Inc],1,Data[AgeBand],"18-20")+COUNTIFS(Data[Inc],1,Data[AgeBand],"21-24"))/(COUNTIFS(Data[Inc],1)),0)</t>
        </is>
      </c>
    </row>
    <row r="30">
      <c r="B30" s="47" t="inlineStr">
        <is>
          <t xml:space="preserve">  3. Data rules (columns on the Data sheet)</t>
        </is>
      </c>
      <c r="C30" s="47" t="n"/>
      <c r="D30" s="47" t="n"/>
    </row>
    <row r="31" ht="18" customHeight="1">
      <c r="B31" s="48" t="inlineStr">
        <is>
          <t>Column</t>
        </is>
      </c>
      <c r="C31" s="48" t="inlineStr">
        <is>
          <t>What it holds</t>
        </is>
      </c>
      <c r="D31" s="48" t="inlineStr">
        <is>
          <t>Rule</t>
        </is>
      </c>
    </row>
    <row r="32" ht="18" customHeight="1">
      <c r="B32" s="48" t="inlineStr">
        <is>
          <t>UserDay, Month</t>
        </is>
      </c>
      <c r="C32" s="49" t="inlineStr">
        <is>
          <t>One user on one active day</t>
        </is>
      </c>
      <c r="D32" s="49" t="inlineStr">
        <is>
          <t>Unique code</t>
        </is>
      </c>
    </row>
    <row r="33" ht="18" customHeight="1">
      <c r="B33" s="48" t="inlineStr">
        <is>
          <t>City, AgeBand</t>
        </is>
      </c>
      <c r="C33" s="49" t="inlineStr">
        <is>
          <t>Where and age band (18+ only in this example)</t>
        </is>
      </c>
      <c r="D33" s="49" t="inlineStr">
        <is>
          <t>From Lists</t>
        </is>
      </c>
    </row>
    <row r="34" ht="18" customHeight="1">
      <c r="B34" s="48" t="inlineStr">
        <is>
          <t>Sessions, Minutes</t>
        </is>
      </c>
      <c r="C34" s="49" t="inlineStr">
        <is>
          <t>App opens and minutes</t>
        </is>
      </c>
      <c r="D34" s="49" t="inlineStr">
        <is>
          <t>Numbers</t>
        </is>
      </c>
    </row>
    <row r="35" ht="18" customHeight="1">
      <c r="B35" s="48" t="inlineStr">
        <is>
          <t>SnapsSent, SnapsOpened</t>
        </is>
      </c>
      <c r="C35" s="49" t="inlineStr">
        <is>
          <t>Snaps sent and opened by receivers</t>
        </is>
      </c>
      <c r="D35" s="49" t="inlineStr">
        <is>
          <t>Opened ≤ Sent</t>
        </is>
      </c>
    </row>
    <row r="36" ht="18" customHeight="1">
      <c r="B36" s="48" t="inlineStr">
        <is>
          <t>StoriesViewed, SpotlightMin, LensUses</t>
        </is>
      </c>
      <c r="C36" s="49" t="inlineStr">
        <is>
          <t>Stories watched, Spotlight minutes, AR lenses</t>
        </is>
      </c>
      <c r="D36" s="49" t="inlineStr">
        <is>
          <t>SpotlightMin ≤ Minutes</t>
        </is>
      </c>
    </row>
    <row r="37" ht="18" customHeight="1">
      <c r="B37" s="48" t="inlineStr">
        <is>
          <t>MapOpened, StreakDays</t>
        </is>
      </c>
      <c r="C37" s="49" t="inlineStr">
        <is>
          <t>Map used; longest streak</t>
        </is>
      </c>
      <c r="D37" s="49" t="inlineStr">
        <is>
          <t>Yes/No; whole days</t>
        </is>
      </c>
    </row>
    <row r="38" ht="18" customHeight="1">
      <c r="B38" s="48" t="inlineStr">
        <is>
          <t>Plus</t>
        </is>
      </c>
      <c r="C38" s="49" t="inlineStr">
        <is>
          <t>Paid subscriber</t>
        </is>
      </c>
      <c r="D38" s="49" t="inlineStr">
        <is>
          <t>Yes/No</t>
        </is>
      </c>
    </row>
    <row r="39" ht="18" customHeight="1">
      <c r="B39" s="48" t="inlineStr">
        <is>
          <t>AdImpressions, AdRevenue</t>
        </is>
      </c>
      <c r="C39" s="49" t="inlineStr">
        <is>
          <t>Ads shown; ₹ (example rates)</t>
        </is>
      </c>
      <c r="D39" s="49" t="inlineStr">
        <is>
          <t>Plus users see fewer ads here</t>
        </is>
      </c>
    </row>
    <row r="40" ht="18" customHeight="1">
      <c r="B40" s="48" t="inlineStr">
        <is>
          <t>Device</t>
        </is>
      </c>
      <c r="C40" s="49" t="inlineStr">
        <is>
          <t>Android/iOS</t>
        </is>
      </c>
      <c r="D40" s="49" t="inlineStr">
        <is>
          <t>Exact</t>
        </is>
      </c>
    </row>
    <row r="41" ht="18" customHeight="1">
      <c r="B41" s="48" t="inlineStr">
        <is>
          <t>Inc</t>
        </is>
      </c>
      <c r="C41" s="49" t="inlineStr">
        <is>
          <t>1 = row matches all Dashboard filters, 0 = it does not</t>
        </is>
      </c>
      <c r="D41" s="49" t="inlineStr">
        <is>
          <t>Formula column. Never type in it; copy it down for new rows.</t>
        </is>
      </c>
    </row>
    <row r="43">
      <c r="B43" s="47" t="inlineStr">
        <is>
          <t xml:space="preserve">  4. How to refresh or add data</t>
        </is>
      </c>
      <c r="C43" s="47" t="n"/>
      <c r="D43" s="47" t="n"/>
    </row>
    <row r="44" ht="45" customHeight="1">
      <c r="B44" s="48" t="inlineStr">
        <is>
          <t>Add rows</t>
        </is>
      </c>
      <c r="C44" s="49" t="inlineStr">
        <is>
          <t>Type or paste new rows directly under the last row of the Data table. The table grows by itself, and the Inc formula fills down.</t>
        </is>
      </c>
      <c r="D44" s="49" t="inlineStr"/>
    </row>
    <row r="45" ht="60" customHeight="1">
      <c r="B45" s="48" t="inlineStr">
        <is>
          <t>Ranges</t>
        </is>
      </c>
      <c r="C45" s="49" t="inlineStr">
        <is>
          <t>The formulas read rows 2 to 1801. If you add rows below 1801, select the formulas in Calc and Dashboard and use Find &amp; Replace to change 1801 to your new last row (or convert them to table references).</t>
        </is>
      </c>
      <c r="D45" s="49" t="inlineStr"/>
    </row>
    <row r="46" ht="30" customHeight="1">
      <c r="B46" s="48" t="inlineStr">
        <is>
          <t>Refresh</t>
        </is>
      </c>
      <c r="C46" s="49" t="inlineStr">
        <is>
          <t>Formulas recalculate automatically. If the file is set to manual, press F9 (Excel) or Ctrl+Shift+F9 (LibreOffice).</t>
        </is>
      </c>
      <c r="D46" s="49" t="inlineStr"/>
    </row>
    <row r="47" ht="45" customHeight="1">
      <c r="B47" s="48" t="inlineStr">
        <is>
          <t>New list item</t>
        </is>
      </c>
      <c r="C47" s="49" t="inlineStr">
        <is>
          <t>If you add a new City, add it to the Lists sheet and the Calc tables too, or it will not appear in the drop-down and charts.</t>
        </is>
      </c>
      <c r="D47" s="49" t="inlineStr"/>
    </row>
    <row r="48" ht="30" customHeight="1">
      <c r="B48" s="48" t="inlineStr">
        <is>
          <t>Check</t>
        </is>
      </c>
      <c r="C48" s="49" t="inlineStr">
        <is>
          <t>After pasting, filter the Data sheet for blanks and wrong spellings: the SUMIFS/COUNTIFS formulas match text exactly.</t>
        </is>
      </c>
      <c r="D48" s="49" t="inlineStr"/>
    </row>
    <row r="50">
      <c r="B50" s="47" t="inlineStr">
        <is>
          <t xml:space="preserve">  5. Do's and don'ts</t>
        </is>
      </c>
      <c r="C50" s="47" t="n"/>
      <c r="D50" s="47" t="n"/>
    </row>
    <row r="51" ht="18" customHeight="1">
      <c r="B51" s="48" t="inlineStr">
        <is>
          <t>Do</t>
        </is>
      </c>
      <c r="C51" s="49" t="inlineStr">
        <is>
          <t>Keep one row per user per day, with every column filled.</t>
        </is>
      </c>
      <c r="D51" s="49" t="inlineStr"/>
    </row>
    <row r="52" ht="18" customHeight="1">
      <c r="B52" s="48" t="inlineStr">
        <is>
          <t>Do</t>
        </is>
      </c>
      <c r="C52" s="49" t="inlineStr">
        <is>
          <t>Use the drop-downs only; type nothing else into row 6.</t>
        </is>
      </c>
      <c r="D52" s="49" t="inlineStr"/>
    </row>
    <row r="53" ht="30" customHeight="1">
      <c r="B53" s="48" t="inlineStr">
        <is>
          <t>Do</t>
        </is>
      </c>
      <c r="C53" s="49" t="inlineStr">
        <is>
          <t>Keep numbers as numbers (no ₹ sign or text typed in amount cells).</t>
        </is>
      </c>
      <c r="D53" s="49" t="inlineStr"/>
    </row>
    <row r="54" ht="18" customHeight="1">
      <c r="B54" s="48" t="inlineStr">
        <is>
          <t>Do</t>
        </is>
      </c>
      <c r="C54" s="49" t="inlineStr">
        <is>
          <t>Save a copy before big changes.</t>
        </is>
      </c>
      <c r="D54" s="49" t="inlineStr"/>
    </row>
    <row r="55" ht="30" customHeight="1">
      <c r="B55" s="48" t="inlineStr">
        <is>
          <t>Don't</t>
        </is>
      </c>
      <c r="C55" s="49" t="inlineStr">
        <is>
          <t>Don't type over KPI cards, the Inc column or the Calc sheet: they hold formulas.</t>
        </is>
      </c>
      <c r="D55" s="49" t="inlineStr"/>
    </row>
    <row r="56" ht="18" customHeight="1">
      <c r="B56" s="48" t="inlineStr">
        <is>
          <t>Don't</t>
        </is>
      </c>
      <c r="C56" s="49" t="inlineStr">
        <is>
          <t>Don't merge cells or insert blank rows inside the Data table.</t>
        </is>
      </c>
      <c r="D56" s="49" t="inlineStr"/>
    </row>
    <row r="57" ht="18" customHeight="1">
      <c r="B57" s="48" t="inlineStr">
        <is>
          <t>Don't</t>
        </is>
      </c>
      <c r="C57" s="49" t="inlineStr">
        <is>
          <t>Don't rename sheets or column headers; the formulas use them.</t>
        </is>
      </c>
      <c r="D57" s="49" t="inlineStr"/>
    </row>
    <row r="58" ht="30" customHeight="1">
      <c r="B58" s="48" t="inlineStr">
        <is>
          <t>Don't</t>
        </is>
      </c>
      <c r="C58" s="49" t="inlineStr">
        <is>
          <t>Don't present these numbers as real Snapchat figures: they are example data.</t>
        </is>
      </c>
      <c r="D58" s="49" t="inlineStr"/>
    </row>
  </sheetData>
  <mergeCells count="7">
    <mergeCell ref="B1:D1"/>
    <mergeCell ref="B4:D4"/>
    <mergeCell ref="B50:D50"/>
    <mergeCell ref="B30:D30"/>
    <mergeCell ref="B43:D43"/>
    <mergeCell ref="B12:D12"/>
    <mergeCell ref="B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FFFC00"/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50" t="inlineStr">
        <is>
          <t>Formulas used in this workbook</t>
        </is>
      </c>
      <c r="B1" s="50" t="n"/>
      <c r="C1" s="50" t="n"/>
    </row>
    <row r="2">
      <c r="A2" s="4" t="inlineStr">
        <is>
          <t>EXAMPLE DATA: every number in this workbook is made up for practice. It is not real Snapchat data and not an official report.</t>
        </is>
      </c>
      <c r="B2" s="4" t="n"/>
      <c r="C2" s="4" t="n"/>
    </row>
    <row r="4">
      <c r="A4" s="51" t="inlineStr">
        <is>
          <t>Cell</t>
        </is>
      </c>
      <c r="B4" s="51" t="inlineStr">
        <is>
          <t>Formula</t>
        </is>
      </c>
      <c r="C4" s="51" t="inlineStr">
        <is>
          <t>What it does</t>
        </is>
      </c>
    </row>
    <row r="5">
      <c r="A5" s="52" t="inlineStr">
        <is>
          <t>Data!R2</t>
        </is>
      </c>
      <c r="B5" s="53" t="inlineStr">
        <is>
          <t xml:space="preserve"> =IF(AND(OR(Dashboard!$C$6="All",C2=Dashboard!$C$6),OR(Dashboard!$F$6="All",D2=Dashboard!$F$6),OR(Dashboard!$I$6="All",B2=Dashboard!$I$6)),1,0)</t>
        </is>
      </c>
      <c r="C5" s="54" t="inlineStr">
        <is>
          <t>Inc flag: 1 when the row matches every Dashboard filter (copied down every row)</t>
        </is>
      </c>
    </row>
    <row r="6">
      <c r="A6" s="52" t="inlineStr">
        <is>
          <t>Dashboard!K6</t>
        </is>
      </c>
      <c r="B6" s="53" t="inlineStr">
        <is>
          <t xml:space="preserve"> ="Rows in view: "&amp;TEXT(SUM(Data!$R$2:$R$1801),"#,##0")&amp;" of 1,800   |   Yellow cells = drop-down filters"</t>
        </is>
      </c>
      <c r="C6" s="54" t="inlineStr">
        <is>
          <t>Counts rows in view</t>
        </is>
      </c>
    </row>
    <row r="7">
      <c r="A7" s="52" t="inlineStr">
        <is>
          <t>Dashboard!B9</t>
        </is>
      </c>
      <c r="B7" s="53" t="inlineStr">
        <is>
          <t xml:space="preserve"> =COUNTIFS(Data!$R$2:$R$1801,1)</t>
        </is>
      </c>
      <c r="C7" s="54" t="inlineStr">
        <is>
          <t>KPI: User-days</t>
        </is>
      </c>
    </row>
    <row r="8">
      <c r="A8" s="52" t="inlineStr">
        <is>
          <t>Dashboard!E9</t>
        </is>
      </c>
      <c r="B8" s="53" t="inlineStr">
        <is>
          <t xml:space="preserve"> =IFERROR(AVERAGEIFS(Data!$F$2:$F$1801,Data!$R$2:$R$1801,1),0)</t>
        </is>
      </c>
      <c r="C8" s="54" t="inlineStr">
        <is>
          <t>KPI: Avg minutes / day</t>
        </is>
      </c>
    </row>
    <row r="9">
      <c r="A9" s="52" t="inlineStr">
        <is>
          <t>Dashboard!H9</t>
        </is>
      </c>
      <c r="B9" s="53" t="inlineStr">
        <is>
          <t xml:space="preserve"> =IFERROR(AVERAGEIFS(Data!$E$2:$E$1801,Data!$R$2:$R$1801,1),0)</t>
        </is>
      </c>
      <c r="C9" s="54" t="inlineStr">
        <is>
          <t>KPI: Sessions / day</t>
        </is>
      </c>
    </row>
    <row r="10">
      <c r="A10" s="52" t="inlineStr">
        <is>
          <t>Dashboard!K9</t>
        </is>
      </c>
      <c r="B10" s="53" t="inlineStr">
        <is>
          <t xml:space="preserve"> =IFERROR(AVERAGEIFS(Data!$G$2:$G$1801,Data!$R$2:$R$1801,1),0)</t>
        </is>
      </c>
      <c r="C10" s="54" t="inlineStr">
        <is>
          <t>KPI: Snaps sent / user</t>
        </is>
      </c>
    </row>
    <row r="11">
      <c r="A11" s="52" t="inlineStr">
        <is>
          <t>Dashboard!N9</t>
        </is>
      </c>
      <c r="B11" s="53" t="inlineStr">
        <is>
          <t xml:space="preserve"> =IFERROR((SUMIFS(Data!$H$2:$H$1801,Data!$R$2:$R$1801,1))/(SUMIFS(Data!$G$2:$G$1801,Data!$R$2:$R$1801,1)),0)</t>
        </is>
      </c>
      <c r="C11" s="54" t="inlineStr">
        <is>
          <t>KPI: Snap open rate</t>
        </is>
      </c>
    </row>
    <row r="12">
      <c r="A12" s="52" t="inlineStr">
        <is>
          <t>Dashboard!B13</t>
        </is>
      </c>
      <c r="B12" s="53" t="inlineStr">
        <is>
          <t xml:space="preserve"> =IFERROR(AVERAGEIFS(Data!$I$2:$I$1801,Data!$R$2:$R$1801,1),0)</t>
        </is>
      </c>
      <c r="C12" s="54" t="inlineStr">
        <is>
          <t>KPI: Stories viewed / user</t>
        </is>
      </c>
    </row>
    <row r="13">
      <c r="A13" s="52" t="inlineStr">
        <is>
          <t>Dashboard!E13</t>
        </is>
      </c>
      <c r="B13" s="53" t="inlineStr">
        <is>
          <t xml:space="preserve"> =IFERROR((SUMIFS(Data!$J$2:$J$1801,Data!$R$2:$R$1801,1))/(SUMIFS(Data!$F$2:$F$1801,Data!$R$2:$R$1801,1)),0)</t>
        </is>
      </c>
      <c r="C13" s="54" t="inlineStr">
        <is>
          <t>KPI: Spotlight time share</t>
        </is>
      </c>
    </row>
    <row r="14">
      <c r="A14" s="52" t="inlineStr">
        <is>
          <t>Dashboard!H13</t>
        </is>
      </c>
      <c r="B14" s="53" t="inlineStr">
        <is>
          <t xml:space="preserve"> =IFERROR(AVERAGEIFS(Data!$K$2:$K$1801,Data!$R$2:$R$1801,1),0)</t>
        </is>
      </c>
      <c r="C14" s="54" t="inlineStr">
        <is>
          <t>KPI: Lens uses / user</t>
        </is>
      </c>
    </row>
    <row r="15">
      <c r="A15" s="52" t="inlineStr">
        <is>
          <t>Dashboard!K13</t>
        </is>
      </c>
      <c r="B15" s="53" t="inlineStr">
        <is>
          <t xml:space="preserve"> =IFERROR((COUNTIFS(Data!$R$2:$R$1801,1,Data!$L$2:$L$1801,"Yes"))/(COUNTIFS(Data!$R$2:$R$1801,1)),0)</t>
        </is>
      </c>
      <c r="C15" s="54" t="inlineStr">
        <is>
          <t>KPI: Map users</t>
        </is>
      </c>
    </row>
    <row r="16">
      <c r="A16" s="52" t="inlineStr">
        <is>
          <t>Dashboard!N13</t>
        </is>
      </c>
      <c r="B16" s="53" t="inlineStr">
        <is>
          <t xml:space="preserve"> =IFERROR((COUNTIFS(Data!$R$2:$R$1801,1,Data!$M$2:$M$1801,"&gt;=30"))/(COUNTIFS(Data!$R$2:$R$1801,1)),0)</t>
        </is>
      </c>
      <c r="C16" s="54" t="inlineStr">
        <is>
          <t>KPI: Long streaks (30+ days)</t>
        </is>
      </c>
    </row>
    <row r="17">
      <c r="A17" s="52" t="inlineStr">
        <is>
          <t>Dashboard!B17</t>
        </is>
      </c>
      <c r="B17" s="53" t="inlineStr">
        <is>
          <t xml:space="preserve"> =IFERROR((COUNTIFS(Data!$R$2:$R$1801,1,Data!$N$2:$N$1801,"Yes"))/(COUNTIFS(Data!$R$2:$R$1801,1)),0)</t>
        </is>
      </c>
      <c r="C17" s="54" t="inlineStr">
        <is>
          <t>KPI: Plus subscribers</t>
        </is>
      </c>
    </row>
    <row r="18">
      <c r="A18" s="52" t="inlineStr">
        <is>
          <t>Dashboard!E17</t>
        </is>
      </c>
      <c r="B18" s="53" t="inlineStr">
        <is>
          <t xml:space="preserve"> =SUMIFS(Data!$O$2:$O$1801,Data!$R$2:$R$1801,1)</t>
        </is>
      </c>
      <c r="C18" s="54" t="inlineStr">
        <is>
          <t>KPI: Ad impressions</t>
        </is>
      </c>
    </row>
    <row r="19">
      <c r="A19" s="52" t="inlineStr">
        <is>
          <t>Dashboard!H17</t>
        </is>
      </c>
      <c r="B19" s="53" t="inlineStr">
        <is>
          <t xml:space="preserve"> =SUMIFS(Data!$P$2:$P$1801,Data!$R$2:$R$1801,1)</t>
        </is>
      </c>
      <c r="C19" s="54" t="inlineStr">
        <is>
          <t>KPI: Ad revenue</t>
        </is>
      </c>
    </row>
    <row r="20">
      <c r="A20" s="52" t="inlineStr">
        <is>
          <t>Dashboard!K17</t>
        </is>
      </c>
      <c r="B20" s="53" t="inlineStr">
        <is>
          <t xml:space="preserve"> =IFERROR((SUMIFS(Data!$P$2:$P$1801,Data!$R$2:$R$1801,1))/(COUNTIFS(Data!$R$2:$R$1801,1)),0)</t>
        </is>
      </c>
      <c r="C20" s="54" t="inlineStr">
        <is>
          <t>KPI: Ad revenue / user-day</t>
        </is>
      </c>
    </row>
    <row r="21">
      <c r="A21" s="52" t="inlineStr">
        <is>
          <t>Dashboard!N17</t>
        </is>
      </c>
      <c r="B21" s="53" t="inlineStr">
        <is>
          <t xml:space="preserve"> =IFERROR((COUNTIFS(Data!$R$2:$R$1801,1,Data!$D$2:$D$1801,"18-20")+COUNTIFS(Data!$R$2:$R$1801,1,Data!$D$2:$D$1801,"21-24"))/(COUNTIFS(Data!$R$2:$R$1801,1)),0)</t>
        </is>
      </c>
      <c r="C21" s="54" t="inlineStr">
        <is>
          <t>KPI: Age 18-24 share</t>
        </is>
      </c>
    </row>
    <row r="22">
      <c r="A22" s="52" t="inlineStr">
        <is>
          <t>Calc!B5</t>
        </is>
      </c>
      <c r="B22" s="53" t="inlineStr">
        <is>
          <t xml:space="preserve"> =IFERROR(AVERAGEIFS(Data!$F$2:$F$1801,Data!$R$2:$R$1801,1,Data!$D$2:$D$1801,$A5),0)</t>
        </is>
      </c>
      <c r="C22" s="54" t="inlineStr">
        <is>
          <t>By age band: Avg minutes for 18-20 (copied down)</t>
        </is>
      </c>
    </row>
    <row r="23">
      <c r="A23" s="52" t="inlineStr">
        <is>
          <t>Calc!C5</t>
        </is>
      </c>
      <c r="B23" s="53" t="inlineStr">
        <is>
          <t xml:space="preserve"> =IFERROR(AVERAGEIFS(Data!$G$2:$G$1801,Data!$R$2:$R$1801,1,Data!$D$2:$D$1801,$A5),0)</t>
        </is>
      </c>
      <c r="C23" s="54" t="inlineStr">
        <is>
          <t>By age band: Avg snaps for 18-20 (copied down)</t>
        </is>
      </c>
    </row>
    <row r="24">
      <c r="A24" s="52" t="inlineStr">
        <is>
          <t>Calc!D5</t>
        </is>
      </c>
      <c r="B24" s="53" t="inlineStr">
        <is>
          <t xml:space="preserve"> =IFERROR(AVERAGEIFS(Data!$K$2:$K$1801,Data!$R$2:$R$1801,1,Data!$D$2:$D$1801,$A5),0)</t>
        </is>
      </c>
      <c r="C24" s="54" t="inlineStr">
        <is>
          <t>By age band: Avg lenses for 18-20 (copied down)</t>
        </is>
      </c>
    </row>
    <row r="25">
      <c r="A25" s="52" t="inlineStr">
        <is>
          <t>Calc!B13</t>
        </is>
      </c>
      <c r="B25" s="53" t="inlineStr">
        <is>
          <t xml:space="preserve"> =SUMIFS(Data!$P$2:$P$1801,Data!$R$2:$R$1801,1,Data!$B$2:$B$1801,$A13)</t>
        </is>
      </c>
      <c r="C25" s="54" t="inlineStr">
        <is>
          <t>By month: Ad revenue for Jan (copied down)</t>
        </is>
      </c>
    </row>
    <row r="26">
      <c r="A26" s="52" t="inlineStr">
        <is>
          <t>Calc!C13</t>
        </is>
      </c>
      <c r="B26" s="53" t="inlineStr">
        <is>
          <t xml:space="preserve"> =IFERROR(AVERAGEIFS(Data!$F$2:$F$1801,Data!$R$2:$R$1801,1,Data!$B$2:$B$1801,$A13),0)</t>
        </is>
      </c>
      <c r="C26" s="54" t="inlineStr">
        <is>
          <t>By month: Avg minutes for Jan (copied down)</t>
        </is>
      </c>
    </row>
    <row r="27">
      <c r="A27" s="52" t="inlineStr">
        <is>
          <t>Calc!B23</t>
        </is>
      </c>
      <c r="B27" s="53" t="inlineStr">
        <is>
          <t xml:space="preserve"> =IFERROR(IF($A23="Spotlight",SUMIFS(Data!$J$2:$J$1801,Data!$R$2:$R$1801,1),SUMIFS(Data!$F$2:$F$1801,Data!$R$2:$R$1801,1)-SUMIFS(Data!$J$2:$J$1801,Data!$R$2:$R$1801,1)),0)</t>
        </is>
      </c>
      <c r="C27" s="54" t="inlineStr">
        <is>
          <t>Where time goes (minutes): Minutes for Spotlight (copied down)</t>
        </is>
      </c>
    </row>
    <row r="28">
      <c r="A28" s="52" t="inlineStr">
        <is>
          <t>Calc!B29</t>
        </is>
      </c>
      <c r="B28" s="53" t="inlineStr">
        <is>
          <t xml:space="preserve"> =IFERROR(CHOOSE(MATCH($A29,{"0-9","10-29","30-99","100+"},0),COUNTIFS(Data!$R$2:$R$1801,1,Data!$M$2:$M$1801,"&lt;10"),COUNTIFS(Data!$R$2:$R$1801,1,Data!$M$2:$M$1801,"&gt;=10",Data!$M$2:$M$1801,"&lt;30"),COUNTIFS(Data!$R$2:$R$1801,1,Data!$M$2:$M$1801,"&gt;=30",Data!$M$2:$M$1801,"&lt;100"),COUNTIFS(Data!$R$2:$R$1801,1,Data!$M$2:$M$1801,"&gt;=100")),0)</t>
        </is>
      </c>
      <c r="C28" s="54" t="inlineStr">
        <is>
          <t>Streak bands: Users for 0-9 (copied down)</t>
        </is>
      </c>
    </row>
    <row r="29">
      <c r="A29" s="52" t="inlineStr">
        <is>
          <t>Calc!B37</t>
        </is>
      </c>
      <c r="B29" s="53" t="inlineStr">
        <is>
          <t xml:space="preserve"> =COUNTIFS(Data!$R$2:$R$1801,1,Data!$C$2:$C$1801,$A37)</t>
        </is>
      </c>
      <c r="C29" s="54" t="inlineStr">
        <is>
          <t>By city: User-days for Pune (copied down)</t>
        </is>
      </c>
    </row>
    <row r="30">
      <c r="A30" s="52" t="inlineStr">
        <is>
          <t>Calc!C37</t>
        </is>
      </c>
      <c r="B30" s="53" t="inlineStr">
        <is>
          <t xml:space="preserve"> =SUMIFS(Data!$P$2:$P$1801,Data!$R$2:$R$1801,1,Data!$C$2:$C$1801,$A37)</t>
        </is>
      </c>
      <c r="C30" s="54" t="inlineStr">
        <is>
          <t>By city: Ad revenue for Pune (copied down)</t>
        </is>
      </c>
    </row>
    <row r="31">
      <c r="A31" s="52" t="inlineStr">
        <is>
          <t>Calc!D37</t>
        </is>
      </c>
      <c r="B31" s="53" t="inlineStr">
        <is>
          <t xml:space="preserve"> =IFERROR(AVERAGEIFS(Data!$F$2:$F$1801,Data!$R$2:$R$1801,1,Data!$C$2:$C$1801,$A37),0)</t>
        </is>
      </c>
      <c r="C31" s="54" t="inlineStr">
        <is>
          <t>By city: Avg minutes for Pune (copied down)</t>
        </is>
      </c>
    </row>
    <row r="32">
      <c r="A32" s="52" t="inlineStr">
        <is>
          <t>Calc!E37</t>
        </is>
      </c>
      <c r="B32" s="53" t="inlineStr">
        <is>
          <t xml:space="preserve"> =IFERROR(COUNTIFS(Data!$R$2:$R$1801,1,Data!$C$2:$C$1801,$A37,Data!$L$2:$L$1801,"Yes")/COUNTIFS(Data!$R$2:$R$1801,1,Data!$C$2:$C$1801,$A37),0)</t>
        </is>
      </c>
      <c r="C32" s="54" t="inlineStr">
        <is>
          <t>By city: Map users % for Pune (copied down)</t>
        </is>
      </c>
    </row>
    <row r="33">
      <c r="A33" s="52" t="inlineStr">
        <is>
          <t>Calc!F37</t>
        </is>
      </c>
      <c r="B33" s="53" t="inlineStr">
        <is>
          <t xml:space="preserve"> =C37+ROW()/1000000</t>
        </is>
      </c>
      <c r="C33" s="54" t="inlineStr">
        <is>
          <t>By city: Rank key for Pune (copied down)</t>
        </is>
      </c>
    </row>
    <row r="34">
      <c r="A34" s="52" t="inlineStr">
        <is>
          <t>Dashboard!D55</t>
        </is>
      </c>
      <c r="B34" s="53" t="inlineStr">
        <is>
          <t xml:space="preserve"> =IFERROR(INDEX(Calc!$A$37:$A$42,MATCH(LARGE(Calc!$F$37:$F$42,$B55),Calc!$F$37:$F$42,0)),"-")</t>
        </is>
      </c>
      <c r="C34" s="54" t="inlineStr">
        <is>
          <t>Cities ranked by ad revenue: column 'City' (copied down)</t>
        </is>
      </c>
    </row>
    <row r="35">
      <c r="A35" s="52" t="inlineStr">
        <is>
          <t>Dashboard!F55</t>
        </is>
      </c>
      <c r="B35" s="53" t="inlineStr">
        <is>
          <t xml:space="preserve"> =IFERROR(INDEX(Calc!$B$37:$B$42,MATCH(LARGE(Calc!$F$37:$F$42,$B55),Calc!$F$37:$F$42,0)),"-")</t>
        </is>
      </c>
      <c r="C35" s="54" t="inlineStr">
        <is>
          <t>Cities ranked by ad revenue: column 'User-days' (copied down)</t>
        </is>
      </c>
    </row>
    <row r="36">
      <c r="A36" s="52" t="inlineStr">
        <is>
          <t>Dashboard!H55</t>
        </is>
      </c>
      <c r="B36" s="53" t="inlineStr">
        <is>
          <t xml:space="preserve"> =IFERROR(INDEX(Calc!$C$37:$C$42,MATCH(LARGE(Calc!$F$37:$F$42,$B55),Calc!$F$37:$F$42,0)),"-")</t>
        </is>
      </c>
      <c r="C36" s="54" t="inlineStr">
        <is>
          <t>Cities ranked by ad revenue: column 'Ad revenue' (copied down)</t>
        </is>
      </c>
    </row>
    <row r="37">
      <c r="A37" s="52" t="inlineStr">
        <is>
          <t>Dashboard!J55</t>
        </is>
      </c>
      <c r="B37" s="53" t="inlineStr">
        <is>
          <t xml:space="preserve"> =IFERROR(INDEX(Calc!$D$37:$D$42,MATCH(LARGE(Calc!$F$37:$F$42,$B55),Calc!$F$37:$F$42,0)),"-")</t>
        </is>
      </c>
      <c r="C37" s="54" t="inlineStr">
        <is>
          <t>Cities ranked by ad revenue: column 'Avg minutes' (copied down)</t>
        </is>
      </c>
    </row>
    <row r="38">
      <c r="A38" s="52" t="inlineStr">
        <is>
          <t>Dashboard!L55</t>
        </is>
      </c>
      <c r="B38" s="53" t="inlineStr">
        <is>
          <t xml:space="preserve"> =IFERROR(INDEX(Calc!$E$37:$E$42,MATCH(LARGE(Calc!$F$37:$F$42,$B55),Calc!$F$37:$F$42,0)),"-")</t>
        </is>
      </c>
      <c r="C38" s="54" t="inlineStr">
        <is>
          <t>Cities ranked by ad revenue: column 'Map users %' (copied down)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FFFC00"/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55" t="inlineStr">
        <is>
          <t>City</t>
        </is>
      </c>
      <c r="B1" s="55" t="inlineStr">
        <is>
          <t>Age band</t>
        </is>
      </c>
      <c r="C1" s="55" t="inlineStr">
        <is>
          <t>Month</t>
        </is>
      </c>
      <c r="E1" s="38" t="inlineStr">
        <is>
          <t>EXAMPLE DATA: every number in this workbook is made up for practice. It is not real Snapchat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Pune</t>
        </is>
      </c>
      <c r="B3" t="inlineStr">
        <is>
          <t>18-20</t>
        </is>
      </c>
      <c r="C3" t="inlineStr">
        <is>
          <t>Jan</t>
        </is>
      </c>
    </row>
    <row r="4">
      <c r="A4" t="inlineStr">
        <is>
          <t>Solapur</t>
        </is>
      </c>
      <c r="B4" t="inlineStr">
        <is>
          <t>21-24</t>
        </is>
      </c>
      <c r="C4" t="inlineStr">
        <is>
          <t>Feb</t>
        </is>
      </c>
    </row>
    <row r="5">
      <c r="A5" t="inlineStr">
        <is>
          <t>Nashik</t>
        </is>
      </c>
      <c r="B5" t="inlineStr">
        <is>
          <t>25-34</t>
        </is>
      </c>
      <c r="C5" t="inlineStr">
        <is>
          <t>Mar</t>
        </is>
      </c>
    </row>
    <row r="6">
      <c r="A6" t="inlineStr">
        <is>
          <t>Sambhaji Nagar</t>
        </is>
      </c>
      <c r="B6" t="inlineStr">
        <is>
          <t>35+</t>
        </is>
      </c>
      <c r="C6" t="inlineStr">
        <is>
          <t>Apr</t>
        </is>
      </c>
    </row>
    <row r="7">
      <c r="A7" t="inlineStr">
        <is>
          <t>Kolhapur</t>
        </is>
      </c>
      <c r="C7" t="inlineStr">
        <is>
          <t>May</t>
        </is>
      </c>
    </row>
    <row r="8">
      <c r="A8" t="inlineStr">
        <is>
          <t>Nagpur</t>
        </is>
      </c>
      <c r="C8" t="inlineStr">
        <is>
          <t>Jun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2026-10-21T15:18:52Z</dcterms:created>
  <dcterms:modified xmlns:dcterms="http://purl.org/dc/terms/" xmlns:xsi="http://www.w3.org/2001/XMLSchema-instance" xsi:type="dcterms:W3CDTF">2026-10-21T15:18:52Z</dcterms:modified>
</cp:coreProperties>
</file>