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[$₹-4009]#,##,##0;[Red]-[$₹-4009]#,##,##0"/>
    <numFmt numFmtId="167" formatCode="0.0%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166" fontId="0" fillId="2" borderId="1" pivotButton="0" quotePrefix="0" xfId="0"/>
    <xf numFmtId="0" fontId="0" fillId="2" borderId="1" pivotButton="0" quotePrefix="0" xfId="0"/>
    <xf numFmtId="166" fontId="0" fillId="4" borderId="1" pivotButton="0" quotePrefix="0" xfId="0"/>
    <xf numFmtId="0" fontId="0" fillId="4" borderId="1" pivotButton="0" quotePrefix="0" xfId="0"/>
    <xf numFmtId="167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</cellXfs>
  <cellStyles count="1">
    <cellStyle name="Normal" xfId="0" builtinId="0" hidden="0"/>
  </cellStyles>
  <dxfs count="4">
    <dxf>
      <font>
        <b val="1"/>
        <color rgb="009C0006"/>
      </font>
      <fill>
        <patternFill patternType="solid">
          <fgColor rgb="00FDECEC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FE8B3"/>
        </patternFill>
      </fill>
    </dxf>
    <dxf>
      <font>
        <b val="1"/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13" customWidth="1" min="3" max="3"/>
    <col width="8" customWidth="1" min="4" max="4"/>
    <col width="11" customWidth="1" min="5" max="5"/>
    <col width="11" customWidth="1" min="6" max="6"/>
    <col width="11" customWidth="1" min="7" max="7"/>
    <col width="11" customWidth="1" min="8" max="8"/>
    <col width="12" customWidth="1" min="9" max="9"/>
    <col width="12" customWidth="1" min="10" max="10"/>
    <col width="11" customWidth="1" min="11" max="11"/>
    <col width="12" customWidth="1" min="12" max="12"/>
    <col width="3" customWidth="1" min="13" max="13"/>
    <col width="20" customWidth="1" min="14" max="14"/>
    <col width="13" customWidth="1" min="15" max="15"/>
  </cols>
  <sheetData>
    <row r="1">
      <c r="A1" s="1" t="inlineStr">
        <is>
          <t>Rent Collection Tracker (Raja, Kolhapur)</t>
        </is>
      </c>
    </row>
    <row r="2">
      <c r="A2" s="2" t="inlineStr">
        <is>
          <t>Made-up tenants and amounts. Type what each tenant actually paid in each month column.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5">
      <c r="A5" s="5" t="inlineStr">
        <is>
          <t>Flat</t>
        </is>
      </c>
      <c r="B5" s="5" t="inlineStr">
        <is>
          <t>Tenant</t>
        </is>
      </c>
      <c r="C5" s="5" t="inlineStr">
        <is>
          <t>Monthly rent (₹)</t>
        </is>
      </c>
      <c r="D5" s="5" t="inlineStr">
        <is>
          <t>Due day</t>
        </is>
      </c>
      <c r="E5" s="5" t="inlineStr">
        <is>
          <t>Jul-2026</t>
        </is>
      </c>
      <c r="F5" s="5" t="inlineStr">
        <is>
          <t>Aug-2026</t>
        </is>
      </c>
      <c r="G5" s="5" t="inlineStr">
        <is>
          <t>Sep-2026</t>
        </is>
      </c>
      <c r="H5" s="5" t="inlineStr">
        <is>
          <t>Oct-2026</t>
        </is>
      </c>
      <c r="I5" s="5" t="inlineStr">
        <is>
          <t>Received</t>
        </is>
      </c>
      <c r="J5" s="5" t="inlineStr">
        <is>
          <t>Expected</t>
        </is>
      </c>
      <c r="K5" s="5" t="inlineStr">
        <is>
          <t>Pending</t>
        </is>
      </c>
      <c r="L5" s="5" t="inlineStr">
        <is>
          <t>October status</t>
        </is>
      </c>
      <c r="N5" s="6" t="inlineStr">
        <is>
          <t>Summary</t>
        </is>
      </c>
      <c r="O5" s="7" t="inlineStr"/>
    </row>
    <row r="6">
      <c r="A6" s="8" t="inlineStr">
        <is>
          <t>101</t>
        </is>
      </c>
      <c r="B6" s="8" t="inlineStr">
        <is>
          <t>Shahrukh</t>
        </is>
      </c>
      <c r="C6" s="9" t="n">
        <v>12000</v>
      </c>
      <c r="D6" s="10" t="n">
        <v>5</v>
      </c>
      <c r="E6" s="9" t="n">
        <v>12000</v>
      </c>
      <c r="F6" s="9" t="n">
        <v>12000</v>
      </c>
      <c r="G6" s="9" t="n">
        <v>12000</v>
      </c>
      <c r="H6" s="9" t="n">
        <v>12000</v>
      </c>
      <c r="I6" s="11">
        <f>SUM(E6:H6)</f>
        <v/>
      </c>
      <c r="J6" s="11">
        <f>C6*COUNTA($E$5:$H$5)</f>
        <v/>
      </c>
      <c r="K6" s="11">
        <f>J6-I6</f>
        <v/>
      </c>
      <c r="L6" s="12">
        <f>IF(H6&gt;=C6,"Paid",IF(DAY($B$3)&gt;D6,"Late","Due"))</f>
        <v/>
      </c>
      <c r="N6" s="8" t="inlineStr">
        <is>
          <t>Collection %</t>
        </is>
      </c>
      <c r="O6" s="13">
        <f>I10/J10</f>
        <v/>
      </c>
    </row>
    <row r="7">
      <c r="A7" s="8" t="inlineStr">
        <is>
          <t>102</t>
        </is>
      </c>
      <c r="B7" s="8" t="inlineStr">
        <is>
          <t>Zoya</t>
        </is>
      </c>
      <c r="C7" s="9" t="n">
        <v>9500</v>
      </c>
      <c r="D7" s="10" t="n">
        <v>5</v>
      </c>
      <c r="E7" s="9" t="n">
        <v>9500</v>
      </c>
      <c r="F7" s="9" t="n">
        <v>9500</v>
      </c>
      <c r="G7" s="9" t="n">
        <v>9500</v>
      </c>
      <c r="H7" s="9" t="n">
        <v>0</v>
      </c>
      <c r="I7" s="11">
        <f>SUM(E7:H7)</f>
        <v/>
      </c>
      <c r="J7" s="11">
        <f>C7*COUNTA($E$5:$H$5)</f>
        <v/>
      </c>
      <c r="K7" s="11">
        <f>J7-I7</f>
        <v/>
      </c>
      <c r="L7" s="12">
        <f>IF(H7&gt;=C7,"Paid",IF(DAY($B$3)&gt;D7,"Late","Due"))</f>
        <v/>
      </c>
      <c r="N7" s="8" t="inlineStr">
        <is>
          <t>Total pending</t>
        </is>
      </c>
      <c r="O7" s="11">
        <f>K10</f>
        <v/>
      </c>
    </row>
    <row r="8">
      <c r="A8" s="8" t="inlineStr">
        <is>
          <t>201</t>
        </is>
      </c>
      <c r="B8" s="8" t="inlineStr">
        <is>
          <t>Salman</t>
        </is>
      </c>
      <c r="C8" s="9" t="n">
        <v>15000</v>
      </c>
      <c r="D8" s="10" t="n">
        <v>10</v>
      </c>
      <c r="E8" s="9" t="n">
        <v>15000</v>
      </c>
      <c r="F8" s="9" t="n">
        <v>15000</v>
      </c>
      <c r="G8" s="9" t="n">
        <v>15000</v>
      </c>
      <c r="H8" s="9" t="n">
        <v>15000</v>
      </c>
      <c r="I8" s="11">
        <f>SUM(E8:H8)</f>
        <v/>
      </c>
      <c r="J8" s="11">
        <f>C8*COUNTA($E$5:$H$5)</f>
        <v/>
      </c>
      <c r="K8" s="11">
        <f>J8-I8</f>
        <v/>
      </c>
      <c r="L8" s="12">
        <f>IF(H8&gt;=C8,"Paid",IF(DAY($B$3)&gt;D8,"Late","Due"))</f>
        <v/>
      </c>
      <c r="N8" s="8" t="inlineStr">
        <is>
          <t>Late this month</t>
        </is>
      </c>
      <c r="O8" s="12">
        <f>COUNTIF(L6:L9,"Late")</f>
        <v/>
      </c>
    </row>
    <row r="9">
      <c r="A9" s="8" t="inlineStr">
        <is>
          <t>202</t>
        </is>
      </c>
      <c r="B9" s="8" t="inlineStr">
        <is>
          <t>Ravina</t>
        </is>
      </c>
      <c r="C9" s="9" t="n">
        <v>11000</v>
      </c>
      <c r="D9" s="10" t="n">
        <v>7</v>
      </c>
      <c r="E9" s="9" t="n">
        <v>11000</v>
      </c>
      <c r="F9" s="9" t="n">
        <v>11000</v>
      </c>
      <c r="G9" s="9" t="n">
        <v>5500</v>
      </c>
      <c r="H9" s="9" t="n">
        <v>5500</v>
      </c>
      <c r="I9" s="11">
        <f>SUM(E9:H9)</f>
        <v/>
      </c>
      <c r="J9" s="11">
        <f>C9*COUNTA($E$5:$H$5)</f>
        <v/>
      </c>
      <c r="K9" s="11">
        <f>J9-I9</f>
        <v/>
      </c>
      <c r="L9" s="12">
        <f>IF(H9&gt;=C9,"Paid",IF(DAY($B$3)&gt;D9,"Late","Due"))</f>
        <v/>
      </c>
      <c r="N9" s="8" t="inlineStr">
        <is>
          <t>October collected</t>
        </is>
      </c>
      <c r="O9" s="11">
        <f>H10</f>
        <v/>
      </c>
    </row>
    <row r="10">
      <c r="A10" s="14" t="inlineStr">
        <is>
          <t>Total</t>
        </is>
      </c>
      <c r="C10" s="15">
        <f>SUM(C6:C9)</f>
        <v/>
      </c>
      <c r="E10" s="15">
        <f>SUM(E6:E9)</f>
        <v/>
      </c>
      <c r="F10" s="15">
        <f>SUM(F6:F9)</f>
        <v/>
      </c>
      <c r="G10" s="15">
        <f>SUM(G6:G9)</f>
        <v/>
      </c>
      <c r="H10" s="15">
        <f>SUM(H6:H9)</f>
        <v/>
      </c>
      <c r="I10" s="15">
        <f>SUM(I6:I9)</f>
        <v/>
      </c>
      <c r="J10" s="15">
        <f>SUM(J6:J9)</f>
        <v/>
      </c>
      <c r="K10" s="15">
        <f>SUM(K6:K9)</f>
        <v/>
      </c>
      <c r="N10" s="8" t="inlineStr">
        <is>
          <t>Biggest pending</t>
        </is>
      </c>
      <c r="O10" s="12">
        <f>INDEX(B6:B9,MATCH(MAX(K6:K9),K6:K9,0))</f>
        <v/>
      </c>
    </row>
  </sheetData>
  <conditionalFormatting sqref="L6:L9">
    <cfRule type="cellIs" priority="1" operator="equal" dxfId="0">
      <formula>"Late"</formula>
    </cfRule>
    <cfRule type="cellIs" priority="2" operator="equal" dxfId="1">
      <formula>"Paid"</formula>
    </cfRule>
  </conditionalFormatting>
  <conditionalFormatting sqref="E6:H9">
    <cfRule type="expression" priority="3" dxfId="2">
      <formula>E6&lt;$C6</formula>
    </cfRule>
  </conditionalFormatting>
  <conditionalFormatting sqref="K6:K9">
    <cfRule type="cellIs" priority="4" operator="greaterThan" dxfId="3">
      <formula>0</formula>
    </cfRule>
  </conditionalFormatting>
  <dataValidations count="1">
    <dataValidation sqref="D6:D9" showDropDown="0" showInputMessage="0" showErrorMessage="1" allowBlank="1" errorTitle="Not in the list" error="Pick a value from the list" type="list">
      <formula1>"1,5,7,10,15"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Rent collection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Add a new month: insert a column before Received, type the month in row 5 and the amounts. Expected uses COUNTA of the month headers, so it grows on its own if you keep the months inside E5:H5 (widen the range when you insert).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2026-10-17T02:03:18Z</dcterms:created>
  <dcterms:modified xmlns:dcterms="http://purl.org/dc/terms/" xmlns:xsi="http://www.w3.org/2001/XMLSchema-instance" xsi:type="dcterms:W3CDTF">2026-10-17T02:03:18Z</dcterms:modified>
</cp:coreProperties>
</file>