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ipe" sheetId="1" state="visible" r:id="rId1"/>
    <sheet xmlns:r="http://schemas.openxmlformats.org/officeDocument/2006/relationships" name="Read me" sheetId="2" state="visible" r:id="rId2"/>
  </sheets>
  <definedNames/>
  <calcPr calcId="124519" fullCalcOnLoad="1"/>
</workbook>
</file>

<file path=xl/styles.xml><?xml version="1.0" encoding="utf-8"?>
<styleSheet xmlns="http://schemas.openxmlformats.org/spreadsheetml/2006/main">
  <numFmts count="2">
    <numFmt numFmtId="164" formatCode="[$₹-4009]#,##,##0;[Red]-[$₹-4009]#,##,##0"/>
    <numFmt numFmtId="165" formatCode="[$₹-4009]#,##,##0.00"/>
  </numFmts>
  <fonts count="4">
    <font>
      <name val="Calibri"/>
      <family val="2"/>
      <color theme="1"/>
      <sz val="11"/>
      <scheme val="minor"/>
    </font>
    <font>
      <b val="1"/>
      <color rgb="000B1F33"/>
      <sz val="14"/>
    </font>
    <font>
      <i val="1"/>
      <color rgb="00475569"/>
    </font>
    <font>
      <b val="1"/>
    </font>
  </fonts>
  <fills count="6">
    <fill>
      <patternFill/>
    </fill>
    <fill>
      <patternFill patternType="gray125"/>
    </fill>
    <fill>
      <patternFill patternType="solid">
        <fgColor rgb="00FFF4CC"/>
      </patternFill>
    </fill>
    <fill>
      <patternFill patternType="solid">
        <fgColor rgb="00EAF6EE"/>
      </patternFill>
    </fill>
    <fill>
      <patternFill patternType="solid">
        <fgColor rgb="00E7F0FA"/>
      </patternFill>
    </fill>
    <fill>
      <patternFill patternType="solid">
        <fgColor rgb="00DCE9F5"/>
      </patternFill>
    </fill>
  </fills>
  <borders count="2">
    <border>
      <left/>
      <right/>
      <top/>
      <bottom/>
      <diagonal/>
    </border>
    <border>
      <left style="thin">
        <color rgb="00C8C8C8"/>
      </left>
      <right style="thin">
        <color rgb="00C8C8C8"/>
      </right>
      <top style="thin">
        <color rgb="00C8C8C8"/>
      </top>
      <bottom style="thin">
        <color rgb="00C8C8C8"/>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2" borderId="1" pivotButton="0" quotePrefix="0" xfId="0"/>
    <xf numFmtId="0" fontId="0" fillId="0" borderId="1" pivotButton="0" quotePrefix="0" xfId="0"/>
    <xf numFmtId="2" fontId="0" fillId="3" borderId="1" pivotButton="0" quotePrefix="0" xfId="0"/>
    <xf numFmtId="9" fontId="0" fillId="2" borderId="1" pivotButton="0" quotePrefix="0" xfId="0"/>
    <xf numFmtId="0" fontId="3" fillId="4" borderId="1" applyAlignment="1" pivotButton="0" quotePrefix="0" xfId="0">
      <alignment vertical="top" wrapText="1"/>
    </xf>
    <xf numFmtId="164" fontId="0" fillId="2" borderId="1" pivotButton="0" quotePrefix="0" xfId="0"/>
    <xf numFmtId="165" fontId="0" fillId="3" borderId="1" pivotButton="0" quotePrefix="0" xfId="0"/>
    <xf numFmtId="1" fontId="0" fillId="3" borderId="1" pivotButton="0" quotePrefix="0" xfId="0"/>
    <xf numFmtId="0" fontId="0" fillId="3" borderId="1" pivotButton="0" quotePrefix="0" xfId="0"/>
    <xf numFmtId="0" fontId="3" fillId="5" borderId="1" pivotButton="0" quotePrefix="0" xfId="0"/>
    <xf numFmtId="165" fontId="3" fillId="5" borderId="1" pivotButton="0" quotePrefix="0" xfId="0"/>
    <xf numFmtId="165" fontId="3" fillId="3" borderId="1" pivotButton="0" quotePrefix="0" xfId="0"/>
    <xf numFmtId="164"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22" customWidth="1" min="1" max="1"/>
    <col width="7" customWidth="1" min="2" max="2"/>
    <col width="10" customWidth="1" min="3" max="3"/>
    <col width="13" customWidth="1" min="4" max="4"/>
    <col width="14" customWidth="1" min="5" max="5"/>
    <col width="14" customWidth="1" min="6" max="6"/>
    <col width="15" customWidth="1" min="7" max="7"/>
    <col width="12" customWidth="1" min="8" max="8"/>
    <col width="17" customWidth="1" min="9" max="9"/>
  </cols>
  <sheetData>
    <row r="1">
      <c r="A1" s="1" t="inlineStr">
        <is>
          <t>Recipe Cost and Scaling Calculator: Veg Pulao (Zoya, Sambhaji Nagar)</t>
        </is>
      </c>
    </row>
    <row r="2">
      <c r="A2" s="2" t="inlineStr">
        <is>
          <t>Made-up prices. Type the price of the pack you buy and the amount the recipe uses.</t>
        </is>
      </c>
    </row>
    <row r="3">
      <c r="A3" s="3" t="inlineStr">
        <is>
          <t>Recipe serves</t>
        </is>
      </c>
      <c r="B3" s="4" t="n">
        <v>4</v>
      </c>
    </row>
    <row r="4">
      <c r="A4" s="3" t="inlineStr">
        <is>
          <t>I want to serve</t>
        </is>
      </c>
      <c r="B4" s="4" t="n">
        <v>25</v>
      </c>
    </row>
    <row r="5">
      <c r="A5" s="5" t="inlineStr">
        <is>
          <t>Scale factor</t>
        </is>
      </c>
      <c r="B5" s="6">
        <f>B4/B3</f>
        <v/>
      </c>
    </row>
    <row r="6">
      <c r="A6" s="5" t="inlineStr">
        <is>
          <t>Gas and extras (%)</t>
        </is>
      </c>
      <c r="B6" s="7" t="n">
        <v>0.08</v>
      </c>
    </row>
    <row r="8">
      <c r="A8" s="8" t="inlineStr">
        <is>
          <t>Ingredient</t>
        </is>
      </c>
      <c r="B8" s="8" t="inlineStr">
        <is>
          <t>Unit</t>
        </is>
      </c>
      <c r="C8" s="8" t="inlineStr">
        <is>
          <t>Pack size</t>
        </is>
      </c>
      <c r="D8" s="8" t="inlineStr">
        <is>
          <t>Pack price (₹)</t>
        </is>
      </c>
      <c r="E8" s="8" t="inlineStr">
        <is>
          <t>Recipe uses (for 4)</t>
        </is>
      </c>
      <c r="F8" s="8" t="inlineStr">
        <is>
          <t>Cost for 4 (₹)</t>
        </is>
      </c>
      <c r="G8" s="8" t="inlineStr">
        <is>
          <t>Needed for guests</t>
        </is>
      </c>
      <c r="H8" s="8" t="inlineStr">
        <is>
          <t>Packs to buy</t>
        </is>
      </c>
      <c r="I8" s="8" t="inlineStr">
        <is>
          <t>Cost for guests (₹)</t>
        </is>
      </c>
    </row>
    <row r="9">
      <c r="A9" s="5" t="inlineStr">
        <is>
          <t>Basmati rice</t>
        </is>
      </c>
      <c r="B9" s="4" t="inlineStr">
        <is>
          <t>g</t>
        </is>
      </c>
      <c r="C9" s="4" t="n">
        <v>1000</v>
      </c>
      <c r="D9" s="9" t="n">
        <v>140</v>
      </c>
      <c r="E9" s="4" t="n">
        <v>400</v>
      </c>
      <c r="F9" s="10">
        <f>E9/C9*D9</f>
        <v/>
      </c>
      <c r="G9" s="11">
        <f>E9*$B$5</f>
        <v/>
      </c>
      <c r="H9" s="12">
        <f>ROUNDUP(G9/C9,0)</f>
        <v/>
      </c>
      <c r="I9" s="10">
        <f>G9/C9*D9</f>
        <v/>
      </c>
    </row>
    <row r="10">
      <c r="A10" s="5" t="inlineStr">
        <is>
          <t>Mixed vegetables</t>
        </is>
      </c>
      <c r="B10" s="4" t="inlineStr">
        <is>
          <t>g</t>
        </is>
      </c>
      <c r="C10" s="4" t="n">
        <v>1000</v>
      </c>
      <c r="D10" s="9" t="n">
        <v>80</v>
      </c>
      <c r="E10" s="4" t="n">
        <v>350</v>
      </c>
      <c r="F10" s="10">
        <f>E10/C10*D10</f>
        <v/>
      </c>
      <c r="G10" s="11">
        <f>E10*$B$5</f>
        <v/>
      </c>
      <c r="H10" s="12">
        <f>ROUNDUP(G10/C10,0)</f>
        <v/>
      </c>
      <c r="I10" s="10">
        <f>G10/C10*D10</f>
        <v/>
      </c>
    </row>
    <row r="11">
      <c r="A11" s="5" t="inlineStr">
        <is>
          <t>Ghee</t>
        </is>
      </c>
      <c r="B11" s="4" t="inlineStr">
        <is>
          <t>ml</t>
        </is>
      </c>
      <c r="C11" s="4" t="n">
        <v>500</v>
      </c>
      <c r="D11" s="9" t="n">
        <v>330</v>
      </c>
      <c r="E11" s="4" t="n">
        <v>40</v>
      </c>
      <c r="F11" s="10">
        <f>E11/C11*D11</f>
        <v/>
      </c>
      <c r="G11" s="11">
        <f>E11*$B$5</f>
        <v/>
      </c>
      <c r="H11" s="12">
        <f>ROUNDUP(G11/C11,0)</f>
        <v/>
      </c>
      <c r="I11" s="10">
        <f>G11/C11*D11</f>
        <v/>
      </c>
    </row>
    <row r="12">
      <c r="A12" s="5" t="inlineStr">
        <is>
          <t>Onion</t>
        </is>
      </c>
      <c r="B12" s="4" t="inlineStr">
        <is>
          <t>g</t>
        </is>
      </c>
      <c r="C12" s="4" t="n">
        <v>1000</v>
      </c>
      <c r="D12" s="9" t="n">
        <v>40</v>
      </c>
      <c r="E12" s="4" t="n">
        <v>200</v>
      </c>
      <c r="F12" s="10">
        <f>E12/C12*D12</f>
        <v/>
      </c>
      <c r="G12" s="11">
        <f>E12*$B$5</f>
        <v/>
      </c>
      <c r="H12" s="12">
        <f>ROUNDUP(G12/C12,0)</f>
        <v/>
      </c>
      <c r="I12" s="10">
        <f>G12/C12*D12</f>
        <v/>
      </c>
    </row>
    <row r="13">
      <c r="A13" s="5" t="inlineStr">
        <is>
          <t>Whole spices</t>
        </is>
      </c>
      <c r="B13" s="4" t="inlineStr">
        <is>
          <t>g</t>
        </is>
      </c>
      <c r="C13" s="4" t="n">
        <v>100</v>
      </c>
      <c r="D13" s="9" t="n">
        <v>120</v>
      </c>
      <c r="E13" s="4" t="n">
        <v>10</v>
      </c>
      <c r="F13" s="10">
        <f>E13/C13*D13</f>
        <v/>
      </c>
      <c r="G13" s="11">
        <f>E13*$B$5</f>
        <v/>
      </c>
      <c r="H13" s="12">
        <f>ROUNDUP(G13/C13,0)</f>
        <v/>
      </c>
      <c r="I13" s="10">
        <f>G13/C13*D13</f>
        <v/>
      </c>
    </row>
    <row r="14">
      <c r="A14" s="5" t="inlineStr">
        <is>
          <t>Paneer</t>
        </is>
      </c>
      <c r="B14" s="4" t="inlineStr">
        <is>
          <t>g</t>
        </is>
      </c>
      <c r="C14" s="4" t="n">
        <v>200</v>
      </c>
      <c r="D14" s="9" t="n">
        <v>90</v>
      </c>
      <c r="E14" s="4" t="n">
        <v>150</v>
      </c>
      <c r="F14" s="10">
        <f>E14/C14*D14</f>
        <v/>
      </c>
      <c r="G14" s="11">
        <f>E14*$B$5</f>
        <v/>
      </c>
      <c r="H14" s="12">
        <f>ROUNDUP(G14/C14,0)</f>
        <v/>
      </c>
      <c r="I14" s="10">
        <f>G14/C14*D14</f>
        <v/>
      </c>
    </row>
    <row r="15">
      <c r="A15" s="5" t="inlineStr">
        <is>
          <t>Curd</t>
        </is>
      </c>
      <c r="B15" s="4" t="inlineStr">
        <is>
          <t>g</t>
        </is>
      </c>
      <c r="C15" s="4" t="n">
        <v>400</v>
      </c>
      <c r="D15" s="9" t="n">
        <v>50</v>
      </c>
      <c r="E15" s="4" t="n">
        <v>200</v>
      </c>
      <c r="F15" s="10">
        <f>E15/C15*D15</f>
        <v/>
      </c>
      <c r="G15" s="11">
        <f>E15*$B$5</f>
        <v/>
      </c>
      <c r="H15" s="12">
        <f>ROUNDUP(G15/C15,0)</f>
        <v/>
      </c>
      <c r="I15" s="10">
        <f>G15/C15*D15</f>
        <v/>
      </c>
    </row>
    <row r="16">
      <c r="A16" s="5" t="inlineStr">
        <is>
          <t>Cashews</t>
        </is>
      </c>
      <c r="B16" s="4" t="inlineStr">
        <is>
          <t>g</t>
        </is>
      </c>
      <c r="C16" s="4" t="n">
        <v>250</v>
      </c>
      <c r="D16" s="9" t="n">
        <v>280</v>
      </c>
      <c r="E16" s="4" t="n">
        <v>30</v>
      </c>
      <c r="F16" s="10">
        <f>E16/C16*D16</f>
        <v/>
      </c>
      <c r="G16" s="11">
        <f>E16*$B$5</f>
        <v/>
      </c>
      <c r="H16" s="12">
        <f>ROUNDUP(G16/C16,0)</f>
        <v/>
      </c>
      <c r="I16" s="10">
        <f>G16/C16*D16</f>
        <v/>
      </c>
    </row>
    <row r="17">
      <c r="A17" s="13" t="inlineStr">
        <is>
          <t>Ingredients total</t>
        </is>
      </c>
      <c r="F17" s="14">
        <f>SUM(F9:F16)</f>
        <v/>
      </c>
      <c r="I17" s="14">
        <f>SUM(I9:I16)</f>
        <v/>
      </c>
    </row>
    <row r="18">
      <c r="A18" s="3" t="inlineStr">
        <is>
          <t>With gas and extras</t>
        </is>
      </c>
      <c r="F18" s="10">
        <f>F17*(1+$B$6)</f>
        <v/>
      </c>
      <c r="I18" s="10">
        <f>I17*(1+$B$6)</f>
        <v/>
      </c>
    </row>
    <row r="19">
      <c r="A19" s="3" t="inlineStr">
        <is>
          <t>Cost per plate</t>
        </is>
      </c>
      <c r="F19" s="15">
        <f>F18/B3</f>
        <v/>
      </c>
      <c r="I19" s="15">
        <f>I18/B4</f>
        <v/>
      </c>
    </row>
    <row r="20">
      <c r="A20" s="5" t="inlineStr">
        <is>
          <t>Shop bill (full packs)</t>
        </is>
      </c>
      <c r="I20" s="16">
        <f>SUMPRODUCT(H9:H16,D9:D16)</f>
        <v/>
      </c>
    </row>
    <row r="21">
      <c r="A21" s="5" t="inlineStr">
        <is>
          <t>Costliest ingredient</t>
        </is>
      </c>
      <c r="I21" s="12">
        <f>INDEX(A9:A16,MATCH(MAX(I9:I16),I9:I16,0))</f>
        <v/>
      </c>
    </row>
  </sheetData>
  <conditionalFormatting sqref="I9:I16">
    <cfRule type="dataBar" priority="1">
      <dataBar>
        <cfvo type="num" val="0"/>
        <cfvo type="max"/>
        <color rgb="00F4B183"/>
      </dataBar>
    </cfRule>
  </conditionalFormatting>
  <dataValidations count="1">
    <dataValidation sqref="B9:B100" showDropDown="0" showInputMessage="0" showErrorMessage="1" allowBlank="1" errorTitle="Not in the list" error="Pick a value from the list" type="list">
      <formula1>"g,kg,ml,l,pcs"</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Recipe cost and scaling calculator</t>
        </is>
      </c>
    </row>
    <row r="3">
      <c r="A3" t="inlineStr">
        <is>
          <t>Made-up data: every name, amount, shop and date in this file is made up for practice. Replace it with your own.</t>
        </is>
      </c>
    </row>
    <row r="4">
      <c r="A4" t="inlineStr">
        <is>
          <t>Yellow cells are inputs: type over them. Green cells hold formulas: do not type over them. Blue rows are headers and totals.</t>
        </is>
      </c>
    </row>
    <row r="5">
      <c r="A5" t="inlineStr">
        <is>
          <t>From ravindrabagale.com, Excel course, Excel in Daily Life. By Ravindra Bagale.</t>
        </is>
      </c>
    </row>
    <row r="6">
      <c r="A6" t="inlineStr"/>
    </row>
    <row r="7">
      <c r="A7" t="inlineStr">
        <is>
          <t>Type the pack size and price of what you buy, and how much the recipe uses for the number in B3. Change B4 to scale. Packs to buy rounds up to whole packs.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2026-10-17T02:03:18Z</dcterms:created>
  <dcterms:modified xmlns:dcterms="http://purl.org/dc/terms/" xmlns:xsi="http://www.w3.org/2001/XMLSchema-instance" xsi:type="dcterms:W3CDTF">2026-10-17T02:03:18Z</dcterms:modified>
</cp:coreProperties>
</file>