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hi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[$₹-4009]#,##,##0;[Red]-[$₹-4009]#,##,##0"/>
    <numFmt numFmtId="165" formatCode="yyyy-mm-dd h:mm:ss"/>
    <numFmt numFmtId="166" formatCode="DD-MM-YYYY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4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166" fontId="0" fillId="2" borderId="1" pivotButton="0" quotePrefix="0" xfId="0"/>
    <xf numFmtId="0" fontId="0" fillId="2" borderId="1" pivotButton="0" quotePrefix="0" xfId="0"/>
    <xf numFmtId="164" fontId="0" fillId="4" borderId="1" pivotButton="0" quotePrefix="0" xfId="0"/>
    <xf numFmtId="0" fontId="0" fillId="0" borderId="1" pivotButton="0" quotePrefix="0" xfId="0"/>
    <xf numFmtId="164" fontId="3" fillId="4" borderId="1" pivotButton="0" quotePrefix="0" xfId="0"/>
    <xf numFmtId="9" fontId="3" fillId="4" borderId="1" pivotButton="0" quotePrefix="0" xfId="0"/>
    <xf numFmtId="0" fontId="0" fillId="4" borderId="1" pivotButton="0" quotePrefix="0" xfId="0"/>
  </cellXfs>
  <cellStyles count="1">
    <cellStyle name="Normal" xfId="0" builtinId="0" hidden="0"/>
  </cellStyles>
  <dxfs count="1"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4" customWidth="1" min="4" max="4"/>
    <col width="12" customWidth="1" min="5" max="5"/>
    <col width="12" customWidth="1" min="6" max="6"/>
    <col width="3" customWidth="1" min="7" max="7"/>
    <col width="24" customWidth="1" min="8" max="8"/>
    <col width="16" customWidth="1" min="9" max="9"/>
  </cols>
  <sheetData>
    <row r="1">
      <c r="A1" s="1" t="inlineStr">
        <is>
          <t>Pocket Money Tracker (Ruhi Bagale, Pune)</t>
        </is>
      </c>
    </row>
    <row r="2">
      <c r="A2" s="2" t="inlineStr">
        <is>
          <t>Made-up amounts. Ruhi types each entry; In adds, Out subtracts.</t>
        </is>
      </c>
    </row>
    <row r="3">
      <c r="A3" s="3" t="inlineStr">
        <is>
          <t>Opening balance (₹)</t>
        </is>
      </c>
      <c r="B3" s="4" t="n">
        <v>200</v>
      </c>
    </row>
    <row r="5">
      <c r="A5" s="5" t="inlineStr">
        <is>
          <t>Date</t>
        </is>
      </c>
      <c r="B5" s="5" t="inlineStr">
        <is>
          <t>What</t>
        </is>
      </c>
      <c r="C5" s="5" t="inlineStr">
        <is>
          <t>In / Out</t>
        </is>
      </c>
      <c r="D5" s="5" t="inlineStr">
        <is>
          <t>Category</t>
        </is>
      </c>
      <c r="E5" s="5" t="inlineStr">
        <is>
          <t>Amount (₹)</t>
        </is>
      </c>
      <c r="F5" s="5" t="inlineStr">
        <is>
          <t>Balance (₹)</t>
        </is>
      </c>
      <c r="H5" s="6" t="inlineStr">
        <is>
          <t>Summary</t>
        </is>
      </c>
      <c r="I5" s="7" t="inlineStr"/>
    </row>
    <row r="6">
      <c r="A6" s="8" t="n">
        <v>46271</v>
      </c>
      <c r="B6" s="9" t="inlineStr">
        <is>
          <t>Weekly pocket money</t>
        </is>
      </c>
      <c r="C6" s="9" t="inlineStr">
        <is>
          <t>In</t>
        </is>
      </c>
      <c r="D6" s="9" t="inlineStr">
        <is>
          <t>Pocket money</t>
        </is>
      </c>
      <c r="E6" s="4" t="n">
        <v>150</v>
      </c>
      <c r="F6" s="10">
        <f>$B$3+IF(C6="In",E6,-E6)</f>
        <v/>
      </c>
      <c r="H6" s="11" t="inlineStr">
        <is>
          <t>Total in</t>
        </is>
      </c>
      <c r="I6" s="10">
        <f>SUMIF(C6:C17,"In",E6:E17)</f>
        <v/>
      </c>
    </row>
    <row r="7">
      <c r="A7" s="8" t="n">
        <v>46274</v>
      </c>
      <c r="B7" s="9" t="inlineStr">
        <is>
          <t>Vada pav with friends</t>
        </is>
      </c>
      <c r="C7" s="9" t="inlineStr">
        <is>
          <t>Out</t>
        </is>
      </c>
      <c r="D7" s="9" t="inlineStr">
        <is>
          <t>Snacks</t>
        </is>
      </c>
      <c r="E7" s="4" t="n">
        <v>40</v>
      </c>
      <c r="F7" s="10">
        <f>F6+IF(C7="In",E7,-E7)</f>
        <v/>
      </c>
      <c r="H7" s="11" t="inlineStr">
        <is>
          <t>Total out</t>
        </is>
      </c>
      <c r="I7" s="10">
        <f>SUMIF(C6:C17,"Out",E6:E17)</f>
        <v/>
      </c>
    </row>
    <row r="8">
      <c r="A8" s="8" t="n">
        <v>46278</v>
      </c>
      <c r="B8" s="9" t="inlineStr">
        <is>
          <t>Weekly pocket money</t>
        </is>
      </c>
      <c r="C8" s="9" t="inlineStr">
        <is>
          <t>In</t>
        </is>
      </c>
      <c r="D8" s="9" t="inlineStr">
        <is>
          <t>Pocket money</t>
        </is>
      </c>
      <c r="E8" s="4" t="n">
        <v>150</v>
      </c>
      <c r="F8" s="10">
        <f>F7+IF(C8="In",E8,-E8)</f>
        <v/>
      </c>
      <c r="H8" s="3" t="inlineStr">
        <is>
          <t>Balance now</t>
        </is>
      </c>
      <c r="I8" s="12">
        <f>B3+I6-I7</f>
        <v/>
      </c>
    </row>
    <row r="9">
      <c r="A9" s="8" t="n">
        <v>46280</v>
      </c>
      <c r="B9" s="9" t="inlineStr">
        <is>
          <t>Sketch pens</t>
        </is>
      </c>
      <c r="C9" s="9" t="inlineStr">
        <is>
          <t>Out</t>
        </is>
      </c>
      <c r="D9" s="9" t="inlineStr">
        <is>
          <t>Stationery</t>
        </is>
      </c>
      <c r="E9" s="4" t="n">
        <v>90</v>
      </c>
      <c r="F9" s="10">
        <f>F8+IF(C9="In",E9,-E9)</f>
        <v/>
      </c>
      <c r="H9" s="11" t="inlineStr">
        <is>
          <t>Spent on snacks</t>
        </is>
      </c>
      <c r="I9" s="10">
        <f>SUMIF(D6:D17,"Snacks",E6:E17)</f>
        <v/>
      </c>
    </row>
    <row r="10">
      <c r="A10" s="8" t="n">
        <v>46285</v>
      </c>
      <c r="B10" s="9" t="inlineStr">
        <is>
          <t>Weekly pocket money</t>
        </is>
      </c>
      <c r="C10" s="9" t="inlineStr">
        <is>
          <t>In</t>
        </is>
      </c>
      <c r="D10" s="9" t="inlineStr">
        <is>
          <t>Pocket money</t>
        </is>
      </c>
      <c r="E10" s="4" t="n">
        <v>150</v>
      </c>
      <c r="F10" s="10">
        <f>F9+IF(C10="In",E10,-E10)</f>
        <v/>
      </c>
      <c r="H10" s="11" t="inlineStr">
        <is>
          <t>Savings goal: bicycle</t>
        </is>
      </c>
      <c r="I10" s="4" t="n">
        <v>4500</v>
      </c>
    </row>
    <row r="11">
      <c r="A11" s="8" t="n">
        <v>46286</v>
      </c>
      <c r="B11" s="9" t="inlineStr">
        <is>
          <t>Washed the car</t>
        </is>
      </c>
      <c r="C11" s="9" t="inlineStr">
        <is>
          <t>In</t>
        </is>
      </c>
      <c r="D11" s="9" t="inlineStr">
        <is>
          <t>Chores</t>
        </is>
      </c>
      <c r="E11" s="4" t="n">
        <v>50</v>
      </c>
      <c r="F11" s="10">
        <f>F10+IF(C11="In",E11,-E11)</f>
        <v/>
      </c>
      <c r="H11" s="3" t="inlineStr">
        <is>
          <t>Progress</t>
        </is>
      </c>
      <c r="I11" s="13">
        <f>I8/I10</f>
        <v/>
      </c>
    </row>
    <row r="12">
      <c r="A12" s="8" t="n">
        <v>46292</v>
      </c>
      <c r="B12" s="9" t="inlineStr">
        <is>
          <t>Weekly pocket money</t>
        </is>
      </c>
      <c r="C12" s="9" t="inlineStr">
        <is>
          <t>In</t>
        </is>
      </c>
      <c r="D12" s="9" t="inlineStr">
        <is>
          <t>Pocket money</t>
        </is>
      </c>
      <c r="E12" s="4" t="n">
        <v>150</v>
      </c>
      <c r="F12" s="10">
        <f>F11+IF(C12="In",E12,-E12)</f>
        <v/>
      </c>
      <c r="H12" s="11" t="inlineStr">
        <is>
          <t>I can save each week</t>
        </is>
      </c>
      <c r="I12" s="4" t="n">
        <v>120</v>
      </c>
    </row>
    <row r="13">
      <c r="A13" s="8" t="n">
        <v>46293</v>
      </c>
      <c r="B13" s="9" t="inlineStr">
        <is>
          <t>Ice cream</t>
        </is>
      </c>
      <c r="C13" s="9" t="inlineStr">
        <is>
          <t>Out</t>
        </is>
      </c>
      <c r="D13" s="9" t="inlineStr">
        <is>
          <t>Snacks</t>
        </is>
      </c>
      <c r="E13" s="4" t="n">
        <v>60</v>
      </c>
      <c r="F13" s="10">
        <f>F12+IF(C13="In",E13,-E13)</f>
        <v/>
      </c>
      <c r="H13" s="11" t="inlineStr">
        <is>
          <t>Weeks to the bicycle</t>
        </is>
      </c>
      <c r="I13" s="14">
        <f>ROUNDUP((I10-I8)/I12,0)</f>
        <v/>
      </c>
    </row>
    <row r="14">
      <c r="A14" s="8" t="n">
        <v>46297</v>
      </c>
      <c r="B14" s="9" t="inlineStr">
        <is>
          <t>Gift from Rani aaji</t>
        </is>
      </c>
      <c r="C14" s="9" t="inlineStr">
        <is>
          <t>In</t>
        </is>
      </c>
      <c r="D14" s="9" t="inlineStr">
        <is>
          <t>Gift</t>
        </is>
      </c>
      <c r="E14" s="4" t="n">
        <v>500</v>
      </c>
      <c r="F14" s="10">
        <f>F13+IF(C14="In",E14,-E14)</f>
        <v/>
      </c>
      <c r="H14" s="11" t="inlineStr">
        <is>
          <t>Progress bar</t>
        </is>
      </c>
      <c r="I14" s="14">
        <f>REPT("■",ROUND(I11*10,0))&amp;REPT("□",10-ROUND(I11*10,0))</f>
        <v/>
      </c>
    </row>
    <row r="15">
      <c r="A15" s="8" t="n">
        <v>46299</v>
      </c>
      <c r="B15" s="9" t="inlineStr">
        <is>
          <t>Weekly pocket money</t>
        </is>
      </c>
      <c r="C15" s="9" t="inlineStr">
        <is>
          <t>In</t>
        </is>
      </c>
      <c r="D15" s="9" t="inlineStr">
        <is>
          <t>Pocket money</t>
        </is>
      </c>
      <c r="E15" s="4" t="n">
        <v>150</v>
      </c>
      <c r="F15" s="10">
        <f>F14+IF(C15="In",E15,-E15)</f>
        <v/>
      </c>
    </row>
    <row r="16">
      <c r="A16" s="8" t="n">
        <v>46302</v>
      </c>
      <c r="B16" s="9" t="inlineStr">
        <is>
          <t>Comic book</t>
        </is>
      </c>
      <c r="C16" s="9" t="inlineStr">
        <is>
          <t>Out</t>
        </is>
      </c>
      <c r="D16" s="9" t="inlineStr">
        <is>
          <t>Toys</t>
        </is>
      </c>
      <c r="E16" s="4" t="n">
        <v>180</v>
      </c>
      <c r="F16" s="10">
        <f>F15+IF(C16="In",E16,-E16)</f>
        <v/>
      </c>
    </row>
    <row r="17">
      <c r="A17" s="8" t="n">
        <v>46306</v>
      </c>
      <c r="B17" s="9" t="inlineStr">
        <is>
          <t>Weekly pocket money</t>
        </is>
      </c>
      <c r="C17" s="9" t="inlineStr">
        <is>
          <t>In</t>
        </is>
      </c>
      <c r="D17" s="9" t="inlineStr">
        <is>
          <t>Pocket money</t>
        </is>
      </c>
      <c r="E17" s="4" t="n">
        <v>150</v>
      </c>
      <c r="F17" s="10">
        <f>F16+IF(C17="In",E17,-E17)</f>
        <v/>
      </c>
    </row>
  </sheetData>
  <conditionalFormatting sqref="A6:F300">
    <cfRule type="expression" priority="1" dxfId="0">
      <formula>$C6="Out"</formula>
    </cfRule>
  </conditionalFormatting>
  <conditionalFormatting sqref="I11">
    <cfRule type="dataBar" priority="2">
      <dataBar>
        <cfvo type="num" val="0"/>
        <cfvo type="num" val="1"/>
        <color rgb="0063BE7B"/>
      </dataBar>
    </cfRule>
  </conditionalFormatting>
  <dataValidations count="2">
    <dataValidation sqref="C6:C300" showDropDown="0" showInputMessage="0" showErrorMessage="1" allowBlank="1" errorTitle="Not in the list" error="Pick a value from the list" type="list">
      <formula1>"In,Out"</formula1>
    </dataValidation>
    <dataValidation sqref="D6:D300" showDropDown="0" showInputMessage="0" showErrorMessage="1" allowBlank="1" errorTitle="Not in the list" error="Pick a value from the list" type="list">
      <formula1>"Pocket money,Gift,Chores,Snacks,Stationery,Toys,Other"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Pocket money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Each entry is one row: In for money received, Out for money spent. The Balance column keeps a running total from the opening balance in B3.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2026-10-17T02:03:18Z</dcterms:created>
  <dcterms:modified xmlns:dcterms="http://purl.org/dc/terms/" xmlns:xsi="http://www.w3.org/2001/XMLSchema-instance" xsi:type="dcterms:W3CDTF">2026-10-17T02:03:18Z</dcterms:modified>
</cp:coreProperties>
</file>