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Sales" sheetId="2" state="visible" r:id="rId4"/>
    <sheet name="Answers" sheetId="3" state="visible" r:id="rId5"/>
    <sheet name="Formulas used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<sst xmlns="http://schemas.openxmlformats.org/spreadsheetml/2006/main" count="172" uniqueCount="121">
  <si>
    <t xml:space="preserve">Practice file: pivottable-going-further-practice</t>
  </si>
  <si>
    <t xml:space="preserve">Made-up data for practice. Every name and amount is made up.</t>
  </si>
  <si>
    <t xml:space="preserve">Yellow cells are inputs you can change. Green cells hold formulas.</t>
  </si>
  <si>
    <t xml:space="preserve">Sheet Sales: 12 sales as a table named Sales. Click inside it, then Insert &gt; PivotTable &gt; New Worksheet &gt; OK.</t>
  </si>
  <si>
    <t xml:space="preserve">Sheet Answers: every pivot result from sections 10-14, worked out with formulas, so you can check your pivots.</t>
  </si>
  <si>
    <t xml:space="preserve">Order_ID</t>
  </si>
  <si>
    <t xml:space="preserve">Order_Date</t>
  </si>
  <si>
    <t xml:space="preserve">City</t>
  </si>
  <si>
    <t xml:space="preserve">Category</t>
  </si>
  <si>
    <t xml:space="preserve">Salesperson</t>
  </si>
  <si>
    <t xml:space="preserve">Revenue</t>
  </si>
  <si>
    <t xml:space="preserve">Cost</t>
  </si>
  <si>
    <t xml:space="preserve">Total revenue</t>
  </si>
  <si>
    <t xml:space="preserve">S101</t>
  </si>
  <si>
    <t xml:space="preserve">Pune</t>
  </si>
  <si>
    <t xml:space="preserve">Grocery</t>
  </si>
  <si>
    <t xml:space="preserve">Shahrukh</t>
  </si>
  <si>
    <t xml:space="preserve">Total cost</t>
  </si>
  <si>
    <t xml:space="preserve">S102</t>
  </si>
  <si>
    <t xml:space="preserve">Nashik</t>
  </si>
  <si>
    <t xml:space="preserve">Fashion</t>
  </si>
  <si>
    <t xml:space="preserve">Zoya</t>
  </si>
  <si>
    <t xml:space="preserve">Total profit</t>
  </si>
  <si>
    <t xml:space="preserve">S103</t>
  </si>
  <si>
    <t xml:space="preserve">Electronics</t>
  </si>
  <si>
    <t xml:space="preserve">Raja</t>
  </si>
  <si>
    <t xml:space="preserve">S104</t>
  </si>
  <si>
    <t xml:space="preserve">Nagpur</t>
  </si>
  <si>
    <t xml:space="preserve">Rani</t>
  </si>
  <si>
    <t xml:space="preserve">S105</t>
  </si>
  <si>
    <t xml:space="preserve">Kolhapur</t>
  </si>
  <si>
    <t xml:space="preserve">S106</t>
  </si>
  <si>
    <t xml:space="preserve">S107</t>
  </si>
  <si>
    <t xml:space="preserve">S108</t>
  </si>
  <si>
    <t xml:space="preserve">S109</t>
  </si>
  <si>
    <t xml:space="preserve">S110</t>
  </si>
  <si>
    <t xml:space="preserve">S111</t>
  </si>
  <si>
    <t xml:space="preserve">S112</t>
  </si>
  <si>
    <t xml:space="preserve">Section 10: City, Sum of Revenue, % of Grand Total</t>
  </si>
  <si>
    <t xml:space="preserve">Share %</t>
  </si>
  <si>
    <t xml:space="preserve">Grand Total</t>
  </si>
  <si>
    <t xml:space="preserve">Section 12: Category, Revenue, Cost, Profit, Margin</t>
  </si>
  <si>
    <t xml:space="preserve">Profit</t>
  </si>
  <si>
    <t xml:space="preserve">Margin</t>
  </si>
  <si>
    <t xml:space="preserve">Section 13: unique salespeople per city</t>
  </si>
  <si>
    <t xml:space="preserve">Distinct salespeople</t>
  </si>
  <si>
    <t xml:space="preserve">Whole table</t>
  </si>
  <si>
    <t xml:space="preserve">Pick a city (drop-down) to check any city</t>
  </si>
  <si>
    <t xml:space="preserve">Cell</t>
  </si>
  <si>
    <t xml:space="preserve">Formula</t>
  </si>
  <si>
    <t xml:space="preserve">Sales!J1</t>
  </si>
  <si>
    <t xml:space="preserve"> =SUM(Sales[Revenue])</t>
  </si>
  <si>
    <t xml:space="preserve">Sales!J2</t>
  </si>
  <si>
    <t xml:space="preserve"> =SUM(Sales[Cost])</t>
  </si>
  <si>
    <t xml:space="preserve">Sales!J3</t>
  </si>
  <si>
    <t xml:space="preserve"> =J1-J2</t>
  </si>
  <si>
    <t xml:space="preserve">Answers!B4</t>
  </si>
  <si>
    <t xml:space="preserve"> =SUMIFS(Sales[Revenue],Sales[City],A4)</t>
  </si>
  <si>
    <t xml:space="preserve">Answers!C4</t>
  </si>
  <si>
    <t xml:space="preserve"> =B4/SUM(Sales[Revenue])</t>
  </si>
  <si>
    <t xml:space="preserve">Answers!B5</t>
  </si>
  <si>
    <t xml:space="preserve"> =SUMIFS(Sales[Revenue],Sales[City],A5)</t>
  </si>
  <si>
    <t xml:space="preserve">Answers!C5</t>
  </si>
  <si>
    <t xml:space="preserve"> =B5/SUM(Sales[Revenue])</t>
  </si>
  <si>
    <t xml:space="preserve">Answers!B6</t>
  </si>
  <si>
    <t xml:space="preserve"> =SUMIFS(Sales[Revenue],Sales[City],A6)</t>
  </si>
  <si>
    <t xml:space="preserve">Answers!C6</t>
  </si>
  <si>
    <t xml:space="preserve"> =B6/SUM(Sales[Revenue])</t>
  </si>
  <si>
    <t xml:space="preserve">Answers!B7</t>
  </si>
  <si>
    <t xml:space="preserve"> =SUMIFS(Sales[Revenue],Sales[City],A7)</t>
  </si>
  <si>
    <t xml:space="preserve">Answers!C7</t>
  </si>
  <si>
    <t xml:space="preserve"> =B7/SUM(Sales[Revenue])</t>
  </si>
  <si>
    <t xml:space="preserve">Answers!B8</t>
  </si>
  <si>
    <t xml:space="preserve">Answers!C8</t>
  </si>
  <si>
    <t xml:space="preserve"> =B8/SUM(Sales[Revenue])</t>
  </si>
  <si>
    <t xml:space="preserve">Answers!B12</t>
  </si>
  <si>
    <t xml:space="preserve"> =SUMIFS(Sales[Revenue],Sales[Category],A12)</t>
  </si>
  <si>
    <t xml:space="preserve">Answers!C12</t>
  </si>
  <si>
    <t xml:space="preserve"> =SUMIFS(Sales[Cost],Sales[Category],A12)</t>
  </si>
  <si>
    <t xml:space="preserve">Answers!D12</t>
  </si>
  <si>
    <t xml:space="preserve"> =B12-C12</t>
  </si>
  <si>
    <t xml:space="preserve">Answers!E12</t>
  </si>
  <si>
    <t xml:space="preserve"> =D12/B12</t>
  </si>
  <si>
    <t xml:space="preserve">Answers!B13</t>
  </si>
  <si>
    <t xml:space="preserve"> =SUMIFS(Sales[Revenue],Sales[Category],A13)</t>
  </si>
  <si>
    <t xml:space="preserve">Answers!C13</t>
  </si>
  <si>
    <t xml:space="preserve"> =SUMIFS(Sales[Cost],Sales[Category],A13)</t>
  </si>
  <si>
    <t xml:space="preserve">Answers!D13</t>
  </si>
  <si>
    <t xml:space="preserve"> =B13-C13</t>
  </si>
  <si>
    <t xml:space="preserve">Answers!E13</t>
  </si>
  <si>
    <t xml:space="preserve"> =D13/B13</t>
  </si>
  <si>
    <t xml:space="preserve">Answers!B14</t>
  </si>
  <si>
    <t xml:space="preserve"> =SUMIFS(Sales[Revenue],Sales[Category],A14)</t>
  </si>
  <si>
    <t xml:space="preserve">Answers!C14</t>
  </si>
  <si>
    <t xml:space="preserve"> =SUMIFS(Sales[Cost],Sales[Category],A14)</t>
  </si>
  <si>
    <t xml:space="preserve">Answers!D14</t>
  </si>
  <si>
    <t xml:space="preserve"> =B14-C14</t>
  </si>
  <si>
    <t xml:space="preserve">Answers!E14</t>
  </si>
  <si>
    <t xml:space="preserve"> =D14/B14</t>
  </si>
  <si>
    <t xml:space="preserve">Answers!B15</t>
  </si>
  <si>
    <t xml:space="preserve">Answers!C15</t>
  </si>
  <si>
    <t xml:space="preserve">Answers!D15</t>
  </si>
  <si>
    <t xml:space="preserve"> =B15-C15</t>
  </si>
  <si>
    <t xml:space="preserve">Answers!E15</t>
  </si>
  <si>
    <t xml:space="preserve"> =D15/B15</t>
  </si>
  <si>
    <t xml:space="preserve">Answers!B19</t>
  </si>
  <si>
    <t xml:space="preserve"> =SUMPRODUCT((Sales[City]=A19)/COUNTIFS(Sales[City],Sales[City],Sales[Salesperson],Sales[Salesperson]))</t>
  </si>
  <si>
    <t xml:space="preserve">Answers!B20</t>
  </si>
  <si>
    <t xml:space="preserve"> =SUMPRODUCT((Sales[City]=A20)/COUNTIFS(Sales[City],Sales[City],Sales[Salesperson],Sales[Salesperson]))</t>
  </si>
  <si>
    <t xml:space="preserve">Answers!B21</t>
  </si>
  <si>
    <t xml:space="preserve"> =SUMPRODUCT((Sales[City]=A21)/COUNTIFS(Sales[City],Sales[City],Sales[Salesperson],Sales[Salesperson]))</t>
  </si>
  <si>
    <t xml:space="preserve">Answers!B22</t>
  </si>
  <si>
    <t xml:space="preserve"> =SUMPRODUCT((Sales[City]=A22)/COUNTIFS(Sales[City],Sales[City],Sales[Salesperson],Sales[Salesperson]))</t>
  </si>
  <si>
    <t xml:space="preserve">Answers!B23</t>
  </si>
  <si>
    <t xml:space="preserve"> =SUMPRODUCT(1/COUNTIF(Sales[Salesperson],Sales[Salesperson]))</t>
  </si>
  <si>
    <t xml:space="preserve">Answers!B27</t>
  </si>
  <si>
    <t xml:space="preserve"> =SUMIFS(Sales[Revenue],Sales[City],A27)</t>
  </si>
  <si>
    <t xml:space="preserve">Answers!C27</t>
  </si>
  <si>
    <t xml:space="preserve"> =B27-SUMIFS(Sales[Cost],Sales[City],A27)</t>
  </si>
  <si>
    <t xml:space="preserve">Answers!D27</t>
  </si>
  <si>
    <t xml:space="preserve"> =IF(B27=0,"",C27/B27)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</si>
</sst>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dd\-mm\-yyyy"/>
    <numFmt numFmtId="167" formatCode="0.00%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C6EFCE"/>
      </patternFill>
    </fill>
    <fill>
      <patternFill patternType="solid">
        <fgColor rgb="FFFFF2CC"/>
        <bgColor rgb="FFE2EFD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2EFD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Sales" displayName="Sales" ref="A1:G13" headerRowCount="1" totalsRowCount="0" totalsRowShown="0">
  <autoFilter ref="A1:G13"/>
  <tableColumns count="7">
    <tableColumn id="1" name="Order_ID"/>
    <tableColumn id="2" name="Order_Date"/>
    <tableColumn id="3" name="City"/>
    <tableColumn id="4" name="Category"/>
    <tableColumn id="5" name="Salesperson"/>
    <tableColumn id="6" name="Revenue"/>
    <tableColumn id="7" name="Cost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>
    <row r="1" customFormat="false" ht="15" hidden="false" customHeight="false" outlineLevel="0" collapsed="false">
      <c r="A1" s="0" t="s">
        <v>0</v>
      </c>
    </row>
    <row r="3" customFormat="false" ht="15" hidden="false" customHeight="false" outlineLevel="0" collapsed="false">
      <c r="A3" s="0" t="s">
        <v>1</v>
      </c>
    </row>
    <row r="4" customFormat="false" ht="15" hidden="false" customHeight="false" outlineLevel="0" collapsed="false">
      <c r="A4" s="0" t="s">
        <v>2</v>
      </c>
    </row>
    <row r="5" customFormat="false" ht="15" hidden="false" customHeight="false" outlineLevel="0" collapsed="false">
      <c r="A5" s="0" t="s">
        <v>3</v>
      </c>
    </row>
    <row r="6" customFormat="false" ht="15" hidden="false" customHeight="false" outlineLevel="0" collapsed="false">
      <c r="A6" s="0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5"/>
    <col collapsed="false" customWidth="true" hidden="false" outlineLevel="0" max="5" min="4" style="0" width="13"/>
    <col collapsed="false" customWidth="true" hidden="false" outlineLevel="0" max="7" min="6" style="0" width="11"/>
    <col collapsed="false" customWidth="true" hidden="false" outlineLevel="0" max="8" min="8" style="0" width="3"/>
    <col collapsed="false" customWidth="true" hidden="false" outlineLevel="0" max="9" min="9" style="0" width="15"/>
    <col collapsed="false" customWidth="true" hidden="false" outlineLevel="0" max="10" min="10" style="0" width="12"/>
  </cols>
  <sheetData>
    <row r="1" customFormat="false" ht="15" hidden="false" customHeight="false" outlineLevel="0" collapsed="false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I1" s="0" t="s">
        <v>12</v>
      </c>
      <c r="J1" s="2" t="n">
        <f aca="false">SUM(Sales[Revenue])</f>
        <v>240000</v>
      </c>
    </row>
    <row r="2" customFormat="false" ht="15" hidden="false" customHeight="false" outlineLevel="0" collapsed="false">
      <c r="A2" s="0" t="s">
        <v>13</v>
      </c>
      <c r="B2" s="3" t="n">
        <v>46027</v>
      </c>
      <c r="C2" s="0" t="s">
        <v>14</v>
      </c>
      <c r="D2" s="0" t="s">
        <v>15</v>
      </c>
      <c r="E2" s="0" t="s">
        <v>16</v>
      </c>
      <c r="F2" s="4" t="n">
        <v>12000</v>
      </c>
      <c r="G2" s="4" t="n">
        <v>9000</v>
      </c>
      <c r="I2" s="0" t="s">
        <v>17</v>
      </c>
      <c r="J2" s="2" t="n">
        <f aca="false">SUM(Sales[Cost])</f>
        <v>188500</v>
      </c>
    </row>
    <row r="3" customFormat="false" ht="15" hidden="false" customHeight="false" outlineLevel="0" collapsed="false">
      <c r="A3" s="0" t="s">
        <v>18</v>
      </c>
      <c r="B3" s="3" t="n">
        <v>46034</v>
      </c>
      <c r="C3" s="0" t="s">
        <v>19</v>
      </c>
      <c r="D3" s="0" t="s">
        <v>20</v>
      </c>
      <c r="E3" s="0" t="s">
        <v>21</v>
      </c>
      <c r="F3" s="4" t="n">
        <v>18000</v>
      </c>
      <c r="G3" s="4" t="n">
        <v>12000</v>
      </c>
      <c r="I3" s="0" t="s">
        <v>22</v>
      </c>
      <c r="J3" s="2" t="n">
        <f aca="false">J1-J2</f>
        <v>51500</v>
      </c>
    </row>
    <row r="4" customFormat="false" ht="15" hidden="false" customHeight="false" outlineLevel="0" collapsed="false">
      <c r="A4" s="0" t="s">
        <v>23</v>
      </c>
      <c r="B4" s="3" t="n">
        <v>46042</v>
      </c>
      <c r="C4" s="0" t="s">
        <v>14</v>
      </c>
      <c r="D4" s="0" t="s">
        <v>24</v>
      </c>
      <c r="E4" s="0" t="s">
        <v>25</v>
      </c>
      <c r="F4" s="4" t="n">
        <v>45000</v>
      </c>
      <c r="G4" s="4" t="n">
        <v>38000</v>
      </c>
    </row>
    <row r="5" customFormat="false" ht="15" hidden="false" customHeight="false" outlineLevel="0" collapsed="false">
      <c r="A5" s="0" t="s">
        <v>26</v>
      </c>
      <c r="B5" s="3" t="n">
        <v>46056</v>
      </c>
      <c r="C5" s="0" t="s">
        <v>27</v>
      </c>
      <c r="D5" s="0" t="s">
        <v>15</v>
      </c>
      <c r="E5" s="0" t="s">
        <v>28</v>
      </c>
      <c r="F5" s="4" t="n">
        <v>9000</v>
      </c>
      <c r="G5" s="4" t="n">
        <v>7000</v>
      </c>
    </row>
    <row r="6" customFormat="false" ht="15" hidden="false" customHeight="false" outlineLevel="0" collapsed="false">
      <c r="A6" s="0" t="s">
        <v>29</v>
      </c>
      <c r="B6" s="3" t="n">
        <v>46063</v>
      </c>
      <c r="C6" s="0" t="s">
        <v>30</v>
      </c>
      <c r="D6" s="0" t="s">
        <v>20</v>
      </c>
      <c r="E6" s="0" t="s">
        <v>21</v>
      </c>
      <c r="F6" s="4" t="n">
        <v>15000</v>
      </c>
      <c r="G6" s="4" t="n">
        <v>10000</v>
      </c>
    </row>
    <row r="7" customFormat="false" ht="15" hidden="false" customHeight="false" outlineLevel="0" collapsed="false">
      <c r="A7" s="0" t="s">
        <v>31</v>
      </c>
      <c r="B7" s="3" t="n">
        <v>46071</v>
      </c>
      <c r="C7" s="0" t="s">
        <v>14</v>
      </c>
      <c r="D7" s="0" t="s">
        <v>20</v>
      </c>
      <c r="E7" s="0" t="s">
        <v>16</v>
      </c>
      <c r="F7" s="4" t="n">
        <v>21000</v>
      </c>
      <c r="G7" s="4" t="n">
        <v>14000</v>
      </c>
    </row>
    <row r="8" customFormat="false" ht="15" hidden="false" customHeight="false" outlineLevel="0" collapsed="false">
      <c r="A8" s="0" t="s">
        <v>32</v>
      </c>
      <c r="B8" s="3" t="n">
        <v>46078</v>
      </c>
      <c r="C8" s="0" t="s">
        <v>19</v>
      </c>
      <c r="D8" s="0" t="s">
        <v>24</v>
      </c>
      <c r="E8" s="0" t="s">
        <v>25</v>
      </c>
      <c r="F8" s="4" t="n">
        <v>30000</v>
      </c>
      <c r="G8" s="4" t="n">
        <v>26000</v>
      </c>
    </row>
    <row r="9" customFormat="false" ht="15" hidden="false" customHeight="false" outlineLevel="0" collapsed="false">
      <c r="A9" s="0" t="s">
        <v>33</v>
      </c>
      <c r="B9" s="3" t="n">
        <v>46085</v>
      </c>
      <c r="C9" s="0" t="s">
        <v>27</v>
      </c>
      <c r="D9" s="0" t="s">
        <v>24</v>
      </c>
      <c r="E9" s="0" t="s">
        <v>28</v>
      </c>
      <c r="F9" s="4" t="n">
        <v>36000</v>
      </c>
      <c r="G9" s="4" t="n">
        <v>30000</v>
      </c>
    </row>
    <row r="10" customFormat="false" ht="15" hidden="false" customHeight="false" outlineLevel="0" collapsed="false">
      <c r="A10" s="0" t="s">
        <v>34</v>
      </c>
      <c r="B10" s="3" t="n">
        <v>46092</v>
      </c>
      <c r="C10" s="0" t="s">
        <v>30</v>
      </c>
      <c r="D10" s="0" t="s">
        <v>15</v>
      </c>
      <c r="E10" s="0" t="s">
        <v>16</v>
      </c>
      <c r="F10" s="4" t="n">
        <v>8000</v>
      </c>
      <c r="G10" s="4" t="n">
        <v>6000</v>
      </c>
    </row>
    <row r="11" customFormat="false" ht="15" hidden="false" customHeight="false" outlineLevel="0" collapsed="false">
      <c r="A11" s="0" t="s">
        <v>35</v>
      </c>
      <c r="B11" s="3" t="n">
        <v>46100</v>
      </c>
      <c r="C11" s="0" t="s">
        <v>14</v>
      </c>
      <c r="D11" s="0" t="s">
        <v>15</v>
      </c>
      <c r="E11" s="0" t="s">
        <v>21</v>
      </c>
      <c r="F11" s="4" t="n">
        <v>14000</v>
      </c>
      <c r="G11" s="4" t="n">
        <v>10000</v>
      </c>
    </row>
    <row r="12" customFormat="false" ht="15" hidden="false" customHeight="false" outlineLevel="0" collapsed="false">
      <c r="A12" s="0" t="s">
        <v>36</v>
      </c>
      <c r="B12" s="3" t="n">
        <v>46105</v>
      </c>
      <c r="C12" s="0" t="s">
        <v>19</v>
      </c>
      <c r="D12" s="0" t="s">
        <v>15</v>
      </c>
      <c r="E12" s="0" t="s">
        <v>28</v>
      </c>
      <c r="F12" s="4" t="n">
        <v>6000</v>
      </c>
      <c r="G12" s="4" t="n">
        <v>4500</v>
      </c>
    </row>
    <row r="13" customFormat="false" ht="15" hidden="false" customHeight="false" outlineLevel="0" collapsed="false">
      <c r="A13" s="0" t="s">
        <v>37</v>
      </c>
      <c r="B13" s="3" t="n">
        <v>46111</v>
      </c>
      <c r="C13" s="0" t="s">
        <v>30</v>
      </c>
      <c r="D13" s="0" t="s">
        <v>24</v>
      </c>
      <c r="E13" s="0" t="s">
        <v>25</v>
      </c>
      <c r="F13" s="4" t="n">
        <v>26000</v>
      </c>
      <c r="G13" s="4" t="n">
        <v>22000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E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14"/>
  </cols>
  <sheetData>
    <row r="2" customFormat="false" ht="15" hidden="false" customHeight="false" outlineLevel="0" collapsed="false">
      <c r="A2" s="5" t="s">
        <v>38</v>
      </c>
    </row>
    <row r="3" customFormat="false" ht="15" hidden="false" customHeight="false" outlineLevel="0" collapsed="false">
      <c r="A3" s="0" t="s">
        <v>7</v>
      </c>
      <c r="B3" s="0" t="s">
        <v>10</v>
      </c>
      <c r="C3" s="0" t="s">
        <v>39</v>
      </c>
    </row>
    <row r="4" customFormat="false" ht="15" hidden="false" customHeight="false" outlineLevel="0" collapsed="false">
      <c r="A4" s="0" t="s">
        <v>30</v>
      </c>
      <c r="B4" s="2" t="n">
        <f aca="false">SUMIFS(Sales[Revenue],Sales[City],A4)</f>
        <v>49000</v>
      </c>
      <c r="C4" s="6" t="n">
        <f aca="false">B4/SUM(Sales[Revenue])</f>
        <v>0.204166666666667</v>
      </c>
    </row>
    <row r="5" customFormat="false" ht="15" hidden="false" customHeight="false" outlineLevel="0" collapsed="false">
      <c r="A5" s="0" t="s">
        <v>27</v>
      </c>
      <c r="B5" s="2" t="n">
        <f aca="false">SUMIFS(Sales[Revenue],Sales[City],A5)</f>
        <v>45000</v>
      </c>
      <c r="C5" s="6" t="n">
        <f aca="false">B5/SUM(Sales[Revenue])</f>
        <v>0.1875</v>
      </c>
    </row>
    <row r="6" customFormat="false" ht="15" hidden="false" customHeight="false" outlineLevel="0" collapsed="false">
      <c r="A6" s="0" t="s">
        <v>19</v>
      </c>
      <c r="B6" s="2" t="n">
        <f aca="false">SUMIFS(Sales[Revenue],Sales[City],A6)</f>
        <v>54000</v>
      </c>
      <c r="C6" s="6" t="n">
        <f aca="false">B6/SUM(Sales[Revenue])</f>
        <v>0.225</v>
      </c>
    </row>
    <row r="7" customFormat="false" ht="15" hidden="false" customHeight="false" outlineLevel="0" collapsed="false">
      <c r="A7" s="0" t="s">
        <v>14</v>
      </c>
      <c r="B7" s="2" t="n">
        <f aca="false">SUMIFS(Sales[Revenue],Sales[City],A7)</f>
        <v>92000</v>
      </c>
      <c r="C7" s="6" t="n">
        <f aca="false">B7/SUM(Sales[Revenue])</f>
        <v>0.383333333333333</v>
      </c>
    </row>
    <row r="8" customFormat="false" ht="15" hidden="false" customHeight="false" outlineLevel="0" collapsed="false">
      <c r="A8" s="0" t="s">
        <v>40</v>
      </c>
      <c r="B8" s="2" t="n">
        <f aca="false">SUM(Sales[Revenue])</f>
        <v>240000</v>
      </c>
      <c r="C8" s="6" t="n">
        <f aca="false">B8/SUM(Sales[Revenue])</f>
        <v>1</v>
      </c>
    </row>
    <row r="10" customFormat="false" ht="15" hidden="false" customHeight="false" outlineLevel="0" collapsed="false">
      <c r="A10" s="5" t="s">
        <v>41</v>
      </c>
    </row>
    <row r="11" customFormat="false" ht="15" hidden="false" customHeight="false" outlineLevel="0" collapsed="false">
      <c r="A11" s="0" t="s">
        <v>8</v>
      </c>
      <c r="B11" s="0" t="s">
        <v>10</v>
      </c>
      <c r="C11" s="0" t="s">
        <v>11</v>
      </c>
      <c r="D11" s="0" t="s">
        <v>42</v>
      </c>
      <c r="E11" s="0" t="s">
        <v>43</v>
      </c>
    </row>
    <row r="12" customFormat="false" ht="15" hidden="false" customHeight="false" outlineLevel="0" collapsed="false">
      <c r="A12" s="0" t="s">
        <v>24</v>
      </c>
      <c r="B12" s="2" t="n">
        <f aca="false">SUMIFS(Sales[Revenue],Sales[Category],A12)</f>
        <v>137000</v>
      </c>
      <c r="C12" s="2" t="n">
        <f aca="false">SUMIFS(Sales[Cost],Sales[Category],A12)</f>
        <v>116000</v>
      </c>
      <c r="D12" s="2" t="n">
        <f aca="false">B12-C12</f>
        <v>21000</v>
      </c>
      <c r="E12" s="6" t="n">
        <f aca="false">D12/B12</f>
        <v>0.153284671532847</v>
      </c>
    </row>
    <row r="13" customFormat="false" ht="15" hidden="false" customHeight="false" outlineLevel="0" collapsed="false">
      <c r="A13" s="0" t="s">
        <v>20</v>
      </c>
      <c r="B13" s="2" t="n">
        <f aca="false">SUMIFS(Sales[Revenue],Sales[Category],A13)</f>
        <v>54000</v>
      </c>
      <c r="C13" s="2" t="n">
        <f aca="false">SUMIFS(Sales[Cost],Sales[Category],A13)</f>
        <v>36000</v>
      </c>
      <c r="D13" s="2" t="n">
        <f aca="false">B13-C13</f>
        <v>18000</v>
      </c>
      <c r="E13" s="6" t="n">
        <f aca="false">D13/B13</f>
        <v>0.333333333333333</v>
      </c>
    </row>
    <row r="14" customFormat="false" ht="15" hidden="false" customHeight="false" outlineLevel="0" collapsed="false">
      <c r="A14" s="0" t="s">
        <v>15</v>
      </c>
      <c r="B14" s="2" t="n">
        <f aca="false">SUMIFS(Sales[Revenue],Sales[Category],A14)</f>
        <v>49000</v>
      </c>
      <c r="C14" s="2" t="n">
        <f aca="false">SUMIFS(Sales[Cost],Sales[Category],A14)</f>
        <v>36500</v>
      </c>
      <c r="D14" s="2" t="n">
        <f aca="false">B14-C14</f>
        <v>12500</v>
      </c>
      <c r="E14" s="6" t="n">
        <f aca="false">D14/B14</f>
        <v>0.255102040816327</v>
      </c>
    </row>
    <row r="15" customFormat="false" ht="15" hidden="false" customHeight="false" outlineLevel="0" collapsed="false">
      <c r="A15" s="0" t="s">
        <v>40</v>
      </c>
      <c r="B15" s="2" t="n">
        <f aca="false">SUM(Sales[Revenue])</f>
        <v>240000</v>
      </c>
      <c r="C15" s="2" t="n">
        <f aca="false">SUM(Sales[Cost])</f>
        <v>188500</v>
      </c>
      <c r="D15" s="2" t="n">
        <f aca="false">B15-C15</f>
        <v>51500</v>
      </c>
      <c r="E15" s="6" t="n">
        <f aca="false">D15/B15</f>
        <v>0.214583333333333</v>
      </c>
    </row>
    <row r="17" customFormat="false" ht="15" hidden="false" customHeight="false" outlineLevel="0" collapsed="false">
      <c r="A17" s="5" t="s">
        <v>44</v>
      </c>
    </row>
    <row r="18" customFormat="false" ht="15" hidden="false" customHeight="false" outlineLevel="0" collapsed="false">
      <c r="A18" s="0" t="s">
        <v>7</v>
      </c>
      <c r="B18" s="0" t="s">
        <v>45</v>
      </c>
    </row>
    <row r="19" customFormat="false" ht="15" hidden="false" customHeight="false" outlineLevel="0" collapsed="false">
      <c r="A19" s="0" t="s">
        <v>30</v>
      </c>
      <c r="B19" s="2" t="n">
        <f aca="false">SUMPRODUCT((Sales[City]=A19)/COUNTIFS(Sales[City],Sales[City],Sales[Salesperson],Sales[Salesperson]))</f>
        <v>3</v>
      </c>
    </row>
    <row r="20" customFormat="false" ht="15" hidden="false" customHeight="false" outlineLevel="0" collapsed="false">
      <c r="A20" s="0" t="s">
        <v>27</v>
      </c>
      <c r="B20" s="2" t="n">
        <f aca="false">SUMPRODUCT((Sales[City]=A20)/COUNTIFS(Sales[City],Sales[City],Sales[Salesperson],Sales[Salesperson]))</f>
        <v>1</v>
      </c>
    </row>
    <row r="21" customFormat="false" ht="15" hidden="false" customHeight="false" outlineLevel="0" collapsed="false">
      <c r="A21" s="0" t="s">
        <v>19</v>
      </c>
      <c r="B21" s="2" t="n">
        <f aca="false">SUMPRODUCT((Sales[City]=A21)/COUNTIFS(Sales[City],Sales[City],Sales[Salesperson],Sales[Salesperson]))</f>
        <v>3</v>
      </c>
    </row>
    <row r="22" customFormat="false" ht="15" hidden="false" customHeight="false" outlineLevel="0" collapsed="false">
      <c r="A22" s="0" t="s">
        <v>14</v>
      </c>
      <c r="B22" s="2" t="n">
        <f aca="false">SUMPRODUCT((Sales[City]=A22)/COUNTIFS(Sales[City],Sales[City],Sales[Salesperson],Sales[Salesperson]))</f>
        <v>3</v>
      </c>
    </row>
    <row r="23" customFormat="false" ht="15" hidden="false" customHeight="false" outlineLevel="0" collapsed="false">
      <c r="A23" s="0" t="s">
        <v>46</v>
      </c>
      <c r="B23" s="2" t="n">
        <f aca="false">SUMPRODUCT(1/COUNTIF(Sales[Salesperson],Sales[Salesperson]))</f>
        <v>4</v>
      </c>
    </row>
    <row r="25" customFormat="false" ht="15" hidden="false" customHeight="false" outlineLevel="0" collapsed="false">
      <c r="A25" s="5" t="s">
        <v>47</v>
      </c>
    </row>
    <row r="26" customFormat="false" ht="15" hidden="false" customHeight="false" outlineLevel="0" collapsed="false">
      <c r="A26" s="0" t="s">
        <v>7</v>
      </c>
      <c r="B26" s="0" t="s">
        <v>10</v>
      </c>
      <c r="C26" s="0" t="s">
        <v>42</v>
      </c>
      <c r="D26" s="0" t="s">
        <v>43</v>
      </c>
    </row>
    <row r="27" customFormat="false" ht="15" hidden="false" customHeight="false" outlineLevel="0" collapsed="false">
      <c r="A27" s="7" t="s">
        <v>14</v>
      </c>
      <c r="B27" s="2" t="n">
        <f aca="false">SUMIFS(Sales[Revenue],Sales[City],A27)</f>
        <v>92000</v>
      </c>
      <c r="C27" s="2" t="n">
        <f aca="false">B27-SUMIFS(Sales[Cost],Sales[City],A27)</f>
        <v>21000</v>
      </c>
      <c r="D27" s="6" t="n">
        <f aca="false">IF(B27=0,"",C27/B27)</f>
        <v>0.228260869565217</v>
      </c>
    </row>
  </sheetData>
  <conditionalFormatting sqref="E12:E14">
    <cfRule type="cellIs" priority="2" operator="greaterThan" aboveAverage="0" equalAverage="0" bottom="0" percent="0" rank="0" text="" dxfId="3">
      <formula>0.3</formula>
    </cfRule>
  </conditionalFormatting>
  <dataValidations count="1">
    <dataValidation allowBlank="false" errorStyle="stop" operator="between" showDropDown="false" showErrorMessage="false" showInputMessage="false" sqref="A27" type="list">
      <formula1>"Kolhapur,Nagpur,Nashik,Pune"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10"/>
  </cols>
  <sheetData>
    <row r="1" customFormat="false" ht="15" hidden="false" customHeight="false" outlineLevel="0" collapsed="false">
      <c r="A1" s="0" t="s">
        <v>48</v>
      </c>
      <c r="B1" s="0" t="s">
        <v>49</v>
      </c>
    </row>
    <row r="2" customFormat="false" ht="15" hidden="false" customHeight="false" outlineLevel="0" collapsed="false">
      <c r="A2" s="0" t="s">
        <v>50</v>
      </c>
      <c r="B2" s="0" t="s">
        <v>51</v>
      </c>
    </row>
    <row r="3" customFormat="false" ht="15" hidden="false" customHeight="false" outlineLevel="0" collapsed="false">
      <c r="A3" s="0" t="s">
        <v>52</v>
      </c>
      <c r="B3" s="0" t="s">
        <v>53</v>
      </c>
    </row>
    <row r="4" customFormat="false" ht="15" hidden="false" customHeight="false" outlineLevel="0" collapsed="false">
      <c r="A4" s="0" t="s">
        <v>54</v>
      </c>
      <c r="B4" s="0" t="s">
        <v>55</v>
      </c>
    </row>
    <row r="5" customFormat="false" ht="15" hidden="false" customHeight="false" outlineLevel="0" collapsed="false">
      <c r="A5" s="0" t="s">
        <v>56</v>
      </c>
      <c r="B5" s="0" t="s">
        <v>57</v>
      </c>
    </row>
    <row r="6" customFormat="false" ht="15" hidden="false" customHeight="false" outlineLevel="0" collapsed="false">
      <c r="A6" s="0" t="s">
        <v>58</v>
      </c>
      <c r="B6" s="0" t="s">
        <v>59</v>
      </c>
    </row>
    <row r="7" customFormat="false" ht="15" hidden="false" customHeight="false" outlineLevel="0" collapsed="false">
      <c r="A7" s="0" t="s">
        <v>60</v>
      </c>
      <c r="B7" s="0" t="s">
        <v>61</v>
      </c>
    </row>
    <row r="8" customFormat="false" ht="15" hidden="false" customHeight="false" outlineLevel="0" collapsed="false">
      <c r="A8" s="0" t="s">
        <v>62</v>
      </c>
      <c r="B8" s="0" t="s">
        <v>63</v>
      </c>
    </row>
    <row r="9" customFormat="false" ht="15" hidden="false" customHeight="false" outlineLevel="0" collapsed="false">
      <c r="A9" s="0" t="s">
        <v>64</v>
      </c>
      <c r="B9" s="0" t="s">
        <v>65</v>
      </c>
    </row>
    <row r="10" customFormat="false" ht="15" hidden="false" customHeight="false" outlineLevel="0" collapsed="false">
      <c r="A10" s="0" t="s">
        <v>66</v>
      </c>
      <c r="B10" s="0" t="s">
        <v>67</v>
      </c>
    </row>
    <row r="11" customFormat="false" ht="15" hidden="false" customHeight="false" outlineLevel="0" collapsed="false">
      <c r="A11" s="0" t="s">
        <v>68</v>
      </c>
      <c r="B11" s="0" t="s">
        <v>69</v>
      </c>
    </row>
    <row r="12" customFormat="false" ht="15" hidden="false" customHeight="false" outlineLevel="0" collapsed="false">
      <c r="A12" s="0" t="s">
        <v>70</v>
      </c>
      <c r="B12" s="0" t="s">
        <v>71</v>
      </c>
    </row>
    <row r="13" customFormat="false" ht="15" hidden="false" customHeight="false" outlineLevel="0" collapsed="false">
      <c r="A13" s="0" t="s">
        <v>72</v>
      </c>
      <c r="B13" s="0" t="s">
        <v>51</v>
      </c>
    </row>
    <row r="14" customFormat="false" ht="15" hidden="false" customHeight="false" outlineLevel="0" collapsed="false">
      <c r="A14" s="0" t="s">
        <v>73</v>
      </c>
      <c r="B14" s="0" t="s">
        <v>74</v>
      </c>
    </row>
    <row r="15" customFormat="false" ht="15" hidden="false" customHeight="false" outlineLevel="0" collapsed="false">
      <c r="A15" s="0" t="s">
        <v>75</v>
      </c>
      <c r="B15" s="0" t="s">
        <v>76</v>
      </c>
    </row>
    <row r="16" customFormat="false" ht="15" hidden="false" customHeight="false" outlineLevel="0" collapsed="false">
      <c r="A16" s="0" t="s">
        <v>77</v>
      </c>
      <c r="B16" s="0" t="s">
        <v>78</v>
      </c>
    </row>
    <row r="17" customFormat="false" ht="15" hidden="false" customHeight="false" outlineLevel="0" collapsed="false">
      <c r="A17" s="0" t="s">
        <v>79</v>
      </c>
      <c r="B17" s="0" t="s">
        <v>80</v>
      </c>
    </row>
    <row r="18" customFormat="false" ht="15" hidden="false" customHeight="false" outlineLevel="0" collapsed="false">
      <c r="A18" s="0" t="s">
        <v>81</v>
      </c>
      <c r="B18" s="0" t="s">
        <v>82</v>
      </c>
    </row>
    <row r="19" customFormat="false" ht="15" hidden="false" customHeight="false" outlineLevel="0" collapsed="false">
      <c r="A19" s="0" t="s">
        <v>83</v>
      </c>
      <c r="B19" s="0" t="s">
        <v>84</v>
      </c>
    </row>
    <row r="20" customFormat="false" ht="15" hidden="false" customHeight="false" outlineLevel="0" collapsed="false">
      <c r="A20" s="0" t="s">
        <v>85</v>
      </c>
      <c r="B20" s="0" t="s">
        <v>86</v>
      </c>
    </row>
    <row r="21" customFormat="false" ht="15" hidden="false" customHeight="false" outlineLevel="0" collapsed="false">
      <c r="A21" s="0" t="s">
        <v>87</v>
      </c>
      <c r="B21" s="0" t="s">
        <v>88</v>
      </c>
    </row>
    <row r="22" customFormat="false" ht="15" hidden="false" customHeight="false" outlineLevel="0" collapsed="false">
      <c r="A22" s="0" t="s">
        <v>89</v>
      </c>
      <c r="B22" s="0" t="s">
        <v>90</v>
      </c>
    </row>
    <row r="23" customFormat="false" ht="15" hidden="false" customHeight="false" outlineLevel="0" collapsed="false">
      <c r="A23" s="0" t="s">
        <v>91</v>
      </c>
      <c r="B23" s="0" t="s">
        <v>92</v>
      </c>
    </row>
    <row r="24" customFormat="false" ht="15" hidden="false" customHeight="false" outlineLevel="0" collapsed="false">
      <c r="A24" s="0" t="s">
        <v>93</v>
      </c>
      <c r="B24" s="0" t="s">
        <v>94</v>
      </c>
    </row>
    <row r="25" customFormat="false" ht="15" hidden="false" customHeight="false" outlineLevel="0" collapsed="false">
      <c r="A25" s="0" t="s">
        <v>95</v>
      </c>
      <c r="B25" s="0" t="s">
        <v>96</v>
      </c>
    </row>
    <row r="26" customFormat="false" ht="15" hidden="false" customHeight="false" outlineLevel="0" collapsed="false">
      <c r="A26" s="0" t="s">
        <v>97</v>
      </c>
      <c r="B26" s="0" t="s">
        <v>98</v>
      </c>
    </row>
    <row r="27" customFormat="false" ht="15" hidden="false" customHeight="false" outlineLevel="0" collapsed="false">
      <c r="A27" s="0" t="s">
        <v>99</v>
      </c>
      <c r="B27" s="0" t="s">
        <v>51</v>
      </c>
    </row>
    <row r="28" customFormat="false" ht="15" hidden="false" customHeight="false" outlineLevel="0" collapsed="false">
      <c r="A28" s="0" t="s">
        <v>100</v>
      </c>
      <c r="B28" s="0" t="s">
        <v>53</v>
      </c>
    </row>
    <row r="29" customFormat="false" ht="15" hidden="false" customHeight="false" outlineLevel="0" collapsed="false">
      <c r="A29" s="0" t="s">
        <v>101</v>
      </c>
      <c r="B29" s="0" t="s">
        <v>102</v>
      </c>
    </row>
    <row r="30" customFormat="false" ht="15" hidden="false" customHeight="false" outlineLevel="0" collapsed="false">
      <c r="A30" s="0" t="s">
        <v>103</v>
      </c>
      <c r="B30" s="0" t="s">
        <v>104</v>
      </c>
    </row>
    <row r="31" customFormat="false" ht="15" hidden="false" customHeight="false" outlineLevel="0" collapsed="false">
      <c r="A31" s="0" t="s">
        <v>105</v>
      </c>
      <c r="B31" s="0" t="s">
        <v>106</v>
      </c>
    </row>
    <row r="32" customFormat="false" ht="15" hidden="false" customHeight="false" outlineLevel="0" collapsed="false">
      <c r="A32" s="0" t="s">
        <v>107</v>
      </c>
      <c r="B32" s="0" t="s">
        <v>108</v>
      </c>
    </row>
    <row r="33" customFormat="false" ht="15" hidden="false" customHeight="false" outlineLevel="0" collapsed="false">
      <c r="A33" s="0" t="s">
        <v>109</v>
      </c>
      <c r="B33" s="0" t="s">
        <v>110</v>
      </c>
    </row>
    <row r="34" customFormat="false" ht="15" hidden="false" customHeight="false" outlineLevel="0" collapsed="false">
      <c r="A34" s="0" t="s">
        <v>111</v>
      </c>
      <c r="B34" s="0" t="s">
        <v>112</v>
      </c>
    </row>
    <row r="35" customFormat="false" ht="15" hidden="false" customHeight="false" outlineLevel="0" collapsed="false">
      <c r="A35" s="0" t="s">
        <v>113</v>
      </c>
      <c r="B35" s="0" t="s">
        <v>114</v>
      </c>
    </row>
    <row r="36" customFormat="false" ht="15" hidden="false" customHeight="false" outlineLevel="0" collapsed="false">
      <c r="A36" s="0" t="s">
        <v>115</v>
      </c>
      <c r="B36" s="0" t="s">
        <v>116</v>
      </c>
    </row>
    <row r="37" customFormat="false" ht="15" hidden="false" customHeight="false" outlineLevel="0" collapsed="false">
      <c r="A37" s="0" t="s">
        <v>117</v>
      </c>
      <c r="B37" s="0" t="s">
        <v>118</v>
      </c>
    </row>
    <row r="38" customFormat="false" ht="15" hidden="false" customHeight="false" outlineLevel="0" collapsed="false">
      <c r="A38" s="0" t="s">
        <v>119</v>
      </c>
      <c r="B38" s="0" t="s">
        <v>120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2026-10-21T09:37:27Z</dcterms:created>
  <dc:creator>openpyxl</dc:creator>
  <dc:description/>
  <dc:language>en-US</dc:language>
  <cp:lastModifiedBy/>
  <dcterms:modified xsi:type="dcterms:W3CDTF">2026-10-21T09:37:27Z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