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Rules &amp; Instructions" sheetId="4" state="visible" r:id="rId4"/>
    <sheet xmlns:r="http://schemas.openxmlformats.org/officeDocument/2006/relationships" name="Formulas used" sheetId="5" state="visible" r:id="rId5"/>
    <sheet xmlns:r="http://schemas.openxmlformats.org/officeDocument/2006/relationships" name="Lists" sheetId="6" state="visible" r:id="rId6"/>
  </sheets>
  <definedNames>
    <definedName name="_xlnm.Print_Area" localSheetId="0">'Dashboard'!$A$1:$Q$61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&gt;=10000000]&quot;₹&quot;##\,##\,##\,##0;[&gt;=100000]&quot;₹&quot;##\,##\,##0;&quot;₹&quot;#,##0"/>
    <numFmt numFmtId="165" formatCode="0.0"/>
    <numFmt numFmtId="166" formatCode="0.0%"/>
    <numFmt numFmtId="167" formatCode="0.000000"/>
    <numFmt numFmtId="168" formatCode="0.0&quot; s&quot;"/>
  </numFmts>
  <fonts count="2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2E1065"/>
      <sz val="11"/>
    </font>
    <font>
      <name val="Calibri"/>
      <i val="1"/>
      <color rgb="00B42318"/>
      <sz val="10"/>
    </font>
    <font>
      <name val="Calibri"/>
      <b val="1"/>
      <color rgb="001F2933"/>
      <sz val="11"/>
    </font>
    <font>
      <name val="Calibri"/>
      <b val="1"/>
      <color rgb="002E1065"/>
      <sz val="13"/>
    </font>
    <font>
      <name val="Calibri"/>
      <b val="1"/>
      <color rgb="00FFFFFF"/>
      <sz val="10"/>
    </font>
    <font>
      <name val="Calibri"/>
      <b val="1"/>
      <color rgb="00E9D5FF"/>
      <sz val="22"/>
    </font>
    <font>
      <name val="Calibri"/>
      <b val="1"/>
      <color rgb="00B42318"/>
      <sz val="10"/>
    </font>
    <font>
      <name val="Calibri"/>
      <b val="1"/>
      <color rgb="001F2933"/>
      <sz val="12"/>
    </font>
    <font>
      <name val="Calibri"/>
      <b val="1"/>
      <color rgb="002E1065"/>
      <sz val="10"/>
    </font>
    <font>
      <name val="Calibri"/>
      <b val="1"/>
      <color rgb="002E1065"/>
      <sz val="20"/>
    </font>
    <font>
      <name val="Calibri"/>
      <i val="1"/>
      <color rgb="00475467"/>
      <sz val="9"/>
    </font>
    <font>
      <name val="Calibri"/>
      <b val="1"/>
      <color rgb="00FFFFFF"/>
      <sz val="12"/>
    </font>
    <font>
      <name val="Calibri"/>
      <color rgb="001F2933"/>
      <sz val="11"/>
    </font>
    <font>
      <name val="Calibri"/>
      <b val="1"/>
      <color rgb="00E9D5FF"/>
      <sz val="18"/>
    </font>
    <font>
      <name val="Calibri"/>
      <b val="1"/>
      <color rgb="00FFFFFF"/>
      <sz val="13"/>
    </font>
    <font>
      <name val="Calibri"/>
      <b val="1"/>
      <color rgb="00E9D5FF"/>
      <sz val="16"/>
    </font>
    <font>
      <name val="Calibri"/>
      <b val="1"/>
      <color rgb="001F2933"/>
      <sz val="10"/>
    </font>
    <font>
      <name val="Consolas"/>
      <sz val="10"/>
    </font>
  </fonts>
  <fills count="8">
    <fill>
      <patternFill/>
    </fill>
    <fill>
      <patternFill patternType="gray125"/>
    </fill>
    <fill>
      <patternFill patternType="solid">
        <fgColor rgb="002E1065"/>
      </patternFill>
    </fill>
    <fill>
      <patternFill patternType="solid">
        <fgColor rgb="00EADCF8"/>
      </patternFill>
    </fill>
    <fill>
      <patternFill patternType="solid">
        <fgColor rgb="00F8F4FD"/>
      </patternFill>
    </fill>
    <fill>
      <patternFill patternType="solid">
        <fgColor rgb="005F259F"/>
      </patternFill>
    </fill>
    <fill>
      <patternFill patternType="solid">
        <fgColor rgb="00FFF4D6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5F259F"/>
      </left>
      <right style="thin">
        <color rgb="005F259F"/>
      </right>
      <top style="thin">
        <color rgb="005F259F"/>
      </top>
      <bottom style="thin">
        <color rgb="005F259F"/>
      </bottom>
    </border>
    <border>
      <left/>
      <right/>
      <top style="thin">
        <color rgb="005F259F"/>
      </top>
      <bottom/>
      <diagonal/>
    </border>
    <border>
      <left/>
      <right style="thin">
        <color rgb="005F259F"/>
      </right>
      <top style="thin">
        <color rgb="005F259F"/>
      </top>
      <bottom/>
      <diagonal/>
    </border>
    <border>
      <left/>
      <right/>
      <top style="thin">
        <color rgb="005F259F"/>
      </top>
      <bottom style="thin">
        <color rgb="005F259F"/>
      </bottom>
      <diagonal/>
    </border>
    <border>
      <left/>
      <right style="thin">
        <color rgb="005F259F"/>
      </right>
      <top style="thin">
        <color rgb="005F259F"/>
      </top>
      <bottom style="thin">
        <color rgb="005F259F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0" fillId="4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1" fillId="5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9" fillId="6" borderId="2" applyAlignment="1" pivotButton="0" quotePrefix="0" xfId="0">
      <alignment horizontal="center" vertical="center" wrapText="1"/>
    </xf>
    <xf numFmtId="0" fontId="10" fillId="4" borderId="0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6" fillId="5" borderId="5" applyAlignment="1" pivotButton="0" quotePrefix="0" xfId="0">
      <alignment horizontal="center" vertical="center" wrapText="1"/>
    </xf>
    <xf numFmtId="0" fontId="6" fillId="5" borderId="6" applyAlignment="1" pivotButton="0" quotePrefix="0" xfId="0">
      <alignment horizontal="center" vertical="center" wrapText="1"/>
    </xf>
    <xf numFmtId="3" fontId="11" fillId="7" borderId="2" applyAlignment="1" pivotButton="0" quotePrefix="0" xfId="0">
      <alignment horizontal="center" vertical="center" wrapText="1"/>
    </xf>
    <xf numFmtId="0" fontId="11" fillId="0" borderId="5" applyAlignment="1" pivotButton="0" quotePrefix="0" xfId="0">
      <alignment horizontal="center" vertical="center" wrapText="1"/>
    </xf>
    <xf numFmtId="0" fontId="11" fillId="0" borderId="6" applyAlignment="1" pivotButton="0" quotePrefix="0" xfId="0">
      <alignment horizontal="center" vertical="center" wrapText="1"/>
    </xf>
    <xf numFmtId="164" fontId="11" fillId="7" borderId="2" applyAlignment="1" pivotButton="0" quotePrefix="0" xfId="0">
      <alignment horizontal="center" vertical="center" wrapText="1"/>
    </xf>
    <xf numFmtId="166" fontId="11" fillId="7" borderId="2" applyAlignment="1" pivotButton="0" quotePrefix="0" xfId="0">
      <alignment horizontal="center" vertical="center" wrapText="1"/>
    </xf>
    <xf numFmtId="0" fontId="12" fillId="7" borderId="2" applyAlignment="1" pivotButton="0" quotePrefix="0" xfId="0">
      <alignment horizontal="center" vertical="center" wrapText="1"/>
    </xf>
    <xf numFmtId="0" fontId="12" fillId="0" borderId="5" applyAlignment="1" pivotButton="0" quotePrefix="0" xfId="0">
      <alignment horizontal="center" vertical="center" wrapText="1"/>
    </xf>
    <xf numFmtId="0" fontId="12" fillId="0" borderId="6" applyAlignment="1" pivotButton="0" quotePrefix="0" xfId="0">
      <alignment horizontal="center" vertical="center" wrapText="1"/>
    </xf>
    <xf numFmtId="168" fontId="11" fillId="7" borderId="2" applyAlignment="1" pivotButton="0" quotePrefix="0" xfId="0">
      <alignment horizontal="center" vertical="center" wrapText="1"/>
    </xf>
    <xf numFmtId="10" fontId="11" fillId="7" borderId="2" applyAlignment="1" pivotButton="0" quotePrefix="0" xfId="0">
      <alignment horizontal="center" vertical="center" wrapText="1"/>
    </xf>
    <xf numFmtId="0" fontId="13" fillId="2" borderId="0" applyAlignment="1" pivotButton="0" quotePrefix="0" xfId="0">
      <alignment horizontal="left" vertical="center" wrapText="1"/>
    </xf>
    <xf numFmtId="0" fontId="6" fillId="5" borderId="0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49" fontId="14" fillId="7" borderId="1" applyAlignment="1" pivotButton="0" quotePrefix="0" xfId="0">
      <alignment horizontal="center" vertical="center" wrapText="1"/>
    </xf>
    <xf numFmtId="0" fontId="14" fillId="7" borderId="1" applyAlignment="1" pivotButton="0" quotePrefix="0" xfId="0">
      <alignment horizontal="center" vertical="center" wrapText="1"/>
    </xf>
    <xf numFmtId="166" fontId="14" fillId="7" borderId="1" applyAlignment="1" pivotButton="0" quotePrefix="0" xfId="0">
      <alignment horizontal="center" vertical="center" wrapText="1"/>
    </xf>
    <xf numFmtId="2" fontId="14" fillId="7" borderId="1" applyAlignment="1" pivotButton="0" quotePrefix="0" xfId="0">
      <alignment horizontal="center" vertical="center" wrapText="1"/>
    </xf>
    <xf numFmtId="164" fontId="14" fillId="7" borderId="1" applyAlignment="1" pivotButton="0" quotePrefix="0" xfId="0">
      <alignment horizontal="center" vertical="center" wrapText="1"/>
    </xf>
    <xf numFmtId="3" fontId="14" fillId="7" borderId="1" applyAlignment="1" pivotButton="0" quotePrefix="0" xfId="0">
      <alignment horizontal="center" vertical="center" wrapText="1"/>
    </xf>
    <xf numFmtId="0" fontId="12" fillId="4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166" fontId="0" fillId="0" borderId="1" pivotButton="0" quotePrefix="0" xfId="0"/>
    <xf numFmtId="2" fontId="0" fillId="0" borderId="1" pivotButton="0" quotePrefix="0" xfId="0"/>
    <xf numFmtId="167" fontId="0" fillId="0" borderId="1" pivotButton="0" quotePrefix="0" xfId="0"/>
    <xf numFmtId="0" fontId="15" fillId="2" borderId="0" applyAlignment="1" pivotButton="0" quotePrefix="0" xfId="0">
      <alignment horizontal="center" vertical="center" wrapText="1"/>
    </xf>
    <xf numFmtId="0" fontId="16" fillId="5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center" vertical="center" wrapText="1"/>
    </xf>
    <xf numFmtId="0" fontId="1" fillId="5" borderId="0" pivotButton="0" quotePrefix="0" xfId="0"/>
    <xf numFmtId="0" fontId="18" fillId="0" borderId="0" pivotButton="0" quotePrefix="0" xfId="0"/>
    <xf numFmtId="0" fontId="19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067647"/>
        <sz val="20"/>
      </font>
      <fill>
        <patternFill patternType="solid">
          <fgColor rgb="00DCFAE6"/>
        </patternFill>
      </fill>
    </dxf>
    <dxf>
      <font>
        <name val="Calibri"/>
        <b val="1"/>
        <color rgb="00B42318"/>
        <sz val="20"/>
      </font>
      <fill>
        <patternFill patternType="solid">
          <fgColor rgb="00FEE4E2"/>
        </patternFill>
      </fill>
    </dxf>
    <dxf>
      <fill>
        <patternFill patternType="solid">
          <fgColor rgb="00EADCF8"/>
        </patternFill>
      </fill>
    </dxf>
    <dxf>
      <fill>
        <patternFill patternType="solid">
          <fgColor rgb="00FEE4E2"/>
        </patternFill>
      </fill>
    </dxf>
    <dxf>
      <fill>
        <patternFill patternType="solid">
          <fgColor rgb="00FE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Transactions by type</a:t>
            </a:r>
          </a:p>
        </rich>
      </tx>
    </title>
    <plotArea>
      <doughnutChart>
        <varyColors val="1"/>
        <ser>
          <idx val="0"/>
          <order val="0"/>
          <tx>
            <strRef>
              <f>'Calc'!C4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5F259F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A855F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1065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59E0B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4B5FD"/>
              </a:solidFill>
              <a:ln xmlns:a="http://schemas.openxmlformats.org/drawingml/2006/main">
                <a:prstDash val="solid"/>
              </a:ln>
            </spPr>
          </dPt>
          <dLbls>
            <showLegendKey val="0"/>
            <showVal val="0"/>
            <showCatName val="0"/>
            <showSerName val="0"/>
            <showPercent val="1"/>
          </dLbls>
          <cat>
            <numRef>
              <f>'Calc'!$A$5:$A$9</f>
            </numRef>
          </cat>
          <val>
            <numRef>
              <f>'Calc'!$C$5:$C$9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TPV by month</a:t>
            </a:r>
          </a:p>
        </rich>
      </tx>
    </title>
    <plotArea>
      <areaChart>
        <grouping val="standard"/>
        <ser>
          <idx val="0"/>
          <order val="0"/>
          <tx>
            <strRef>
              <f>'Calc'!B31</f>
            </strRef>
          </tx>
          <spPr>
            <a:solidFill xmlns:a="http://schemas.openxmlformats.org/drawingml/2006/main">
              <a:srgbClr val="5F259F"/>
            </a:solidFill>
            <a:ln xmlns:a="http://schemas.openxmlformats.org/drawingml/2006/main">
              <a:solidFill>
                <a:srgbClr val="5F259F"/>
              </a:solidFill>
              <a:prstDash val="solid"/>
            </a:ln>
          </spPr>
          <cat>
            <numRef>
              <f>'Calc'!$A$32:$A$37</f>
            </numRef>
          </cat>
          <val>
            <numRef>
              <f>'Calc'!$B$32:$B$37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Success % and latency by bank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'Calc'!B13</f>
            </strRef>
          </tx>
          <spPr>
            <a:solidFill xmlns:a="http://schemas.openxmlformats.org/drawingml/2006/main">
              <a:srgbClr val="5F259F"/>
            </a:solidFill>
            <a:ln xmlns:a="http://schemas.openxmlformats.org/drawingml/2006/main">
              <a:solidFill>
                <a:srgbClr val="5F259F"/>
              </a:solidFill>
              <a:prstDash val="solid"/>
            </a:ln>
          </spPr>
          <cat>
            <numRef>
              <f>'Calc'!$A$14:$A$18</f>
            </numRef>
          </cat>
          <val>
            <numRef>
              <f>'Calc'!$B$14:$B$18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'Calc'!C13</f>
            </strRef>
          </tx>
          <spPr>
            <a:ln xmlns:a="http://schemas.openxmlformats.org/drawingml/2006/main" w="30000">
              <a:solidFill>
                <a:srgbClr val="F59E0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'Calc'!$C$14:$C$18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  <valAx>
        <axId val="200"/>
        <scaling>
          <orientation val="minMax"/>
          <min val="0"/>
        </scaling>
        <delete val="0"/>
        <axPos val="l"/>
        <majorGridlines/>
        <numFmt formatCode="0.0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Why payments failed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'Calc'!B22</f>
            </strRef>
          </tx>
          <spPr>
            <a:solidFill xmlns:a="http://schemas.openxmlformats.org/drawingml/2006/main">
              <a:srgbClr val="5F259F"/>
            </a:solidFill>
            <a:ln xmlns:a="http://schemas.openxmlformats.org/drawingml/2006/main">
              <a:solidFill>
                <a:srgbClr val="5F259F"/>
              </a:solidFill>
              <a:prstDash val="solid"/>
            </a:ln>
          </spPr>
          <cat>
            <numRef>
              <f>'Calc'!$A$23:$A$27</f>
            </numRef>
          </cat>
          <val>
            <numRef>
              <f>'Calc'!$B$23:$B$27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Attempts by time of day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'Calc'!B41</f>
            </strRef>
          </tx>
          <spPr>
            <a:solidFill xmlns:a="http://schemas.openxmlformats.org/drawingml/2006/main">
              <a:srgbClr val="5F259F"/>
            </a:solidFill>
            <a:ln xmlns:a="http://schemas.openxmlformats.org/drawingml/2006/main">
              <a:solidFill>
                <a:srgbClr val="5F259F"/>
              </a:solidFill>
              <a:prstDash val="solid"/>
            </a:ln>
          </spPr>
          <cat>
            <numRef>
              <f>'Calc'!$A$42:$A$45</f>
            </numRef>
          </cat>
          <val>
            <numRef>
              <f>'Calc'!$B$42:$B$45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Merchant TPV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'Calc'!B49</f>
            </strRef>
          </tx>
          <spPr>
            <a:solidFill xmlns:a="http://schemas.openxmlformats.org/drawingml/2006/main">
              <a:srgbClr val="5F259F"/>
            </a:solidFill>
            <a:ln xmlns:a="http://schemas.openxmlformats.org/drawingml/2006/main">
              <a:solidFill>
                <a:srgbClr val="5F259F"/>
              </a:solidFill>
              <a:prstDash val="solid"/>
            </a:ln>
          </spPr>
          <cat>
            <numRef>
              <f>'Calc'!$A$50:$A$55</f>
            </numRef>
          </cat>
          <val>
            <numRef>
              <f>'Calc'!$B$50:$B$55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&quot;₹&quot;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176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22</row>
      <rowOff>0</rowOff>
    </from>
    <ext cx="4176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22</row>
      <rowOff>0</rowOff>
    </from>
    <ext cx="4176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</col>
      <colOff>0</colOff>
      <row>37</row>
      <rowOff>0</rowOff>
    </from>
    <ext cx="4176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37</row>
      <rowOff>0</rowOff>
    </from>
    <ext cx="4176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11</col>
      <colOff>0</colOff>
      <row>37</row>
      <rowOff>0</rowOff>
    </from>
    <ext cx="4176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honepe" displayName="tblPhonepe" ref="A1:O2001" headerRowCount="1">
  <autoFilter ref="A1:O2001"/>
  <tableColumns count="15">
    <tableColumn id="1" name="TxnID"/>
    <tableColumn id="2" name="Month"/>
    <tableColumn id="3" name="City"/>
    <tableColumn id="4" name="TxnType"/>
    <tableColumn id="5" name="MerchantCat"/>
    <tableColumn id="6" name="Amount"/>
    <tableColumn id="7" name="Bank"/>
    <tableColumn id="8" name="OS"/>
    <tableColumn id="9" name="LatencySec"/>
    <tableColumn id="10" name="Status"/>
    <tableColumn id="11" name="FailReason"/>
    <tableColumn id="12" name="Cashback"/>
    <tableColumn id="13" name="User"/>
    <tableColumn id="14" name="Hour"/>
    <tableColumn id="15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EADCF8"/>
    <outlinePr summaryBelow="1" summaryRight="1"/>
    <pageSetUpPr fitToPage="1"/>
  </sheetPr>
  <dimension ref="A1:Q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</cols>
  <sheetData>
    <row r="1" ht="22" customHeight="1">
      <c r="A1" s="1" t="n"/>
      <c r="B1" s="2" t="inlineStr">
        <is>
          <t>PhonePe-style UPI payments: success, speed &amp; value dashboard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1" t="n"/>
    </row>
    <row r="2" ht="22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1" t="n"/>
    </row>
    <row r="3">
      <c r="A3" s="1" t="n"/>
      <c r="B3" s="3" t="inlineStr">
        <is>
          <t>2,000 example UPI payment attempts · Jan-Jun 2026 · 5 types, 5 example banks · TPV, success rate, failures, latency and cashback KPIs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1" t="n"/>
    </row>
    <row r="4">
      <c r="A4" s="1" t="n"/>
      <c r="B4" s="4" t="inlineStr">
        <is>
          <t>EXAMPLE DATA: every number in this workbook is made up for practice. It is not real PhonePe data and not an official report.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</row>
    <row r="6">
      <c r="A6" s="1" t="n"/>
      <c r="B6" s="5" t="inlineStr">
        <is>
          <t>▼ City</t>
        </is>
      </c>
      <c r="C6" s="6" t="inlineStr">
        <is>
          <t>All</t>
        </is>
      </c>
      <c r="D6" s="6" t="n"/>
      <c r="E6" s="5" t="inlineStr">
        <is>
          <t>▼ Type</t>
        </is>
      </c>
      <c r="F6" s="6" t="inlineStr">
        <is>
          <t>All</t>
        </is>
      </c>
      <c r="G6" s="6" t="n"/>
      <c r="H6" s="5" t="inlineStr">
        <is>
          <t>▼ Month</t>
        </is>
      </c>
      <c r="I6" s="6" t="inlineStr">
        <is>
          <t>All</t>
        </is>
      </c>
      <c r="J6" s="6" t="n"/>
      <c r="K6" s="7">
        <f>"Rows in view: "&amp;TEXT(SUM(Data!$O$2:$O$2001),"#,##0")&amp;" of 2,000   |   Yellow cells = drop-down filters"</f>
        <v/>
      </c>
      <c r="L6" s="7" t="n"/>
      <c r="M6" s="7" t="n"/>
      <c r="N6" s="7" t="n"/>
      <c r="O6" s="7" t="n"/>
      <c r="P6" s="7" t="n"/>
      <c r="Q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</row>
    <row r="8">
      <c r="A8" s="1" t="n"/>
      <c r="B8" s="8" t="inlineStr">
        <is>
          <t>Transactions</t>
        </is>
      </c>
      <c r="C8" s="9" t="n"/>
      <c r="D8" s="10" t="n"/>
      <c r="E8" s="8" t="inlineStr">
        <is>
          <t>Payment value (TPV)</t>
        </is>
      </c>
      <c r="F8" s="9" t="n"/>
      <c r="G8" s="10" t="n"/>
      <c r="H8" s="8" t="inlineStr">
        <is>
          <t>Success rate</t>
        </is>
      </c>
      <c r="I8" s="9" t="n"/>
      <c r="J8" s="10" t="n"/>
      <c r="K8" s="8" t="inlineStr">
        <is>
          <t>Failure rate</t>
        </is>
      </c>
      <c r="L8" s="9" t="n"/>
      <c r="M8" s="10" t="n"/>
      <c r="N8" s="8" t="inlineStr">
        <is>
          <t>Pending rate</t>
        </is>
      </c>
      <c r="O8" s="9" t="n"/>
      <c r="P8" s="10" t="n"/>
      <c r="Q8" s="1" t="n"/>
    </row>
    <row r="9" ht="34" customHeight="1">
      <c r="A9" s="1" t="n"/>
      <c r="B9" s="11">
        <f>COUNTIFS(Data!$O$2:$O$2001,1)</f>
        <v/>
      </c>
      <c r="C9" s="12" t="n"/>
      <c r="D9" s="13" t="n"/>
      <c r="E9" s="14">
        <f>SUMIFS(Data!$F$2:$F$2001,Data!$O$2:$O$2001,1,Data!$J$2:$J$2001,"Success")</f>
        <v/>
      </c>
      <c r="F9" s="12" t="n"/>
      <c r="G9" s="13" t="n"/>
      <c r="H9" s="15">
        <f>IFERROR((COUNTIFS(Data!$O$2:$O$2001,1,Data!$J$2:$J$2001,"Success"))/(COUNTIFS(Data!$O$2:$O$2001,1)),0)</f>
        <v/>
      </c>
      <c r="I9" s="12" t="n"/>
      <c r="J9" s="13" t="n"/>
      <c r="K9" s="15">
        <f>IFERROR((COUNTIFS(Data!$O$2:$O$2001,1,Data!$J$2:$J$2001,"Failed"))/(COUNTIFS(Data!$O$2:$O$2001,1)),0)</f>
        <v/>
      </c>
      <c r="L9" s="12" t="n"/>
      <c r="M9" s="13" t="n"/>
      <c r="N9" s="15">
        <f>IFERROR((COUNTIFS(Data!$O$2:$O$2001,1,Data!$J$2:$J$2001,"Pending"))/(COUNTIFS(Data!$O$2:$O$2001,1)),0)</f>
        <v/>
      </c>
      <c r="O9" s="12" t="n"/>
      <c r="P9" s="13" t="n"/>
      <c r="Q9" s="1" t="n"/>
    </row>
    <row r="10">
      <c r="A10" s="1" t="n"/>
      <c r="B10" s="16" t="inlineStr">
        <is>
          <t>All attempts</t>
        </is>
      </c>
      <c r="C10" s="17" t="n"/>
      <c r="D10" s="18" t="n"/>
      <c r="E10" s="16" t="inlineStr">
        <is>
          <t>Successful ₹</t>
        </is>
      </c>
      <c r="F10" s="17" t="n"/>
      <c r="G10" s="18" t="n"/>
      <c r="H10" s="16" t="inlineStr">
        <is>
          <t>Target: 95%+</t>
        </is>
      </c>
      <c r="I10" s="17" t="n"/>
      <c r="J10" s="18" t="n"/>
      <c r="K10" s="16" t="inlineStr">
        <is>
          <t>Target: under 4%</t>
        </is>
      </c>
      <c r="L10" s="17" t="n"/>
      <c r="M10" s="18" t="n"/>
      <c r="N10" s="16" t="inlineStr">
        <is>
          <t>Stuck payments</t>
        </is>
      </c>
      <c r="O10" s="17" t="n"/>
      <c r="P10" s="18" t="n"/>
      <c r="Q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</row>
    <row r="12">
      <c r="A12" s="1" t="n"/>
      <c r="B12" s="8" t="inlineStr">
        <is>
          <t>Avg ticket size</t>
        </is>
      </c>
      <c r="C12" s="9" t="n"/>
      <c r="D12" s="10" t="n"/>
      <c r="E12" s="8" t="inlineStr">
        <is>
          <t>Merchant share</t>
        </is>
      </c>
      <c r="F12" s="9" t="n"/>
      <c r="G12" s="10" t="n"/>
      <c r="H12" s="8" t="inlineStr">
        <is>
          <t>Largest payment</t>
        </is>
      </c>
      <c r="I12" s="9" t="n"/>
      <c r="J12" s="10" t="n"/>
      <c r="K12" s="8" t="inlineStr">
        <is>
          <t>Avg latency</t>
        </is>
      </c>
      <c r="L12" s="9" t="n"/>
      <c r="M12" s="10" t="n"/>
      <c r="N12" s="8" t="inlineStr">
        <is>
          <t>Fast payments (≤2 s)</t>
        </is>
      </c>
      <c r="O12" s="9" t="n"/>
      <c r="P12" s="10" t="n"/>
      <c r="Q12" s="1" t="n"/>
    </row>
    <row r="13" ht="34" customHeight="1">
      <c r="A13" s="1" t="n"/>
      <c r="B13" s="14">
        <f>IFERROR((SUMIFS(Data!$F$2:$F$2001,Data!$O$2:$O$2001,1,Data!$J$2:$J$2001,"Success"))/(COUNTIFS(Data!$O$2:$O$2001,1,Data!$J$2:$J$2001,"Success")),0)</f>
        <v/>
      </c>
      <c r="C13" s="12" t="n"/>
      <c r="D13" s="13" t="n"/>
      <c r="E13" s="15">
        <f>IFERROR((COUNTIFS(Data!$O$2:$O$2001,1,Data!$D$2:$D$2001,"Merchant (P2M)"))/(COUNTIFS(Data!$O$2:$O$2001,1)),0)</f>
        <v/>
      </c>
      <c r="F13" s="12" t="n"/>
      <c r="G13" s="13" t="n"/>
      <c r="H13" s="14">
        <f>IFERROR(_xlfn.MAXIFS(Data!$F$2:$F$2001,Data!$O$2:$O$2001,1,Data!$J$2:$J$2001,"Success"),0)</f>
        <v/>
      </c>
      <c r="I13" s="12" t="n"/>
      <c r="J13" s="13" t="n"/>
      <c r="K13" s="19">
        <f>IFERROR(AVERAGEIFS(Data!$I$2:$I$2001,Data!$O$2:$O$2001,1),0)</f>
        <v/>
      </c>
      <c r="L13" s="12" t="n"/>
      <c r="M13" s="13" t="n"/>
      <c r="N13" s="15">
        <f>IFERROR((COUNTIFS(Data!$O$2:$O$2001,1,Data!$I$2:$I$2001,"&lt;=2"))/(COUNTIFS(Data!$O$2:$O$2001,1)),0)</f>
        <v/>
      </c>
      <c r="O13" s="12" t="n"/>
      <c r="P13" s="13" t="n"/>
      <c r="Q13" s="1" t="n"/>
    </row>
    <row r="14">
      <c r="A14" s="1" t="n"/>
      <c r="B14" s="16" t="inlineStr">
        <is>
          <t>TPV ÷ successes</t>
        </is>
      </c>
      <c r="C14" s="17" t="n"/>
      <c r="D14" s="18" t="n"/>
      <c r="E14" s="16" t="inlineStr">
        <is>
          <t>Pay-at-shop count</t>
        </is>
      </c>
      <c r="F14" s="17" t="n"/>
      <c r="G14" s="18" t="n"/>
      <c r="H14" s="16" t="inlineStr">
        <is>
          <t>Single success</t>
        </is>
      </c>
      <c r="I14" s="17" t="n"/>
      <c r="J14" s="18" t="n"/>
      <c r="K14" s="16" t="inlineStr">
        <is>
          <t>Target: 2 s</t>
        </is>
      </c>
      <c r="L14" s="17" t="n"/>
      <c r="M14" s="18" t="n"/>
      <c r="N14" s="16" t="inlineStr">
        <is>
          <t>Share under 2 s</t>
        </is>
      </c>
      <c r="O14" s="17" t="n"/>
      <c r="P14" s="18" t="n"/>
      <c r="Q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</row>
    <row r="16">
      <c r="A16" s="1" t="n"/>
      <c r="B16" s="8" t="inlineStr">
        <is>
          <t>Cashback cost</t>
        </is>
      </c>
      <c r="C16" s="9" t="n"/>
      <c r="D16" s="10" t="n"/>
      <c r="E16" s="8" t="inlineStr">
        <is>
          <t>Cashback % of TPV</t>
        </is>
      </c>
      <c r="F16" s="9" t="n"/>
      <c r="G16" s="10" t="n"/>
      <c r="H16" s="8" t="inlineStr">
        <is>
          <t>New users</t>
        </is>
      </c>
      <c r="I16" s="9" t="n"/>
      <c r="J16" s="10" t="n"/>
      <c r="K16" s="8" t="inlineStr">
        <is>
          <t>iOS share</t>
        </is>
      </c>
      <c r="L16" s="9" t="n"/>
      <c r="M16" s="10" t="n"/>
      <c r="N16" s="8" t="inlineStr">
        <is>
          <t>Wrong-PIN failures</t>
        </is>
      </c>
      <c r="O16" s="9" t="n"/>
      <c r="P16" s="10" t="n"/>
      <c r="Q16" s="1" t="n"/>
    </row>
    <row r="17" ht="34" customHeight="1">
      <c r="A17" s="1" t="n"/>
      <c r="B17" s="14">
        <f>SUMIFS(Data!$L$2:$L$2001,Data!$O$2:$O$2001,1)</f>
        <v/>
      </c>
      <c r="C17" s="12" t="n"/>
      <c r="D17" s="13" t="n"/>
      <c r="E17" s="20">
        <f>IFERROR((SUMIFS(Data!$L$2:$L$2001,Data!$O$2:$O$2001,1))/(SUMIFS(Data!$F$2:$F$2001,Data!$O$2:$O$2001,1,Data!$J$2:$J$2001,"Success")),0)</f>
        <v/>
      </c>
      <c r="F17" s="12" t="n"/>
      <c r="G17" s="13" t="n"/>
      <c r="H17" s="15">
        <f>IFERROR((COUNTIFS(Data!$O$2:$O$2001,1,Data!$M$2:$M$2001,"New"))/(COUNTIFS(Data!$O$2:$O$2001,1)),0)</f>
        <v/>
      </c>
      <c r="I17" s="12" t="n"/>
      <c r="J17" s="13" t="n"/>
      <c r="K17" s="15">
        <f>IFERROR((COUNTIFS(Data!$O$2:$O$2001,1,Data!$H$2:$H$2001,"iOS"))/(COUNTIFS(Data!$O$2:$O$2001,1)),0)</f>
        <v/>
      </c>
      <c r="L17" s="12" t="n"/>
      <c r="M17" s="13" t="n"/>
      <c r="N17" s="15">
        <f>IFERROR((COUNTIFS(Data!$O$2:$O$2001,1,Data!$K$2:$K$2001,"Wrong PIN"))/(COUNTIFS(Data!$O$2:$O$2001,1,Data!$J$2:$J$2001,"Failed")),0)</f>
        <v/>
      </c>
      <c r="O17" s="12" t="n"/>
      <c r="P17" s="13" t="n"/>
      <c r="Q17" s="1" t="n"/>
    </row>
    <row r="18">
      <c r="A18" s="1" t="n"/>
      <c r="B18" s="16" t="inlineStr">
        <is>
          <t>Rewards paid</t>
        </is>
      </c>
      <c r="C18" s="17" t="n"/>
      <c r="D18" s="18" t="n"/>
      <c r="E18" s="16" t="inlineStr">
        <is>
          <t>Reward intensity</t>
        </is>
      </c>
      <c r="F18" s="17" t="n"/>
      <c r="G18" s="18" t="n"/>
      <c r="H18" s="16" t="inlineStr">
        <is>
          <t>First-time payers</t>
        </is>
      </c>
      <c r="I18" s="17" t="n"/>
      <c r="J18" s="18" t="n"/>
      <c r="K18" s="16" t="inlineStr">
        <is>
          <t>By phone type</t>
        </is>
      </c>
      <c r="L18" s="17" t="n"/>
      <c r="M18" s="18" t="n"/>
      <c r="N18" s="16" t="inlineStr">
        <is>
          <t>Of failures</t>
        </is>
      </c>
      <c r="O18" s="17" t="n"/>
      <c r="P18" s="18" t="n"/>
      <c r="Q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</row>
    <row r="21">
      <c r="A21" s="1" t="n"/>
      <c r="B21" s="21" t="inlineStr">
        <is>
          <t xml:space="preserve">  Charts (they change with the filters above)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</row>
    <row r="53">
      <c r="A53" s="1" t="n"/>
      <c r="B53" s="21" t="inlineStr">
        <is>
          <t xml:space="preserve">  Banks ranked by TPV (example banks)</t>
        </is>
      </c>
      <c r="C53" s="21" t="n"/>
      <c r="D53" s="21" t="n"/>
      <c r="E53" s="21" t="n"/>
      <c r="F53" s="21" t="n"/>
      <c r="G53" s="21" t="n"/>
      <c r="H53" s="21" t="n"/>
      <c r="I53" s="21" t="n"/>
      <c r="J53" s="21" t="n"/>
      <c r="K53" s="21" t="n"/>
      <c r="L53" s="21" t="n"/>
      <c r="M53" s="21" t="n"/>
      <c r="N53" s="21" t="n"/>
      <c r="O53" s="21" t="n"/>
      <c r="P53" s="21" t="n"/>
      <c r="Q53" s="1" t="n"/>
    </row>
    <row r="54">
      <c r="A54" s="1" t="n"/>
      <c r="B54" s="22" t="inlineStr">
        <is>
          <t>Rank</t>
        </is>
      </c>
      <c r="C54" s="22" t="n"/>
      <c r="D54" s="22" t="inlineStr">
        <is>
          <t>Bank</t>
        </is>
      </c>
      <c r="E54" s="22" t="n"/>
      <c r="F54" s="22" t="inlineStr">
        <is>
          <t>Success %</t>
        </is>
      </c>
      <c r="G54" s="22" t="n"/>
      <c r="H54" s="22" t="inlineStr">
        <is>
          <t>Avg latency</t>
        </is>
      </c>
      <c r="I54" s="22" t="n"/>
      <c r="J54" s="22" t="inlineStr">
        <is>
          <t>TPV</t>
        </is>
      </c>
      <c r="K54" s="22" t="n"/>
      <c r="L54" s="22" t="inlineStr">
        <is>
          <t>Attempts</t>
        </is>
      </c>
      <c r="M54" s="22" t="n"/>
      <c r="N54" s="1" t="n"/>
      <c r="O54" s="1" t="n"/>
      <c r="P54" s="1" t="n"/>
      <c r="Q54" s="1" t="n"/>
    </row>
    <row r="55">
      <c r="A55" s="1" t="n"/>
      <c r="B55" s="23" t="n">
        <v>1</v>
      </c>
      <c r="C55" s="23" t="n"/>
      <c r="D55" s="24">
        <f>IFERROR(INDEX(Calc!$A$14:$A$18,MATCH(LARGE(Calc!$F$14:$F$18,$B55),Calc!$F$14:$F$18,0)),"-")</f>
        <v/>
      </c>
      <c r="E55" s="25" t="n"/>
      <c r="F55" s="26">
        <f>IFERROR(INDEX(Calc!$B$14:$B$18,MATCH(LARGE(Calc!$F$14:$F$18,$B55),Calc!$F$14:$F$18,0)),"-")</f>
        <v/>
      </c>
      <c r="G55" s="25" t="n"/>
      <c r="H55" s="27">
        <f>IFERROR(INDEX(Calc!$C$14:$C$18,MATCH(LARGE(Calc!$F$14:$F$18,$B55),Calc!$F$14:$F$18,0)),"-")</f>
        <v/>
      </c>
      <c r="I55" s="25" t="n"/>
      <c r="J55" s="28">
        <f>IFERROR(INDEX(Calc!$D$14:$D$18,MATCH(LARGE(Calc!$F$14:$F$18,$B55),Calc!$F$14:$F$18,0)),"-")</f>
        <v/>
      </c>
      <c r="K55" s="25" t="n"/>
      <c r="L55" s="29">
        <f>IFERROR(INDEX(Calc!$E$14:$E$18,MATCH(LARGE(Calc!$F$14:$F$18,$B55),Calc!$F$14:$F$18,0)),"-")</f>
        <v/>
      </c>
      <c r="M55" s="25" t="n"/>
      <c r="N55" s="1" t="n"/>
      <c r="O55" s="1" t="n"/>
      <c r="P55" s="1" t="n"/>
      <c r="Q55" s="1" t="n"/>
    </row>
    <row r="56">
      <c r="A56" s="1" t="n"/>
      <c r="B56" s="23" t="n">
        <v>2</v>
      </c>
      <c r="C56" s="23" t="n"/>
      <c r="D56" s="24">
        <f>IFERROR(INDEX(Calc!$A$14:$A$18,MATCH(LARGE(Calc!$F$14:$F$18,$B56),Calc!$F$14:$F$18,0)),"-")</f>
        <v/>
      </c>
      <c r="E56" s="25" t="n"/>
      <c r="F56" s="26">
        <f>IFERROR(INDEX(Calc!$B$14:$B$18,MATCH(LARGE(Calc!$F$14:$F$18,$B56),Calc!$F$14:$F$18,0)),"-")</f>
        <v/>
      </c>
      <c r="G56" s="25" t="n"/>
      <c r="H56" s="27">
        <f>IFERROR(INDEX(Calc!$C$14:$C$18,MATCH(LARGE(Calc!$F$14:$F$18,$B56),Calc!$F$14:$F$18,0)),"-")</f>
        <v/>
      </c>
      <c r="I56" s="25" t="n"/>
      <c r="J56" s="28">
        <f>IFERROR(INDEX(Calc!$D$14:$D$18,MATCH(LARGE(Calc!$F$14:$F$18,$B56),Calc!$F$14:$F$18,0)),"-")</f>
        <v/>
      </c>
      <c r="K56" s="25" t="n"/>
      <c r="L56" s="29">
        <f>IFERROR(INDEX(Calc!$E$14:$E$18,MATCH(LARGE(Calc!$F$14:$F$18,$B56),Calc!$F$14:$F$18,0)),"-")</f>
        <v/>
      </c>
      <c r="M56" s="25" t="n"/>
      <c r="N56" s="1" t="n"/>
      <c r="O56" s="1" t="n"/>
      <c r="P56" s="1" t="n"/>
      <c r="Q56" s="1" t="n"/>
    </row>
    <row r="57">
      <c r="A57" s="1" t="n"/>
      <c r="B57" s="23" t="n">
        <v>3</v>
      </c>
      <c r="C57" s="23" t="n"/>
      <c r="D57" s="24">
        <f>IFERROR(INDEX(Calc!$A$14:$A$18,MATCH(LARGE(Calc!$F$14:$F$18,$B57),Calc!$F$14:$F$18,0)),"-")</f>
        <v/>
      </c>
      <c r="E57" s="25" t="n"/>
      <c r="F57" s="26">
        <f>IFERROR(INDEX(Calc!$B$14:$B$18,MATCH(LARGE(Calc!$F$14:$F$18,$B57),Calc!$F$14:$F$18,0)),"-")</f>
        <v/>
      </c>
      <c r="G57" s="25" t="n"/>
      <c r="H57" s="27">
        <f>IFERROR(INDEX(Calc!$C$14:$C$18,MATCH(LARGE(Calc!$F$14:$F$18,$B57),Calc!$F$14:$F$18,0)),"-")</f>
        <v/>
      </c>
      <c r="I57" s="25" t="n"/>
      <c r="J57" s="28">
        <f>IFERROR(INDEX(Calc!$D$14:$D$18,MATCH(LARGE(Calc!$F$14:$F$18,$B57),Calc!$F$14:$F$18,0)),"-")</f>
        <v/>
      </c>
      <c r="K57" s="25" t="n"/>
      <c r="L57" s="29">
        <f>IFERROR(INDEX(Calc!$E$14:$E$18,MATCH(LARGE(Calc!$F$14:$F$18,$B57),Calc!$F$14:$F$18,0)),"-")</f>
        <v/>
      </c>
      <c r="M57" s="25" t="n"/>
      <c r="N57" s="1" t="n"/>
      <c r="O57" s="1" t="n"/>
      <c r="P57" s="1" t="n"/>
      <c r="Q57" s="1" t="n"/>
    </row>
    <row r="58">
      <c r="A58" s="1" t="n"/>
      <c r="B58" s="23" t="n">
        <v>4</v>
      </c>
      <c r="C58" s="23" t="n"/>
      <c r="D58" s="24">
        <f>IFERROR(INDEX(Calc!$A$14:$A$18,MATCH(LARGE(Calc!$F$14:$F$18,$B58),Calc!$F$14:$F$18,0)),"-")</f>
        <v/>
      </c>
      <c r="E58" s="25" t="n"/>
      <c r="F58" s="26">
        <f>IFERROR(INDEX(Calc!$B$14:$B$18,MATCH(LARGE(Calc!$F$14:$F$18,$B58),Calc!$F$14:$F$18,0)),"-")</f>
        <v/>
      </c>
      <c r="G58" s="25" t="n"/>
      <c r="H58" s="27">
        <f>IFERROR(INDEX(Calc!$C$14:$C$18,MATCH(LARGE(Calc!$F$14:$F$18,$B58),Calc!$F$14:$F$18,0)),"-")</f>
        <v/>
      </c>
      <c r="I58" s="25" t="n"/>
      <c r="J58" s="28">
        <f>IFERROR(INDEX(Calc!$D$14:$D$18,MATCH(LARGE(Calc!$F$14:$F$18,$B58),Calc!$F$14:$F$18,0)),"-")</f>
        <v/>
      </c>
      <c r="K58" s="25" t="n"/>
      <c r="L58" s="29">
        <f>IFERROR(INDEX(Calc!$E$14:$E$18,MATCH(LARGE(Calc!$F$14:$F$18,$B58),Calc!$F$14:$F$18,0)),"-")</f>
        <v/>
      </c>
      <c r="M58" s="25" t="n"/>
      <c r="N58" s="1" t="n"/>
      <c r="O58" s="1" t="n"/>
      <c r="P58" s="1" t="n"/>
      <c r="Q58" s="1" t="n"/>
    </row>
    <row r="59">
      <c r="A59" s="1" t="n"/>
      <c r="B59" s="23" t="n">
        <v>5</v>
      </c>
      <c r="C59" s="23" t="n"/>
      <c r="D59" s="24">
        <f>IFERROR(INDEX(Calc!$A$14:$A$18,MATCH(LARGE(Calc!$F$14:$F$18,$B59),Calc!$F$14:$F$18,0)),"-")</f>
        <v/>
      </c>
      <c r="E59" s="25" t="n"/>
      <c r="F59" s="26">
        <f>IFERROR(INDEX(Calc!$B$14:$B$18,MATCH(LARGE(Calc!$F$14:$F$18,$B59),Calc!$F$14:$F$18,0)),"-")</f>
        <v/>
      </c>
      <c r="G59" s="25" t="n"/>
      <c r="H59" s="27">
        <f>IFERROR(INDEX(Calc!$C$14:$C$18,MATCH(LARGE(Calc!$F$14:$F$18,$B59),Calc!$F$14:$F$18,0)),"-")</f>
        <v/>
      </c>
      <c r="I59" s="25" t="n"/>
      <c r="J59" s="28">
        <f>IFERROR(INDEX(Calc!$D$14:$D$18,MATCH(LARGE(Calc!$F$14:$F$18,$B59),Calc!$F$14:$F$18,0)),"-")</f>
        <v/>
      </c>
      <c r="K59" s="25" t="n"/>
      <c r="L59" s="29">
        <f>IFERROR(INDEX(Calc!$E$14:$E$18,MATCH(LARGE(Calc!$F$14:$F$18,$B59),Calc!$F$14:$F$18,0)),"-")</f>
        <v/>
      </c>
      <c r="M59" s="25" t="n"/>
      <c r="N59" s="1" t="n"/>
      <c r="O59" s="1" t="n"/>
      <c r="P59" s="1" t="n"/>
      <c r="Q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</row>
    <row r="61">
      <c r="A61" s="1" t="n"/>
      <c r="B61" s="30" t="inlineStr">
        <is>
          <t>Made for the Excel course at ravindrabagale.com/excel. Brand-inspired colours only; no logos. EXAMPLE DATA: every number in this workbook is made up for practice. It is not real PhonePe data and not an official report.</t>
        </is>
      </c>
      <c r="C61" s="31" t="n"/>
      <c r="D61" s="31" t="n"/>
      <c r="E61" s="31" t="n"/>
      <c r="F61" s="31" t="n"/>
      <c r="G61" s="31" t="n"/>
      <c r="H61" s="31" t="n"/>
      <c r="I61" s="31" t="n"/>
      <c r="J61" s="31" t="n"/>
      <c r="K61" s="31" t="n"/>
      <c r="L61" s="31" t="n"/>
      <c r="M61" s="31" t="n"/>
      <c r="N61" s="31" t="n"/>
      <c r="O61" s="31" t="n"/>
      <c r="P61" s="31" t="n"/>
      <c r="Q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</row>
    <row r="25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</row>
    <row r="255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</row>
    <row r="256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</row>
    <row r="259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</row>
    <row r="260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</row>
    <row r="261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</row>
    <row r="26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</row>
    <row r="263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</row>
    <row r="264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</row>
    <row r="265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</row>
    <row r="266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</row>
    <row r="267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</row>
    <row r="268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</row>
    <row r="269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</row>
    <row r="270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</row>
    <row r="271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</row>
    <row r="2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</row>
    <row r="273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</row>
    <row r="274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</row>
    <row r="275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</row>
    <row r="276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</row>
    <row r="277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</row>
    <row r="278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</row>
    <row r="279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</row>
    <row r="280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</row>
    <row r="281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</row>
    <row r="28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</row>
    <row r="284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</row>
    <row r="285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</row>
    <row r="286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</row>
    <row r="287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</row>
    <row r="288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</row>
    <row r="289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</row>
    <row r="290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</row>
    <row r="291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</row>
    <row r="29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</row>
    <row r="293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</row>
    <row r="294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</row>
    <row r="295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</row>
    <row r="296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</row>
    <row r="297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</row>
    <row r="298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</row>
    <row r="299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</row>
    <row r="300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</row>
    <row r="301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</row>
    <row r="30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</row>
    <row r="303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</row>
    <row r="304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</row>
    <row r="305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</row>
    <row r="306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</row>
    <row r="307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</row>
    <row r="308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</row>
    <row r="309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</row>
    <row r="310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</row>
    <row r="311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</row>
    <row r="31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</row>
    <row r="313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</row>
    <row r="314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</row>
    <row r="315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</row>
    <row r="316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</row>
    <row r="317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</row>
    <row r="318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</row>
    <row r="319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</row>
    <row r="320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</row>
    <row r="321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</row>
    <row r="32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</row>
    <row r="323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</row>
    <row r="324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</row>
    <row r="327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</row>
    <row r="328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</row>
    <row r="329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</row>
    <row r="330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</row>
    <row r="331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</row>
    <row r="33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</row>
    <row r="333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</row>
    <row r="334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</row>
    <row r="335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</row>
    <row r="336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</row>
    <row r="337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</row>
    <row r="338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</row>
    <row r="339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</row>
    <row r="340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</row>
    <row r="341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</row>
    <row r="34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</row>
    <row r="343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</row>
    <row r="344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</row>
    <row r="345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</row>
    <row r="346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</row>
    <row r="347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</row>
    <row r="348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</row>
    <row r="349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</row>
    <row r="350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</row>
    <row r="351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</row>
    <row r="35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</row>
    <row r="353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</row>
    <row r="354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</row>
    <row r="355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</row>
    <row r="356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</row>
    <row r="357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</row>
    <row r="358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</row>
    <row r="359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</row>
    <row r="360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</row>
    <row r="361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</row>
    <row r="36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</row>
    <row r="363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</row>
    <row r="364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</row>
    <row r="365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</row>
    <row r="366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</row>
    <row r="367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</row>
    <row r="368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</row>
    <row r="369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</row>
    <row r="370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</row>
    <row r="371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</row>
    <row r="3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</row>
    <row r="373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</row>
    <row r="374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</row>
    <row r="375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</row>
    <row r="376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</row>
    <row r="377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</row>
    <row r="378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</row>
    <row r="379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</row>
    <row r="380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</row>
    <row r="381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</row>
    <row r="38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</row>
    <row r="383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</row>
    <row r="384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</row>
    <row r="385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</row>
    <row r="386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</row>
    <row r="387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</row>
    <row r="388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</row>
    <row r="389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</row>
    <row r="390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</row>
    <row r="391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</row>
    <row r="39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</row>
    <row r="393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</row>
    <row r="394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</row>
    <row r="395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</row>
    <row r="396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</row>
    <row r="397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</row>
    <row r="398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</row>
    <row r="399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</row>
    <row r="400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</row>
  </sheetData>
  <mergeCells count="91">
    <mergeCell ref="C6:D6"/>
    <mergeCell ref="E13:G13"/>
    <mergeCell ref="N17:P17"/>
    <mergeCell ref="H55:I55"/>
    <mergeCell ref="J59:K59"/>
    <mergeCell ref="H17:J17"/>
    <mergeCell ref="N9:P9"/>
    <mergeCell ref="K17:M17"/>
    <mergeCell ref="E16:G16"/>
    <mergeCell ref="K10:M10"/>
    <mergeCell ref="E18:G18"/>
    <mergeCell ref="D56:E56"/>
    <mergeCell ref="K16:M16"/>
    <mergeCell ref="F56:G56"/>
    <mergeCell ref="B55:C55"/>
    <mergeCell ref="K9:M9"/>
    <mergeCell ref="J58:K58"/>
    <mergeCell ref="F57:G57"/>
    <mergeCell ref="B21:P21"/>
    <mergeCell ref="I6:J6"/>
    <mergeCell ref="F54:G54"/>
    <mergeCell ref="B8:D8"/>
    <mergeCell ref="N18:P18"/>
    <mergeCell ref="H54:I54"/>
    <mergeCell ref="B17:D17"/>
    <mergeCell ref="J57:K57"/>
    <mergeCell ref="F6:G6"/>
    <mergeCell ref="N8:P8"/>
    <mergeCell ref="L57:M57"/>
    <mergeCell ref="K12:M12"/>
    <mergeCell ref="B10:D10"/>
    <mergeCell ref="H16:J16"/>
    <mergeCell ref="K8:M8"/>
    <mergeCell ref="H56:I56"/>
    <mergeCell ref="N10:P10"/>
    <mergeCell ref="K14:M14"/>
    <mergeCell ref="B9:D9"/>
    <mergeCell ref="K18:M18"/>
    <mergeCell ref="L59:M59"/>
    <mergeCell ref="E8:G8"/>
    <mergeCell ref="E17:G17"/>
    <mergeCell ref="N12:P12"/>
    <mergeCell ref="E10:G10"/>
    <mergeCell ref="B54:C54"/>
    <mergeCell ref="B14:D14"/>
    <mergeCell ref="N14:P14"/>
    <mergeCell ref="B13:D13"/>
    <mergeCell ref="E9:G9"/>
    <mergeCell ref="B61:P61"/>
    <mergeCell ref="B56:C56"/>
    <mergeCell ref="H58:I58"/>
    <mergeCell ref="B58:C58"/>
    <mergeCell ref="H13:J13"/>
    <mergeCell ref="B57:C57"/>
    <mergeCell ref="H18:J18"/>
    <mergeCell ref="L58:M58"/>
    <mergeCell ref="K13:M13"/>
    <mergeCell ref="K6:P6"/>
    <mergeCell ref="H8:J8"/>
    <mergeCell ref="E12:G12"/>
    <mergeCell ref="H57:I57"/>
    <mergeCell ref="H10:J10"/>
    <mergeCell ref="D55:E55"/>
    <mergeCell ref="E14:G14"/>
    <mergeCell ref="B1:P2"/>
    <mergeCell ref="B3:P3"/>
    <mergeCell ref="H9:J9"/>
    <mergeCell ref="D54:E54"/>
    <mergeCell ref="B12:D12"/>
    <mergeCell ref="B59:C59"/>
    <mergeCell ref="B53:P53"/>
    <mergeCell ref="F59:G59"/>
    <mergeCell ref="F55:G55"/>
    <mergeCell ref="H59:I59"/>
    <mergeCell ref="D57:E57"/>
    <mergeCell ref="N13:P13"/>
    <mergeCell ref="H12:J12"/>
    <mergeCell ref="J55:K55"/>
    <mergeCell ref="L55:M55"/>
    <mergeCell ref="H14:J14"/>
    <mergeCell ref="J54:K54"/>
    <mergeCell ref="L54:M54"/>
    <mergeCell ref="B4:P4"/>
    <mergeCell ref="D58:E58"/>
    <mergeCell ref="F58:G58"/>
    <mergeCell ref="B16:D16"/>
    <mergeCell ref="J56:K56"/>
    <mergeCell ref="L56:M56"/>
    <mergeCell ref="N16:P16"/>
    <mergeCell ref="B18:D18"/>
    <mergeCell ref="D59:E59"/>
  </mergeCells>
  <conditionalFormatting sqref="H9">
    <cfRule type="cellIs" priority="1" operator="greaterThanOrEqual" dxfId="0">
      <formula>0.95</formula>
    </cfRule>
  </conditionalFormatting>
  <conditionalFormatting sqref="K9">
    <cfRule type="cellIs" priority="2" operator="greaterThan" dxfId="1">
      <formula>0.04</formula>
    </cfRule>
  </conditionalFormatting>
  <conditionalFormatting sqref="K13">
    <cfRule type="cellIs" priority="3" operator="greaterThan" dxfId="1">
      <formula>2</formula>
    </cfRule>
  </conditionalFormatting>
  <conditionalFormatting sqref="B55:M55">
    <cfRule type="expression" priority="4" dxfId="2">
      <formula>TRUE</formula>
    </cfRule>
  </conditionalFormatting>
  <dataValidations count="3">
    <dataValidation sqref="C6" showDropDown="0" showInputMessage="0" showErrorMessage="0" allowBlank="0" error="Pick a value from the list" prompt="Pick All or one City" type="list">
      <formula1>=Lists!$A$2:$A$8</formula1>
    </dataValidation>
    <dataValidation sqref="F6" showDropDown="0" showInputMessage="0" showErrorMessage="0" allowBlank="0" error="Pick a value from the list" prompt="Pick All or one Type" type="list">
      <formula1>=Lists!$B$2:$B$7</formula1>
    </dataValidation>
    <dataValidation sqref="I6" showDropDown="0" showInputMessage="0" showErrorMessage="0" allowBlank="0" error="Pick a value from the list" prompt="Pick All or one Month" type="list">
      <formula1>=Lists!$C$2:$C$8</formula1>
    </dataValidation>
  </dataValidations>
  <pageMargins left="0.2" right="0.2" top="0.2" bottom="0.2" header="0.5" footer="0.5"/>
  <pageSetup orientation="portrait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5F259F"/>
    <outlinePr summaryBelow="1" summaryRight="1"/>
    <pageSetUpPr/>
  </sheetPr>
  <dimension ref="A1:O20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  <col width="11" customWidth="1" min="10" max="10"/>
    <col width="13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32" t="inlineStr">
        <is>
          <t>TxnID</t>
        </is>
      </c>
      <c r="B1" s="32" t="inlineStr">
        <is>
          <t>Month</t>
        </is>
      </c>
      <c r="C1" s="32" t="inlineStr">
        <is>
          <t>City</t>
        </is>
      </c>
      <c r="D1" s="32" t="inlineStr">
        <is>
          <t>TxnType</t>
        </is>
      </c>
      <c r="E1" s="32" t="inlineStr">
        <is>
          <t>MerchantCat</t>
        </is>
      </c>
      <c r="F1" s="32" t="inlineStr">
        <is>
          <t>Amount</t>
        </is>
      </c>
      <c r="G1" s="32" t="inlineStr">
        <is>
          <t>Bank</t>
        </is>
      </c>
      <c r="H1" s="32" t="inlineStr">
        <is>
          <t>OS</t>
        </is>
      </c>
      <c r="I1" s="32" t="inlineStr">
        <is>
          <t>LatencySec</t>
        </is>
      </c>
      <c r="J1" s="32" t="inlineStr">
        <is>
          <t>Status</t>
        </is>
      </c>
      <c r="K1" s="32" t="inlineStr">
        <is>
          <t>FailReason</t>
        </is>
      </c>
      <c r="L1" s="32" t="inlineStr">
        <is>
          <t>Cashback</t>
        </is>
      </c>
      <c r="M1" s="32" t="inlineStr">
        <is>
          <t>User</t>
        </is>
      </c>
      <c r="N1" s="32" t="inlineStr">
        <is>
          <t>Hour</t>
        </is>
      </c>
      <c r="O1" s="33" t="inlineStr">
        <is>
          <t>Inc</t>
        </is>
      </c>
    </row>
    <row r="2">
      <c r="A2" t="inlineStr">
        <is>
          <t>PP900001</t>
        </is>
      </c>
      <c r="B2" t="inlineStr">
        <is>
          <t>Jun</t>
        </is>
      </c>
      <c r="C2" t="inlineStr">
        <is>
          <t>Nagpur</t>
        </is>
      </c>
      <c r="D2" t="inlineStr">
        <is>
          <t>P2P transfer</t>
        </is>
      </c>
      <c r="E2" t="inlineStr">
        <is>
          <t>-</t>
        </is>
      </c>
      <c r="F2" s="34" t="n">
        <v>2067</v>
      </c>
      <c r="G2" t="inlineStr">
        <is>
          <t>Bank C</t>
        </is>
      </c>
      <c r="H2" t="inlineStr">
        <is>
          <t>Android</t>
        </is>
      </c>
      <c r="I2" s="35" t="n">
        <v>0.4</v>
      </c>
      <c r="J2" t="inlineStr">
        <is>
          <t>Success</t>
        </is>
      </c>
      <c r="K2" t="inlineStr"/>
      <c r="L2" s="34" t="n">
        <v>0</v>
      </c>
      <c r="M2" t="inlineStr">
        <is>
          <t>Existing</t>
        </is>
      </c>
      <c r="N2" t="inlineStr">
        <is>
          <t>Afternoon</t>
        </is>
      </c>
      <c r="O2">
        <f>IF(AND(OR(Dashboard!$C$6="All",C2=Dashboard!$C$6),OR(Dashboard!$F$6="All",D2=Dashboard!$F$6),OR(Dashboard!$I$6="All",B2=Dashboard!$I$6)),1,0)</f>
        <v/>
      </c>
    </row>
    <row r="3">
      <c r="A3" t="inlineStr">
        <is>
          <t>PP900002</t>
        </is>
      </c>
      <c r="B3" t="inlineStr">
        <is>
          <t>May</t>
        </is>
      </c>
      <c r="C3" t="inlineStr">
        <is>
          <t>Kolhapur</t>
        </is>
      </c>
      <c r="D3" t="inlineStr">
        <is>
          <t>P2P transfer</t>
        </is>
      </c>
      <c r="E3" t="inlineStr">
        <is>
          <t>-</t>
        </is>
      </c>
      <c r="F3" s="34" t="n">
        <v>1115</v>
      </c>
      <c r="G3" t="inlineStr">
        <is>
          <t>Bank C</t>
        </is>
      </c>
      <c r="H3" t="inlineStr">
        <is>
          <t>Android</t>
        </is>
      </c>
      <c r="I3" s="35" t="n">
        <v>1.4</v>
      </c>
      <c r="J3" t="inlineStr">
        <is>
          <t>Success</t>
        </is>
      </c>
      <c r="K3" t="inlineStr"/>
      <c r="L3" s="34" t="n">
        <v>0</v>
      </c>
      <c r="M3" t="inlineStr">
        <is>
          <t>Existing</t>
        </is>
      </c>
      <c r="N3" t="inlineStr">
        <is>
          <t>Evening</t>
        </is>
      </c>
      <c r="O3">
        <f>IF(AND(OR(Dashboard!$C$6="All",C3=Dashboard!$C$6),OR(Dashboard!$F$6="All",D3=Dashboard!$F$6),OR(Dashboard!$I$6="All",B3=Dashboard!$I$6)),1,0)</f>
        <v/>
      </c>
    </row>
    <row r="4">
      <c r="A4" t="inlineStr">
        <is>
          <t>PP900003</t>
        </is>
      </c>
      <c r="B4" t="inlineStr">
        <is>
          <t>Feb</t>
        </is>
      </c>
      <c r="C4" t="inlineStr">
        <is>
          <t>Kolhapur</t>
        </is>
      </c>
      <c r="D4" t="inlineStr">
        <is>
          <t>P2P transfer</t>
        </is>
      </c>
      <c r="E4" t="inlineStr">
        <is>
          <t>-</t>
        </is>
      </c>
      <c r="F4" s="34" t="n">
        <v>4152</v>
      </c>
      <c r="G4" t="inlineStr">
        <is>
          <t>Bank E</t>
        </is>
      </c>
      <c r="H4" t="inlineStr">
        <is>
          <t>Android</t>
        </is>
      </c>
      <c r="I4" s="35" t="n">
        <v>1.8</v>
      </c>
      <c r="J4" t="inlineStr">
        <is>
          <t>Success</t>
        </is>
      </c>
      <c r="K4" t="inlineStr"/>
      <c r="L4" s="34" t="n">
        <v>0</v>
      </c>
      <c r="M4" t="inlineStr">
        <is>
          <t>Existing</t>
        </is>
      </c>
      <c r="N4" t="inlineStr">
        <is>
          <t>Morning</t>
        </is>
      </c>
      <c r="O4">
        <f>IF(AND(OR(Dashboard!$C$6="All",C4=Dashboard!$C$6),OR(Dashboard!$F$6="All",D4=Dashboard!$F$6),OR(Dashboard!$I$6="All",B4=Dashboard!$I$6)),1,0)</f>
        <v/>
      </c>
    </row>
    <row r="5">
      <c r="A5" t="inlineStr">
        <is>
          <t>PP900004</t>
        </is>
      </c>
      <c r="B5" t="inlineStr">
        <is>
          <t>Apr</t>
        </is>
      </c>
      <c r="C5" t="inlineStr">
        <is>
          <t>Sambhaji Nagar</t>
        </is>
      </c>
      <c r="D5" t="inlineStr">
        <is>
          <t>Recharge</t>
        </is>
      </c>
      <c r="E5" t="inlineStr">
        <is>
          <t>-</t>
        </is>
      </c>
      <c r="F5" s="34" t="n">
        <v>479</v>
      </c>
      <c r="G5" t="inlineStr">
        <is>
          <t>Bank C</t>
        </is>
      </c>
      <c r="H5" t="inlineStr">
        <is>
          <t>Android</t>
        </is>
      </c>
      <c r="I5" s="35" t="n">
        <v>1.9</v>
      </c>
      <c r="J5" t="inlineStr">
        <is>
          <t>Success</t>
        </is>
      </c>
      <c r="K5" t="inlineStr"/>
      <c r="L5" s="34" t="n">
        <v>5</v>
      </c>
      <c r="M5" t="inlineStr">
        <is>
          <t>Existing</t>
        </is>
      </c>
      <c r="N5" t="inlineStr">
        <is>
          <t>Evening</t>
        </is>
      </c>
      <c r="O5">
        <f>IF(AND(OR(Dashboard!$C$6="All",C5=Dashboard!$C$6),OR(Dashboard!$F$6="All",D5=Dashboard!$F$6),OR(Dashboard!$I$6="All",B5=Dashboard!$I$6)),1,0)</f>
        <v/>
      </c>
    </row>
    <row r="6">
      <c r="A6" t="inlineStr">
        <is>
          <t>PP900005</t>
        </is>
      </c>
      <c r="B6" t="inlineStr">
        <is>
          <t>Jun</t>
        </is>
      </c>
      <c r="C6" t="inlineStr">
        <is>
          <t>Pune</t>
        </is>
      </c>
      <c r="D6" t="inlineStr">
        <is>
          <t>P2P transfer</t>
        </is>
      </c>
      <c r="E6" t="inlineStr">
        <is>
          <t>-</t>
        </is>
      </c>
      <c r="F6" s="34" t="n">
        <v>136</v>
      </c>
      <c r="G6" t="inlineStr">
        <is>
          <t>Bank B</t>
        </is>
      </c>
      <c r="H6" t="inlineStr">
        <is>
          <t>Android</t>
        </is>
      </c>
      <c r="I6" s="35" t="n">
        <v>1.5</v>
      </c>
      <c r="J6" t="inlineStr">
        <is>
          <t>Success</t>
        </is>
      </c>
      <c r="K6" t="inlineStr"/>
      <c r="L6" s="34" t="n">
        <v>0</v>
      </c>
      <c r="M6" t="inlineStr">
        <is>
          <t>Existing</t>
        </is>
      </c>
      <c r="N6" t="inlineStr">
        <is>
          <t>Evening</t>
        </is>
      </c>
      <c r="O6">
        <f>IF(AND(OR(Dashboard!$C$6="All",C6=Dashboard!$C$6),OR(Dashboard!$F$6="All",D6=Dashboard!$F$6),OR(Dashboard!$I$6="All",B6=Dashboard!$I$6)),1,0)</f>
        <v/>
      </c>
    </row>
    <row r="7">
      <c r="A7" t="inlineStr">
        <is>
          <t>PP900006</t>
        </is>
      </c>
      <c r="B7" t="inlineStr">
        <is>
          <t>Jan</t>
        </is>
      </c>
      <c r="C7" t="inlineStr">
        <is>
          <t>Pune</t>
        </is>
      </c>
      <c r="D7" t="inlineStr">
        <is>
          <t>Bill payment</t>
        </is>
      </c>
      <c r="E7" t="inlineStr">
        <is>
          <t>-</t>
        </is>
      </c>
      <c r="F7" s="34" t="n">
        <v>1398</v>
      </c>
      <c r="G7" t="inlineStr">
        <is>
          <t>Bank B</t>
        </is>
      </c>
      <c r="H7" t="inlineStr">
        <is>
          <t>Android</t>
        </is>
      </c>
      <c r="I7" s="35" t="n">
        <v>1.4</v>
      </c>
      <c r="J7" t="inlineStr">
        <is>
          <t>Success</t>
        </is>
      </c>
      <c r="K7" t="inlineStr"/>
      <c r="L7" s="34" t="n">
        <v>0</v>
      </c>
      <c r="M7" t="inlineStr">
        <is>
          <t>Existing</t>
        </is>
      </c>
      <c r="N7" t="inlineStr">
        <is>
          <t>Afternoon</t>
        </is>
      </c>
      <c r="O7">
        <f>IF(AND(OR(Dashboard!$C$6="All",C7=Dashboard!$C$6),OR(Dashboard!$F$6="All",D7=Dashboard!$F$6),OR(Dashboard!$I$6="All",B7=Dashboard!$I$6)),1,0)</f>
        <v/>
      </c>
    </row>
    <row r="8">
      <c r="A8" t="inlineStr">
        <is>
          <t>PP900007</t>
        </is>
      </c>
      <c r="B8" t="inlineStr">
        <is>
          <t>Mar</t>
        </is>
      </c>
      <c r="C8" t="inlineStr">
        <is>
          <t>Kolhapur</t>
        </is>
      </c>
      <c r="D8" t="inlineStr">
        <is>
          <t>Merchant (P2M)</t>
        </is>
      </c>
      <c r="E8" t="inlineStr">
        <is>
          <t>Fuel</t>
        </is>
      </c>
      <c r="F8" s="34" t="n">
        <v>884</v>
      </c>
      <c r="G8" t="inlineStr">
        <is>
          <t>Bank D</t>
        </is>
      </c>
      <c r="H8" t="inlineStr">
        <is>
          <t>Android</t>
        </is>
      </c>
      <c r="I8" s="35" t="n">
        <v>2.6</v>
      </c>
      <c r="J8" t="inlineStr">
        <is>
          <t>Success</t>
        </is>
      </c>
      <c r="K8" t="inlineStr"/>
      <c r="L8" s="34" t="n">
        <v>0</v>
      </c>
      <c r="M8" t="inlineStr">
        <is>
          <t>Existing</t>
        </is>
      </c>
      <c r="N8" t="inlineStr">
        <is>
          <t>Evening</t>
        </is>
      </c>
      <c r="O8">
        <f>IF(AND(OR(Dashboard!$C$6="All",C8=Dashboard!$C$6),OR(Dashboard!$F$6="All",D8=Dashboard!$F$6),OR(Dashboard!$I$6="All",B8=Dashboard!$I$6)),1,0)</f>
        <v/>
      </c>
    </row>
    <row r="9">
      <c r="A9" t="inlineStr">
        <is>
          <t>PP900008</t>
        </is>
      </c>
      <c r="B9" t="inlineStr">
        <is>
          <t>Mar</t>
        </is>
      </c>
      <c r="C9" t="inlineStr">
        <is>
          <t>Nashik</t>
        </is>
      </c>
      <c r="D9" t="inlineStr">
        <is>
          <t>Merchant (P2M)</t>
        </is>
      </c>
      <c r="E9" t="inlineStr">
        <is>
          <t>Fuel</t>
        </is>
      </c>
      <c r="F9" s="34" t="n">
        <v>361</v>
      </c>
      <c r="G9" t="inlineStr">
        <is>
          <t>Bank C</t>
        </is>
      </c>
      <c r="H9" t="inlineStr">
        <is>
          <t>iOS</t>
        </is>
      </c>
      <c r="I9" s="35" t="n">
        <v>1.1</v>
      </c>
      <c r="J9" t="inlineStr">
        <is>
          <t>Success</t>
        </is>
      </c>
      <c r="K9" t="inlineStr"/>
      <c r="L9" s="34" t="n">
        <v>0</v>
      </c>
      <c r="M9" t="inlineStr">
        <is>
          <t>New</t>
        </is>
      </c>
      <c r="N9" t="inlineStr">
        <is>
          <t>Night</t>
        </is>
      </c>
      <c r="O9">
        <f>IF(AND(OR(Dashboard!$C$6="All",C9=Dashboard!$C$6),OR(Dashboard!$F$6="All",D9=Dashboard!$F$6),OR(Dashboard!$I$6="All",B9=Dashboard!$I$6)),1,0)</f>
        <v/>
      </c>
    </row>
    <row r="10">
      <c r="A10" t="inlineStr">
        <is>
          <t>PP900009</t>
        </is>
      </c>
      <c r="B10" t="inlineStr">
        <is>
          <t>May</t>
        </is>
      </c>
      <c r="C10" t="inlineStr">
        <is>
          <t>Nashik</t>
        </is>
      </c>
      <c r="D10" t="inlineStr">
        <is>
          <t>Recharge</t>
        </is>
      </c>
      <c r="E10" t="inlineStr">
        <is>
          <t>-</t>
        </is>
      </c>
      <c r="F10" s="34" t="n">
        <v>299</v>
      </c>
      <c r="G10" t="inlineStr">
        <is>
          <t>Bank C</t>
        </is>
      </c>
      <c r="H10" t="inlineStr">
        <is>
          <t>Android</t>
        </is>
      </c>
      <c r="I10" s="35" t="n">
        <v>1.4</v>
      </c>
      <c r="J10" t="inlineStr">
        <is>
          <t>Success</t>
        </is>
      </c>
      <c r="K10" t="inlineStr"/>
      <c r="L10" s="34" t="n">
        <v>0</v>
      </c>
      <c r="M10" t="inlineStr">
        <is>
          <t>Existing</t>
        </is>
      </c>
      <c r="N10" t="inlineStr">
        <is>
          <t>Morning</t>
        </is>
      </c>
      <c r="O10">
        <f>IF(AND(OR(Dashboard!$C$6="All",C10=Dashboard!$C$6),OR(Dashboard!$F$6="All",D10=Dashboard!$F$6),OR(Dashboard!$I$6="All",B10=Dashboard!$I$6)),1,0)</f>
        <v/>
      </c>
    </row>
    <row r="11">
      <c r="A11" t="inlineStr">
        <is>
          <t>PP900010</t>
        </is>
      </c>
      <c r="B11" t="inlineStr">
        <is>
          <t>Feb</t>
        </is>
      </c>
      <c r="C11" t="inlineStr">
        <is>
          <t>Kolhapur</t>
        </is>
      </c>
      <c r="D11" t="inlineStr">
        <is>
          <t>P2P transfer</t>
        </is>
      </c>
      <c r="E11" t="inlineStr">
        <is>
          <t>-</t>
        </is>
      </c>
      <c r="F11" s="34" t="n">
        <v>659</v>
      </c>
      <c r="G11" t="inlineStr">
        <is>
          <t>Bank A</t>
        </is>
      </c>
      <c r="H11" t="inlineStr">
        <is>
          <t>Android</t>
        </is>
      </c>
      <c r="I11" s="35" t="n">
        <v>0.5</v>
      </c>
      <c r="J11" t="inlineStr">
        <is>
          <t>Success</t>
        </is>
      </c>
      <c r="K11" t="inlineStr"/>
      <c r="L11" s="34" t="n">
        <v>0</v>
      </c>
      <c r="M11" t="inlineStr">
        <is>
          <t>Existing</t>
        </is>
      </c>
      <c r="N11" t="inlineStr">
        <is>
          <t>Afternoon</t>
        </is>
      </c>
      <c r="O11">
        <f>IF(AND(OR(Dashboard!$C$6="All",C11=Dashboard!$C$6),OR(Dashboard!$F$6="All",D11=Dashboard!$F$6),OR(Dashboard!$I$6="All",B11=Dashboard!$I$6)),1,0)</f>
        <v/>
      </c>
    </row>
    <row r="12">
      <c r="A12" t="inlineStr">
        <is>
          <t>PP900011</t>
        </is>
      </c>
      <c r="B12" t="inlineStr">
        <is>
          <t>Feb</t>
        </is>
      </c>
      <c r="C12" t="inlineStr">
        <is>
          <t>Nashik</t>
        </is>
      </c>
      <c r="D12" t="inlineStr">
        <is>
          <t>Merchant (P2M)</t>
        </is>
      </c>
      <c r="E12" t="inlineStr">
        <is>
          <t>Grocery</t>
        </is>
      </c>
      <c r="F12" s="34" t="n">
        <v>787</v>
      </c>
      <c r="G12" t="inlineStr">
        <is>
          <t>Bank A</t>
        </is>
      </c>
      <c r="H12" t="inlineStr">
        <is>
          <t>iOS</t>
        </is>
      </c>
      <c r="I12" s="35" t="n">
        <v>2.3</v>
      </c>
      <c r="J12" t="inlineStr">
        <is>
          <t>Success</t>
        </is>
      </c>
      <c r="K12" t="inlineStr"/>
      <c r="L12" s="34" t="n">
        <v>0</v>
      </c>
      <c r="M12" t="inlineStr">
        <is>
          <t>Existing</t>
        </is>
      </c>
      <c r="N12" t="inlineStr">
        <is>
          <t>Afternoon</t>
        </is>
      </c>
      <c r="O12">
        <f>IF(AND(OR(Dashboard!$C$6="All",C12=Dashboard!$C$6),OR(Dashboard!$F$6="All",D12=Dashboard!$F$6),OR(Dashboard!$I$6="All",B12=Dashboard!$I$6)),1,0)</f>
        <v/>
      </c>
    </row>
    <row r="13">
      <c r="A13" t="inlineStr">
        <is>
          <t>PP900012</t>
        </is>
      </c>
      <c r="B13" t="inlineStr">
        <is>
          <t>Apr</t>
        </is>
      </c>
      <c r="C13" t="inlineStr">
        <is>
          <t>Pune</t>
        </is>
      </c>
      <c r="D13" t="inlineStr">
        <is>
          <t>P2P transfer</t>
        </is>
      </c>
      <c r="E13" t="inlineStr">
        <is>
          <t>-</t>
        </is>
      </c>
      <c r="F13" s="34" t="n">
        <v>1009</v>
      </c>
      <c r="G13" t="inlineStr">
        <is>
          <t>Bank A</t>
        </is>
      </c>
      <c r="H13" t="inlineStr">
        <is>
          <t>iOS</t>
        </is>
      </c>
      <c r="I13" s="35" t="n">
        <v>1.3</v>
      </c>
      <c r="J13" t="inlineStr">
        <is>
          <t>Success</t>
        </is>
      </c>
      <c r="K13" t="inlineStr"/>
      <c r="L13" s="34" t="n">
        <v>0</v>
      </c>
      <c r="M13" t="inlineStr">
        <is>
          <t>Existing</t>
        </is>
      </c>
      <c r="N13" t="inlineStr">
        <is>
          <t>Morning</t>
        </is>
      </c>
      <c r="O13">
        <f>IF(AND(OR(Dashboard!$C$6="All",C13=Dashboard!$C$6),OR(Dashboard!$F$6="All",D13=Dashboard!$F$6),OR(Dashboard!$I$6="All",B13=Dashboard!$I$6)),1,0)</f>
        <v/>
      </c>
    </row>
    <row r="14">
      <c r="A14" t="inlineStr">
        <is>
          <t>PP900013</t>
        </is>
      </c>
      <c r="B14" t="inlineStr">
        <is>
          <t>Feb</t>
        </is>
      </c>
      <c r="C14" t="inlineStr">
        <is>
          <t>Nashik</t>
        </is>
      </c>
      <c r="D14" t="inlineStr">
        <is>
          <t>Bill payment</t>
        </is>
      </c>
      <c r="E14" t="inlineStr">
        <is>
          <t>-</t>
        </is>
      </c>
      <c r="F14" s="34" t="n">
        <v>2611</v>
      </c>
      <c r="G14" t="inlineStr">
        <is>
          <t>Bank D</t>
        </is>
      </c>
      <c r="H14" t="inlineStr">
        <is>
          <t>Android</t>
        </is>
      </c>
      <c r="I14" s="35" t="n">
        <v>1.3</v>
      </c>
      <c r="J14" t="inlineStr">
        <is>
          <t>Success</t>
        </is>
      </c>
      <c r="K14" t="inlineStr"/>
      <c r="L14" s="34" t="n">
        <v>0</v>
      </c>
      <c r="M14" t="inlineStr">
        <is>
          <t>Existing</t>
        </is>
      </c>
      <c r="N14" t="inlineStr">
        <is>
          <t>Morning</t>
        </is>
      </c>
      <c r="O14">
        <f>IF(AND(OR(Dashboard!$C$6="All",C14=Dashboard!$C$6),OR(Dashboard!$F$6="All",D14=Dashboard!$F$6),OR(Dashboard!$I$6="All",B14=Dashboard!$I$6)),1,0)</f>
        <v/>
      </c>
    </row>
    <row r="15">
      <c r="A15" t="inlineStr">
        <is>
          <t>PP900014</t>
        </is>
      </c>
      <c r="B15" t="inlineStr">
        <is>
          <t>May</t>
        </is>
      </c>
      <c r="C15" t="inlineStr">
        <is>
          <t>Nagpur</t>
        </is>
      </c>
      <c r="D15" t="inlineStr">
        <is>
          <t>Merchant (P2M)</t>
        </is>
      </c>
      <c r="E15" t="inlineStr">
        <is>
          <t>Pharmacy</t>
        </is>
      </c>
      <c r="F15" s="34" t="n">
        <v>339</v>
      </c>
      <c r="G15" t="inlineStr">
        <is>
          <t>Bank C</t>
        </is>
      </c>
      <c r="H15" t="inlineStr">
        <is>
          <t>Android</t>
        </is>
      </c>
      <c r="I15" s="35" t="n">
        <v>0.9</v>
      </c>
      <c r="J15" t="inlineStr">
        <is>
          <t>Success</t>
        </is>
      </c>
      <c r="K15" t="inlineStr"/>
      <c r="L15" s="34" t="n">
        <v>0</v>
      </c>
      <c r="M15" t="inlineStr">
        <is>
          <t>New</t>
        </is>
      </c>
      <c r="N15" t="inlineStr">
        <is>
          <t>Afternoon</t>
        </is>
      </c>
      <c r="O15">
        <f>IF(AND(OR(Dashboard!$C$6="All",C15=Dashboard!$C$6),OR(Dashboard!$F$6="All",D15=Dashboard!$F$6),OR(Dashboard!$I$6="All",B15=Dashboard!$I$6)),1,0)</f>
        <v/>
      </c>
    </row>
    <row r="16">
      <c r="A16" t="inlineStr">
        <is>
          <t>PP900015</t>
        </is>
      </c>
      <c r="B16" t="inlineStr">
        <is>
          <t>May</t>
        </is>
      </c>
      <c r="C16" t="inlineStr">
        <is>
          <t>Nashik</t>
        </is>
      </c>
      <c r="D16" t="inlineStr">
        <is>
          <t>P2P transfer</t>
        </is>
      </c>
      <c r="E16" t="inlineStr">
        <is>
          <t>-</t>
        </is>
      </c>
      <c r="F16" s="34" t="n">
        <v>860</v>
      </c>
      <c r="G16" t="inlineStr">
        <is>
          <t>Bank D</t>
        </is>
      </c>
      <c r="H16" t="inlineStr">
        <is>
          <t>Android</t>
        </is>
      </c>
      <c r="I16" s="35" t="n">
        <v>2.9</v>
      </c>
      <c r="J16" t="inlineStr">
        <is>
          <t>Success</t>
        </is>
      </c>
      <c r="K16" t="inlineStr"/>
      <c r="L16" s="34" t="n">
        <v>0</v>
      </c>
      <c r="M16" t="inlineStr">
        <is>
          <t>Existing</t>
        </is>
      </c>
      <c r="N16" t="inlineStr">
        <is>
          <t>Morning</t>
        </is>
      </c>
      <c r="O16">
        <f>IF(AND(OR(Dashboard!$C$6="All",C16=Dashboard!$C$6),OR(Dashboard!$F$6="All",D16=Dashboard!$F$6),OR(Dashboard!$I$6="All",B16=Dashboard!$I$6)),1,0)</f>
        <v/>
      </c>
    </row>
    <row r="17">
      <c r="A17" t="inlineStr">
        <is>
          <t>PP900016</t>
        </is>
      </c>
      <c r="B17" t="inlineStr">
        <is>
          <t>May</t>
        </is>
      </c>
      <c r="C17" t="inlineStr">
        <is>
          <t>Nagpur</t>
        </is>
      </c>
      <c r="D17" t="inlineStr">
        <is>
          <t>P2P transfer</t>
        </is>
      </c>
      <c r="E17" t="inlineStr">
        <is>
          <t>-</t>
        </is>
      </c>
      <c r="F17" s="34" t="n">
        <v>1403</v>
      </c>
      <c r="G17" t="inlineStr">
        <is>
          <t>Bank E</t>
        </is>
      </c>
      <c r="H17" t="inlineStr">
        <is>
          <t>Android</t>
        </is>
      </c>
      <c r="I17" s="35" t="n">
        <v>0.4</v>
      </c>
      <c r="J17" t="inlineStr">
        <is>
          <t>Success</t>
        </is>
      </c>
      <c r="K17" t="inlineStr"/>
      <c r="L17" s="34" t="n">
        <v>0</v>
      </c>
      <c r="M17" t="inlineStr">
        <is>
          <t>Existing</t>
        </is>
      </c>
      <c r="N17" t="inlineStr">
        <is>
          <t>Night</t>
        </is>
      </c>
      <c r="O17">
        <f>IF(AND(OR(Dashboard!$C$6="All",C17=Dashboard!$C$6),OR(Dashboard!$F$6="All",D17=Dashboard!$F$6),OR(Dashboard!$I$6="All",B17=Dashboard!$I$6)),1,0)</f>
        <v/>
      </c>
    </row>
    <row r="18">
      <c r="A18" t="inlineStr">
        <is>
          <t>PP900017</t>
        </is>
      </c>
      <c r="B18" t="inlineStr">
        <is>
          <t>Feb</t>
        </is>
      </c>
      <c r="C18" t="inlineStr">
        <is>
          <t>Nashik</t>
        </is>
      </c>
      <c r="D18" t="inlineStr">
        <is>
          <t>Merchant (P2M)</t>
        </is>
      </c>
      <c r="E18" t="inlineStr">
        <is>
          <t>Grocery</t>
        </is>
      </c>
      <c r="F18" s="34" t="n">
        <v>143</v>
      </c>
      <c r="G18" t="inlineStr">
        <is>
          <t>Bank A</t>
        </is>
      </c>
      <c r="H18" t="inlineStr">
        <is>
          <t>Android</t>
        </is>
      </c>
      <c r="I18" s="35" t="n">
        <v>0.5</v>
      </c>
      <c r="J18" t="inlineStr">
        <is>
          <t>Success</t>
        </is>
      </c>
      <c r="K18" t="inlineStr"/>
      <c r="L18" s="34" t="n">
        <v>0</v>
      </c>
      <c r="M18" t="inlineStr">
        <is>
          <t>Existing</t>
        </is>
      </c>
      <c r="N18" t="inlineStr">
        <is>
          <t>Evening</t>
        </is>
      </c>
      <c r="O18">
        <f>IF(AND(OR(Dashboard!$C$6="All",C18=Dashboard!$C$6),OR(Dashboard!$F$6="All",D18=Dashboard!$F$6),OR(Dashboard!$I$6="All",B18=Dashboard!$I$6)),1,0)</f>
        <v/>
      </c>
    </row>
    <row r="19">
      <c r="A19" t="inlineStr">
        <is>
          <t>PP900018</t>
        </is>
      </c>
      <c r="B19" t="inlineStr">
        <is>
          <t>Jan</t>
        </is>
      </c>
      <c r="C19" t="inlineStr">
        <is>
          <t>Kolhapur</t>
        </is>
      </c>
      <c r="D19" t="inlineStr">
        <is>
          <t>Merchant (P2M)</t>
        </is>
      </c>
      <c r="E19" t="inlineStr">
        <is>
          <t>Food</t>
        </is>
      </c>
      <c r="F19" s="34" t="n">
        <v>90</v>
      </c>
      <c r="G19" t="inlineStr">
        <is>
          <t>Bank E</t>
        </is>
      </c>
      <c r="H19" t="inlineStr">
        <is>
          <t>Android</t>
        </is>
      </c>
      <c r="I19" s="35" t="n">
        <v>1.2</v>
      </c>
      <c r="J19" t="inlineStr">
        <is>
          <t>Success</t>
        </is>
      </c>
      <c r="K19" t="inlineStr"/>
      <c r="L19" s="34" t="n">
        <v>0</v>
      </c>
      <c r="M19" t="inlineStr">
        <is>
          <t>Existing</t>
        </is>
      </c>
      <c r="N19" t="inlineStr">
        <is>
          <t>Afternoon</t>
        </is>
      </c>
      <c r="O19">
        <f>IF(AND(OR(Dashboard!$C$6="All",C19=Dashboard!$C$6),OR(Dashboard!$F$6="All",D19=Dashboard!$F$6),OR(Dashboard!$I$6="All",B19=Dashboard!$I$6)),1,0)</f>
        <v/>
      </c>
    </row>
    <row r="20">
      <c r="A20" t="inlineStr">
        <is>
          <t>PP900019</t>
        </is>
      </c>
      <c r="B20" t="inlineStr">
        <is>
          <t>Apr</t>
        </is>
      </c>
      <c r="C20" t="inlineStr">
        <is>
          <t>Solapur</t>
        </is>
      </c>
      <c r="D20" t="inlineStr">
        <is>
          <t>Merchant (P2M)</t>
        </is>
      </c>
      <c r="E20" t="inlineStr">
        <is>
          <t>Grocery</t>
        </is>
      </c>
      <c r="F20" s="34" t="n">
        <v>609</v>
      </c>
      <c r="G20" t="inlineStr">
        <is>
          <t>Bank D</t>
        </is>
      </c>
      <c r="H20" t="inlineStr">
        <is>
          <t>Android</t>
        </is>
      </c>
      <c r="I20" s="35" t="n">
        <v>1.8</v>
      </c>
      <c r="J20" t="inlineStr">
        <is>
          <t>Success</t>
        </is>
      </c>
      <c r="K20" t="inlineStr"/>
      <c r="L20" s="34" t="n">
        <v>0</v>
      </c>
      <c r="M20" t="inlineStr">
        <is>
          <t>Existing</t>
        </is>
      </c>
      <c r="N20" t="inlineStr">
        <is>
          <t>Evening</t>
        </is>
      </c>
      <c r="O20">
        <f>IF(AND(OR(Dashboard!$C$6="All",C20=Dashboard!$C$6),OR(Dashboard!$F$6="All",D20=Dashboard!$F$6),OR(Dashboard!$I$6="All",B20=Dashboard!$I$6)),1,0)</f>
        <v/>
      </c>
    </row>
    <row r="21">
      <c r="A21" t="inlineStr">
        <is>
          <t>PP900020</t>
        </is>
      </c>
      <c r="B21" t="inlineStr">
        <is>
          <t>Jun</t>
        </is>
      </c>
      <c r="C21" t="inlineStr">
        <is>
          <t>Pune</t>
        </is>
      </c>
      <c r="D21" t="inlineStr">
        <is>
          <t>Merchant (P2M)</t>
        </is>
      </c>
      <c r="E21" t="inlineStr">
        <is>
          <t>Food</t>
        </is>
      </c>
      <c r="F21" s="34" t="n">
        <v>1108</v>
      </c>
      <c r="G21" t="inlineStr">
        <is>
          <t>Bank E</t>
        </is>
      </c>
      <c r="H21" t="inlineStr">
        <is>
          <t>Android</t>
        </is>
      </c>
      <c r="I21" s="35" t="n">
        <v>1.5</v>
      </c>
      <c r="J21" t="inlineStr">
        <is>
          <t>Success</t>
        </is>
      </c>
      <c r="K21" t="inlineStr"/>
      <c r="L21" s="34" t="n">
        <v>0</v>
      </c>
      <c r="M21" t="inlineStr">
        <is>
          <t>Existing</t>
        </is>
      </c>
      <c r="N21" t="inlineStr">
        <is>
          <t>Evening</t>
        </is>
      </c>
      <c r="O21">
        <f>IF(AND(OR(Dashboard!$C$6="All",C21=Dashboard!$C$6),OR(Dashboard!$F$6="All",D21=Dashboard!$F$6),OR(Dashboard!$I$6="All",B21=Dashboard!$I$6)),1,0)</f>
        <v/>
      </c>
    </row>
    <row r="22">
      <c r="A22" t="inlineStr">
        <is>
          <t>PP900021</t>
        </is>
      </c>
      <c r="B22" t="inlineStr">
        <is>
          <t>Jun</t>
        </is>
      </c>
      <c r="C22" t="inlineStr">
        <is>
          <t>Pune</t>
        </is>
      </c>
      <c r="D22" t="inlineStr">
        <is>
          <t>Bill payment</t>
        </is>
      </c>
      <c r="E22" t="inlineStr">
        <is>
          <t>-</t>
        </is>
      </c>
      <c r="F22" s="34" t="n">
        <v>3295</v>
      </c>
      <c r="G22" t="inlineStr">
        <is>
          <t>Bank E</t>
        </is>
      </c>
      <c r="H22" t="inlineStr">
        <is>
          <t>Android</t>
        </is>
      </c>
      <c r="I22" s="35" t="n">
        <v>1.4</v>
      </c>
      <c r="J22" t="inlineStr">
        <is>
          <t>Success</t>
        </is>
      </c>
      <c r="K22" t="inlineStr"/>
      <c r="L22" s="34" t="n">
        <v>0</v>
      </c>
      <c r="M22" t="inlineStr">
        <is>
          <t>Existing</t>
        </is>
      </c>
      <c r="N22" t="inlineStr">
        <is>
          <t>Afternoon</t>
        </is>
      </c>
      <c r="O22">
        <f>IF(AND(OR(Dashboard!$C$6="All",C22=Dashboard!$C$6),OR(Dashboard!$F$6="All",D22=Dashboard!$F$6),OR(Dashboard!$I$6="All",B22=Dashboard!$I$6)),1,0)</f>
        <v/>
      </c>
    </row>
    <row r="23">
      <c r="A23" t="inlineStr">
        <is>
          <t>PP900022</t>
        </is>
      </c>
      <c r="B23" t="inlineStr">
        <is>
          <t>Feb</t>
        </is>
      </c>
      <c r="C23" t="inlineStr">
        <is>
          <t>Nagpur</t>
        </is>
      </c>
      <c r="D23" t="inlineStr">
        <is>
          <t>Merchant (P2M)</t>
        </is>
      </c>
      <c r="E23" t="inlineStr">
        <is>
          <t>Food</t>
        </is>
      </c>
      <c r="F23" s="34" t="n">
        <v>235</v>
      </c>
      <c r="G23" t="inlineStr">
        <is>
          <t>Bank A</t>
        </is>
      </c>
      <c r="H23" t="inlineStr">
        <is>
          <t>Android</t>
        </is>
      </c>
      <c r="I23" s="35" t="n">
        <v>3.5</v>
      </c>
      <c r="J23" t="inlineStr">
        <is>
          <t>Success</t>
        </is>
      </c>
      <c r="K23" t="inlineStr"/>
      <c r="L23" s="34" t="n">
        <v>0</v>
      </c>
      <c r="M23" t="inlineStr">
        <is>
          <t>Existing</t>
        </is>
      </c>
      <c r="N23" t="inlineStr">
        <is>
          <t>Evening</t>
        </is>
      </c>
      <c r="O23">
        <f>IF(AND(OR(Dashboard!$C$6="All",C23=Dashboard!$C$6),OR(Dashboard!$F$6="All",D23=Dashboard!$F$6),OR(Dashboard!$I$6="All",B23=Dashboard!$I$6)),1,0)</f>
        <v/>
      </c>
    </row>
    <row r="24">
      <c r="A24" t="inlineStr">
        <is>
          <t>PP900023</t>
        </is>
      </c>
      <c r="B24" t="inlineStr">
        <is>
          <t>Jan</t>
        </is>
      </c>
      <c r="C24" t="inlineStr">
        <is>
          <t>Nashik</t>
        </is>
      </c>
      <c r="D24" t="inlineStr">
        <is>
          <t>Merchant (P2M)</t>
        </is>
      </c>
      <c r="E24" t="inlineStr">
        <is>
          <t>Pharmacy</t>
        </is>
      </c>
      <c r="F24" s="34" t="n">
        <v>206</v>
      </c>
      <c r="G24" t="inlineStr">
        <is>
          <t>Bank E</t>
        </is>
      </c>
      <c r="H24" t="inlineStr">
        <is>
          <t>Android</t>
        </is>
      </c>
      <c r="I24" s="35" t="n">
        <v>1.4</v>
      </c>
      <c r="J24" t="inlineStr">
        <is>
          <t>Success</t>
        </is>
      </c>
      <c r="K24" t="inlineStr"/>
      <c r="L24" s="34" t="n">
        <v>0</v>
      </c>
      <c r="M24" t="inlineStr">
        <is>
          <t>Existing</t>
        </is>
      </c>
      <c r="N24" t="inlineStr">
        <is>
          <t>Evening</t>
        </is>
      </c>
      <c r="O24">
        <f>IF(AND(OR(Dashboard!$C$6="All",C24=Dashboard!$C$6),OR(Dashboard!$F$6="All",D24=Dashboard!$F$6),OR(Dashboard!$I$6="All",B24=Dashboard!$I$6)),1,0)</f>
        <v/>
      </c>
    </row>
    <row r="25">
      <c r="A25" t="inlineStr">
        <is>
          <t>PP900024</t>
        </is>
      </c>
      <c r="B25" t="inlineStr">
        <is>
          <t>Jan</t>
        </is>
      </c>
      <c r="C25" t="inlineStr">
        <is>
          <t>Kolhapur</t>
        </is>
      </c>
      <c r="D25" t="inlineStr">
        <is>
          <t>Merchant (P2M)</t>
        </is>
      </c>
      <c r="E25" t="inlineStr">
        <is>
          <t>Electronics</t>
        </is>
      </c>
      <c r="F25" s="34" t="n">
        <v>3437</v>
      </c>
      <c r="G25" t="inlineStr">
        <is>
          <t>Bank E</t>
        </is>
      </c>
      <c r="H25" t="inlineStr">
        <is>
          <t>Android</t>
        </is>
      </c>
      <c r="I25" s="35" t="n">
        <v>1.3</v>
      </c>
      <c r="J25" t="inlineStr">
        <is>
          <t>Failed</t>
        </is>
      </c>
      <c r="K25" t="inlineStr">
        <is>
          <t>Wrong PIN</t>
        </is>
      </c>
      <c r="L25" s="34" t="n">
        <v>0</v>
      </c>
      <c r="M25" t="inlineStr">
        <is>
          <t>Existing</t>
        </is>
      </c>
      <c r="N25" t="inlineStr">
        <is>
          <t>Evening</t>
        </is>
      </c>
      <c r="O25">
        <f>IF(AND(OR(Dashboard!$C$6="All",C25=Dashboard!$C$6),OR(Dashboard!$F$6="All",D25=Dashboard!$F$6),OR(Dashboard!$I$6="All",B25=Dashboard!$I$6)),1,0)</f>
        <v/>
      </c>
    </row>
    <row r="26">
      <c r="A26" t="inlineStr">
        <is>
          <t>PP900025</t>
        </is>
      </c>
      <c r="B26" t="inlineStr">
        <is>
          <t>Feb</t>
        </is>
      </c>
      <c r="C26" t="inlineStr">
        <is>
          <t>Sambhaji Nagar</t>
        </is>
      </c>
      <c r="D26" t="inlineStr">
        <is>
          <t>Bill payment</t>
        </is>
      </c>
      <c r="E26" t="inlineStr">
        <is>
          <t>-</t>
        </is>
      </c>
      <c r="F26" s="34" t="n">
        <v>2392</v>
      </c>
      <c r="G26" t="inlineStr">
        <is>
          <t>Bank D</t>
        </is>
      </c>
      <c r="H26" t="inlineStr">
        <is>
          <t>Android</t>
        </is>
      </c>
      <c r="I26" s="35" t="n">
        <v>2.1</v>
      </c>
      <c r="J26" t="inlineStr">
        <is>
          <t>Success</t>
        </is>
      </c>
      <c r="K26" t="inlineStr"/>
      <c r="L26" s="34" t="n">
        <v>0</v>
      </c>
      <c r="M26" t="inlineStr">
        <is>
          <t>Existing</t>
        </is>
      </c>
      <c r="N26" t="inlineStr">
        <is>
          <t>Morning</t>
        </is>
      </c>
      <c r="O26">
        <f>IF(AND(OR(Dashboard!$C$6="All",C26=Dashboard!$C$6),OR(Dashboard!$F$6="All",D26=Dashboard!$F$6),OR(Dashboard!$I$6="All",B26=Dashboard!$I$6)),1,0)</f>
        <v/>
      </c>
    </row>
    <row r="27">
      <c r="A27" t="inlineStr">
        <is>
          <t>PP900026</t>
        </is>
      </c>
      <c r="B27" t="inlineStr">
        <is>
          <t>Mar</t>
        </is>
      </c>
      <c r="C27" t="inlineStr">
        <is>
          <t>Nagpur</t>
        </is>
      </c>
      <c r="D27" t="inlineStr">
        <is>
          <t>Bill payment</t>
        </is>
      </c>
      <c r="E27" t="inlineStr">
        <is>
          <t>-</t>
        </is>
      </c>
      <c r="F27" s="34" t="n">
        <v>876</v>
      </c>
      <c r="G27" t="inlineStr">
        <is>
          <t>Bank E</t>
        </is>
      </c>
      <c r="H27" t="inlineStr">
        <is>
          <t>Android</t>
        </is>
      </c>
      <c r="I27" s="35" t="n">
        <v>0.6</v>
      </c>
      <c r="J27" t="inlineStr">
        <is>
          <t>Success</t>
        </is>
      </c>
      <c r="K27" t="inlineStr"/>
      <c r="L27" s="34" t="n">
        <v>0</v>
      </c>
      <c r="M27" t="inlineStr">
        <is>
          <t>Existing</t>
        </is>
      </c>
      <c r="N27" t="inlineStr">
        <is>
          <t>Afternoon</t>
        </is>
      </c>
      <c r="O27">
        <f>IF(AND(OR(Dashboard!$C$6="All",C27=Dashboard!$C$6),OR(Dashboard!$F$6="All",D27=Dashboard!$F$6),OR(Dashboard!$I$6="All",B27=Dashboard!$I$6)),1,0)</f>
        <v/>
      </c>
    </row>
    <row r="28">
      <c r="A28" t="inlineStr">
        <is>
          <t>PP900027</t>
        </is>
      </c>
      <c r="B28" t="inlineStr">
        <is>
          <t>Feb</t>
        </is>
      </c>
      <c r="C28" t="inlineStr">
        <is>
          <t>Sambhaji Nagar</t>
        </is>
      </c>
      <c r="D28" t="inlineStr">
        <is>
          <t>Merchant (P2M)</t>
        </is>
      </c>
      <c r="E28" t="inlineStr">
        <is>
          <t>Fuel</t>
        </is>
      </c>
      <c r="F28" s="34" t="n">
        <v>59</v>
      </c>
      <c r="G28" t="inlineStr">
        <is>
          <t>Bank B</t>
        </is>
      </c>
      <c r="H28" t="inlineStr">
        <is>
          <t>Android</t>
        </is>
      </c>
      <c r="I28" s="35" t="n">
        <v>1.4</v>
      </c>
      <c r="J28" t="inlineStr">
        <is>
          <t>Success</t>
        </is>
      </c>
      <c r="K28" t="inlineStr"/>
      <c r="L28" s="34" t="n">
        <v>0</v>
      </c>
      <c r="M28" t="inlineStr">
        <is>
          <t>Existing</t>
        </is>
      </c>
      <c r="N28" t="inlineStr">
        <is>
          <t>Evening</t>
        </is>
      </c>
      <c r="O28">
        <f>IF(AND(OR(Dashboard!$C$6="All",C28=Dashboard!$C$6),OR(Dashboard!$F$6="All",D28=Dashboard!$F$6),OR(Dashboard!$I$6="All",B28=Dashboard!$I$6)),1,0)</f>
        <v/>
      </c>
    </row>
    <row r="29">
      <c r="A29" t="inlineStr">
        <is>
          <t>PP900028</t>
        </is>
      </c>
      <c r="B29" t="inlineStr">
        <is>
          <t>Mar</t>
        </is>
      </c>
      <c r="C29" t="inlineStr">
        <is>
          <t>Kolhapur</t>
        </is>
      </c>
      <c r="D29" t="inlineStr">
        <is>
          <t>P2P transfer</t>
        </is>
      </c>
      <c r="E29" t="inlineStr">
        <is>
          <t>-</t>
        </is>
      </c>
      <c r="F29" s="34" t="n">
        <v>2953</v>
      </c>
      <c r="G29" t="inlineStr">
        <is>
          <t>Bank D</t>
        </is>
      </c>
      <c r="H29" t="inlineStr">
        <is>
          <t>Android</t>
        </is>
      </c>
      <c r="I29" s="35" t="n">
        <v>3.1</v>
      </c>
      <c r="J29" t="inlineStr">
        <is>
          <t>Success</t>
        </is>
      </c>
      <c r="K29" t="inlineStr"/>
      <c r="L29" s="34" t="n">
        <v>0</v>
      </c>
      <c r="M29" t="inlineStr">
        <is>
          <t>Existing</t>
        </is>
      </c>
      <c r="N29" t="inlineStr">
        <is>
          <t>Morning</t>
        </is>
      </c>
      <c r="O29">
        <f>IF(AND(OR(Dashboard!$C$6="All",C29=Dashboard!$C$6),OR(Dashboard!$F$6="All",D29=Dashboard!$F$6),OR(Dashboard!$I$6="All",B29=Dashboard!$I$6)),1,0)</f>
        <v/>
      </c>
    </row>
    <row r="30">
      <c r="A30" t="inlineStr">
        <is>
          <t>PP900029</t>
        </is>
      </c>
      <c r="B30" t="inlineStr">
        <is>
          <t>Mar</t>
        </is>
      </c>
      <c r="C30" t="inlineStr">
        <is>
          <t>Nagpur</t>
        </is>
      </c>
      <c r="D30" t="inlineStr">
        <is>
          <t>P2P transfer</t>
        </is>
      </c>
      <c r="E30" t="inlineStr">
        <is>
          <t>-</t>
        </is>
      </c>
      <c r="F30" s="34" t="n">
        <v>1381</v>
      </c>
      <c r="G30" t="inlineStr">
        <is>
          <t>Bank B</t>
        </is>
      </c>
      <c r="H30" t="inlineStr">
        <is>
          <t>Android</t>
        </is>
      </c>
      <c r="I30" s="35" t="n">
        <v>2.3</v>
      </c>
      <c r="J30" t="inlineStr">
        <is>
          <t>Success</t>
        </is>
      </c>
      <c r="K30" t="inlineStr"/>
      <c r="L30" s="34" t="n">
        <v>0</v>
      </c>
      <c r="M30" t="inlineStr">
        <is>
          <t>Existing</t>
        </is>
      </c>
      <c r="N30" t="inlineStr">
        <is>
          <t>Evening</t>
        </is>
      </c>
      <c r="O30">
        <f>IF(AND(OR(Dashboard!$C$6="All",C30=Dashboard!$C$6),OR(Dashboard!$F$6="All",D30=Dashboard!$F$6),OR(Dashboard!$I$6="All",B30=Dashboard!$I$6)),1,0)</f>
        <v/>
      </c>
    </row>
    <row r="31">
      <c r="A31" t="inlineStr">
        <is>
          <t>PP900030</t>
        </is>
      </c>
      <c r="B31" t="inlineStr">
        <is>
          <t>Jun</t>
        </is>
      </c>
      <c r="C31" t="inlineStr">
        <is>
          <t>Pune</t>
        </is>
      </c>
      <c r="D31" t="inlineStr">
        <is>
          <t>P2P transfer</t>
        </is>
      </c>
      <c r="E31" t="inlineStr">
        <is>
          <t>-</t>
        </is>
      </c>
      <c r="F31" s="34" t="n">
        <v>1027</v>
      </c>
      <c r="G31" t="inlineStr">
        <is>
          <t>Bank B</t>
        </is>
      </c>
      <c r="H31" t="inlineStr">
        <is>
          <t>Android</t>
        </is>
      </c>
      <c r="I31" s="35" t="n">
        <v>1.2</v>
      </c>
      <c r="J31" t="inlineStr">
        <is>
          <t>Success</t>
        </is>
      </c>
      <c r="K31" t="inlineStr"/>
      <c r="L31" s="34" t="n">
        <v>0</v>
      </c>
      <c r="M31" t="inlineStr">
        <is>
          <t>Existing</t>
        </is>
      </c>
      <c r="N31" t="inlineStr">
        <is>
          <t>Morning</t>
        </is>
      </c>
      <c r="O31">
        <f>IF(AND(OR(Dashboard!$C$6="All",C31=Dashboard!$C$6),OR(Dashboard!$F$6="All",D31=Dashboard!$F$6),OR(Dashboard!$I$6="All",B31=Dashboard!$I$6)),1,0)</f>
        <v/>
      </c>
    </row>
    <row r="32">
      <c r="A32" t="inlineStr">
        <is>
          <t>PP900031</t>
        </is>
      </c>
      <c r="B32" t="inlineStr">
        <is>
          <t>Feb</t>
        </is>
      </c>
      <c r="C32" t="inlineStr">
        <is>
          <t>Sambhaji Nagar</t>
        </is>
      </c>
      <c r="D32" t="inlineStr">
        <is>
          <t>Bill payment</t>
        </is>
      </c>
      <c r="E32" t="inlineStr">
        <is>
          <t>-</t>
        </is>
      </c>
      <c r="F32" s="34" t="n">
        <v>663</v>
      </c>
      <c r="G32" t="inlineStr">
        <is>
          <t>Bank A</t>
        </is>
      </c>
      <c r="H32" t="inlineStr">
        <is>
          <t>Android</t>
        </is>
      </c>
      <c r="I32" s="35" t="n">
        <v>3.6</v>
      </c>
      <c r="J32" t="inlineStr">
        <is>
          <t>Success</t>
        </is>
      </c>
      <c r="K32" t="inlineStr"/>
      <c r="L32" s="34" t="n">
        <v>7</v>
      </c>
      <c r="M32" t="inlineStr">
        <is>
          <t>Existing</t>
        </is>
      </c>
      <c r="N32" t="inlineStr">
        <is>
          <t>Afternoon</t>
        </is>
      </c>
      <c r="O32">
        <f>IF(AND(OR(Dashboard!$C$6="All",C32=Dashboard!$C$6),OR(Dashboard!$F$6="All",D32=Dashboard!$F$6),OR(Dashboard!$I$6="All",B32=Dashboard!$I$6)),1,0)</f>
        <v/>
      </c>
    </row>
    <row r="33">
      <c r="A33" t="inlineStr">
        <is>
          <t>PP900032</t>
        </is>
      </c>
      <c r="B33" t="inlineStr">
        <is>
          <t>Feb</t>
        </is>
      </c>
      <c r="C33" t="inlineStr">
        <is>
          <t>Nagpur</t>
        </is>
      </c>
      <c r="D33" t="inlineStr">
        <is>
          <t>Merchant (P2M)</t>
        </is>
      </c>
      <c r="E33" t="inlineStr">
        <is>
          <t>Food</t>
        </is>
      </c>
      <c r="F33" s="34" t="n">
        <v>82</v>
      </c>
      <c r="G33" t="inlineStr">
        <is>
          <t>Bank A</t>
        </is>
      </c>
      <c r="H33" t="inlineStr">
        <is>
          <t>Android</t>
        </is>
      </c>
      <c r="I33" s="35" t="n">
        <v>1.5</v>
      </c>
      <c r="J33" t="inlineStr">
        <is>
          <t>Success</t>
        </is>
      </c>
      <c r="K33" t="inlineStr"/>
      <c r="L33" s="34" t="n">
        <v>0</v>
      </c>
      <c r="M33" t="inlineStr">
        <is>
          <t>Existing</t>
        </is>
      </c>
      <c r="N33" t="inlineStr">
        <is>
          <t>Afternoon</t>
        </is>
      </c>
      <c r="O33">
        <f>IF(AND(OR(Dashboard!$C$6="All",C33=Dashboard!$C$6),OR(Dashboard!$F$6="All",D33=Dashboard!$F$6),OR(Dashboard!$I$6="All",B33=Dashboard!$I$6)),1,0)</f>
        <v/>
      </c>
    </row>
    <row r="34">
      <c r="A34" t="inlineStr">
        <is>
          <t>PP900033</t>
        </is>
      </c>
      <c r="B34" t="inlineStr">
        <is>
          <t>May</t>
        </is>
      </c>
      <c r="C34" t="inlineStr">
        <is>
          <t>Nagpur</t>
        </is>
      </c>
      <c r="D34" t="inlineStr">
        <is>
          <t>Merchant (P2M)</t>
        </is>
      </c>
      <c r="E34" t="inlineStr">
        <is>
          <t>Pharmacy</t>
        </is>
      </c>
      <c r="F34" s="34" t="n">
        <v>123</v>
      </c>
      <c r="G34" t="inlineStr">
        <is>
          <t>Bank D</t>
        </is>
      </c>
      <c r="H34" t="inlineStr">
        <is>
          <t>Android</t>
        </is>
      </c>
      <c r="I34" s="35" t="n">
        <v>3.2</v>
      </c>
      <c r="J34" t="inlineStr">
        <is>
          <t>Success</t>
        </is>
      </c>
      <c r="K34" t="inlineStr"/>
      <c r="L34" s="34" t="n">
        <v>0</v>
      </c>
      <c r="M34" t="inlineStr">
        <is>
          <t>Existing</t>
        </is>
      </c>
      <c r="N34" t="inlineStr">
        <is>
          <t>Morning</t>
        </is>
      </c>
      <c r="O34">
        <f>IF(AND(OR(Dashboard!$C$6="All",C34=Dashboard!$C$6),OR(Dashboard!$F$6="All",D34=Dashboard!$F$6),OR(Dashboard!$I$6="All",B34=Dashboard!$I$6)),1,0)</f>
        <v/>
      </c>
    </row>
    <row r="35">
      <c r="A35" t="inlineStr">
        <is>
          <t>PP900034</t>
        </is>
      </c>
      <c r="B35" t="inlineStr">
        <is>
          <t>Mar</t>
        </is>
      </c>
      <c r="C35" t="inlineStr">
        <is>
          <t>Nashik</t>
        </is>
      </c>
      <c r="D35" t="inlineStr">
        <is>
          <t>Recharge</t>
        </is>
      </c>
      <c r="E35" t="inlineStr">
        <is>
          <t>-</t>
        </is>
      </c>
      <c r="F35" s="34" t="n">
        <v>666</v>
      </c>
      <c r="G35" t="inlineStr">
        <is>
          <t>Bank A</t>
        </is>
      </c>
      <c r="H35" t="inlineStr">
        <is>
          <t>Android</t>
        </is>
      </c>
      <c r="I35" s="35" t="n">
        <v>1.5</v>
      </c>
      <c r="J35" t="inlineStr">
        <is>
          <t>Success</t>
        </is>
      </c>
      <c r="K35" t="inlineStr"/>
      <c r="L35" s="34" t="n">
        <v>7</v>
      </c>
      <c r="M35" t="inlineStr">
        <is>
          <t>New</t>
        </is>
      </c>
      <c r="N35" t="inlineStr">
        <is>
          <t>Afternoon</t>
        </is>
      </c>
      <c r="O35">
        <f>IF(AND(OR(Dashboard!$C$6="All",C35=Dashboard!$C$6),OR(Dashboard!$F$6="All",D35=Dashboard!$F$6),OR(Dashboard!$I$6="All",B35=Dashboard!$I$6)),1,0)</f>
        <v/>
      </c>
    </row>
    <row r="36">
      <c r="A36" t="inlineStr">
        <is>
          <t>PP900035</t>
        </is>
      </c>
      <c r="B36" t="inlineStr">
        <is>
          <t>May</t>
        </is>
      </c>
      <c r="C36" t="inlineStr">
        <is>
          <t>Pune</t>
        </is>
      </c>
      <c r="D36" t="inlineStr">
        <is>
          <t>P2P transfer</t>
        </is>
      </c>
      <c r="E36" t="inlineStr">
        <is>
          <t>-</t>
        </is>
      </c>
      <c r="F36" s="34" t="n">
        <v>154</v>
      </c>
      <c r="G36" t="inlineStr">
        <is>
          <t>Bank D</t>
        </is>
      </c>
      <c r="H36" t="inlineStr">
        <is>
          <t>Android</t>
        </is>
      </c>
      <c r="I36" s="35" t="n">
        <v>1.6</v>
      </c>
      <c r="J36" t="inlineStr">
        <is>
          <t>Success</t>
        </is>
      </c>
      <c r="K36" t="inlineStr"/>
      <c r="L36" s="34" t="n">
        <v>0</v>
      </c>
      <c r="M36" t="inlineStr">
        <is>
          <t>Existing</t>
        </is>
      </c>
      <c r="N36" t="inlineStr">
        <is>
          <t>Afternoon</t>
        </is>
      </c>
      <c r="O36">
        <f>IF(AND(OR(Dashboard!$C$6="All",C36=Dashboard!$C$6),OR(Dashboard!$F$6="All",D36=Dashboard!$F$6),OR(Dashboard!$I$6="All",B36=Dashboard!$I$6)),1,0)</f>
        <v/>
      </c>
    </row>
    <row r="37">
      <c r="A37" t="inlineStr">
        <is>
          <t>PP900036</t>
        </is>
      </c>
      <c r="B37" t="inlineStr">
        <is>
          <t>Jan</t>
        </is>
      </c>
      <c r="C37" t="inlineStr">
        <is>
          <t>Pune</t>
        </is>
      </c>
      <c r="D37" t="inlineStr">
        <is>
          <t>Merchant (P2M)</t>
        </is>
      </c>
      <c r="E37" t="inlineStr">
        <is>
          <t>Electronics</t>
        </is>
      </c>
      <c r="F37" s="34" t="n">
        <v>122</v>
      </c>
      <c r="G37" t="inlineStr">
        <is>
          <t>Bank B</t>
        </is>
      </c>
      <c r="H37" t="inlineStr">
        <is>
          <t>Android</t>
        </is>
      </c>
      <c r="I37" s="35" t="n">
        <v>2.3</v>
      </c>
      <c r="J37" t="inlineStr">
        <is>
          <t>Success</t>
        </is>
      </c>
      <c r="K37" t="inlineStr"/>
      <c r="L37" s="34" t="n">
        <v>0</v>
      </c>
      <c r="M37" t="inlineStr">
        <is>
          <t>Existing</t>
        </is>
      </c>
      <c r="N37" t="inlineStr">
        <is>
          <t>Afternoon</t>
        </is>
      </c>
      <c r="O37">
        <f>IF(AND(OR(Dashboard!$C$6="All",C37=Dashboard!$C$6),OR(Dashboard!$F$6="All",D37=Dashboard!$F$6),OR(Dashboard!$I$6="All",B37=Dashboard!$I$6)),1,0)</f>
        <v/>
      </c>
    </row>
    <row r="38">
      <c r="A38" t="inlineStr">
        <is>
          <t>PP900037</t>
        </is>
      </c>
      <c r="B38" t="inlineStr">
        <is>
          <t>Mar</t>
        </is>
      </c>
      <c r="C38" t="inlineStr">
        <is>
          <t>Pune</t>
        </is>
      </c>
      <c r="D38" t="inlineStr">
        <is>
          <t>P2P transfer</t>
        </is>
      </c>
      <c r="E38" t="inlineStr">
        <is>
          <t>-</t>
        </is>
      </c>
      <c r="F38" s="34" t="n">
        <v>969</v>
      </c>
      <c r="G38" t="inlineStr">
        <is>
          <t>Bank D</t>
        </is>
      </c>
      <c r="H38" t="inlineStr">
        <is>
          <t>Android</t>
        </is>
      </c>
      <c r="I38" s="35" t="n">
        <v>1.9</v>
      </c>
      <c r="J38" t="inlineStr">
        <is>
          <t>Success</t>
        </is>
      </c>
      <c r="K38" t="inlineStr"/>
      <c r="L38" s="34" t="n">
        <v>0</v>
      </c>
      <c r="M38" t="inlineStr">
        <is>
          <t>Existing</t>
        </is>
      </c>
      <c r="N38" t="inlineStr">
        <is>
          <t>Night</t>
        </is>
      </c>
      <c r="O38">
        <f>IF(AND(OR(Dashboard!$C$6="All",C38=Dashboard!$C$6),OR(Dashboard!$F$6="All",D38=Dashboard!$F$6),OR(Dashboard!$I$6="All",B38=Dashboard!$I$6)),1,0)</f>
        <v/>
      </c>
    </row>
    <row r="39">
      <c r="A39" t="inlineStr">
        <is>
          <t>PP900038</t>
        </is>
      </c>
      <c r="B39" t="inlineStr">
        <is>
          <t>Feb</t>
        </is>
      </c>
      <c r="C39" t="inlineStr">
        <is>
          <t>Nagpur</t>
        </is>
      </c>
      <c r="D39" t="inlineStr">
        <is>
          <t>Bill payment</t>
        </is>
      </c>
      <c r="E39" t="inlineStr">
        <is>
          <t>-</t>
        </is>
      </c>
      <c r="F39" s="34" t="n">
        <v>1586</v>
      </c>
      <c r="G39" t="inlineStr">
        <is>
          <t>Bank E</t>
        </is>
      </c>
      <c r="H39" t="inlineStr">
        <is>
          <t>Android</t>
        </is>
      </c>
      <c r="I39" s="35" t="n">
        <v>0.5</v>
      </c>
      <c r="J39" t="inlineStr">
        <is>
          <t>Success</t>
        </is>
      </c>
      <c r="K39" t="inlineStr"/>
      <c r="L39" s="34" t="n">
        <v>0</v>
      </c>
      <c r="M39" t="inlineStr">
        <is>
          <t>Existing</t>
        </is>
      </c>
      <c r="N39" t="inlineStr">
        <is>
          <t>Night</t>
        </is>
      </c>
      <c r="O39">
        <f>IF(AND(OR(Dashboard!$C$6="All",C39=Dashboard!$C$6),OR(Dashboard!$F$6="All",D39=Dashboard!$F$6),OR(Dashboard!$I$6="All",B39=Dashboard!$I$6)),1,0)</f>
        <v/>
      </c>
    </row>
    <row r="40">
      <c r="A40" t="inlineStr">
        <is>
          <t>PP900039</t>
        </is>
      </c>
      <c r="B40" t="inlineStr">
        <is>
          <t>Feb</t>
        </is>
      </c>
      <c r="C40" t="inlineStr">
        <is>
          <t>Nashik</t>
        </is>
      </c>
      <c r="D40" t="inlineStr">
        <is>
          <t>P2P transfer</t>
        </is>
      </c>
      <c r="E40" t="inlineStr">
        <is>
          <t>-</t>
        </is>
      </c>
      <c r="F40" s="34" t="n">
        <v>439</v>
      </c>
      <c r="G40" t="inlineStr">
        <is>
          <t>Bank A</t>
        </is>
      </c>
      <c r="H40" t="inlineStr">
        <is>
          <t>Android</t>
        </is>
      </c>
      <c r="I40" s="35" t="n">
        <v>2.4</v>
      </c>
      <c r="J40" t="inlineStr">
        <is>
          <t>Success</t>
        </is>
      </c>
      <c r="K40" t="inlineStr"/>
      <c r="L40" s="34" t="n">
        <v>0</v>
      </c>
      <c r="M40" t="inlineStr">
        <is>
          <t>Existing</t>
        </is>
      </c>
      <c r="N40" t="inlineStr">
        <is>
          <t>Afternoon</t>
        </is>
      </c>
      <c r="O40">
        <f>IF(AND(OR(Dashboard!$C$6="All",C40=Dashboard!$C$6),OR(Dashboard!$F$6="All",D40=Dashboard!$F$6),OR(Dashboard!$I$6="All",B40=Dashboard!$I$6)),1,0)</f>
        <v/>
      </c>
    </row>
    <row r="41">
      <c r="A41" t="inlineStr">
        <is>
          <t>PP900040</t>
        </is>
      </c>
      <c r="B41" t="inlineStr">
        <is>
          <t>Mar</t>
        </is>
      </c>
      <c r="C41" t="inlineStr">
        <is>
          <t>Pune</t>
        </is>
      </c>
      <c r="D41" t="inlineStr">
        <is>
          <t>P2P transfer</t>
        </is>
      </c>
      <c r="E41" t="inlineStr">
        <is>
          <t>-</t>
        </is>
      </c>
      <c r="F41" s="34" t="n">
        <v>3793</v>
      </c>
      <c r="G41" t="inlineStr">
        <is>
          <t>Bank E</t>
        </is>
      </c>
      <c r="H41" t="inlineStr">
        <is>
          <t>Android</t>
        </is>
      </c>
      <c r="I41" s="35" t="n">
        <v>2.8</v>
      </c>
      <c r="J41" t="inlineStr">
        <is>
          <t>Success</t>
        </is>
      </c>
      <c r="K41" t="inlineStr"/>
      <c r="L41" s="34" t="n">
        <v>0</v>
      </c>
      <c r="M41" t="inlineStr">
        <is>
          <t>Existing</t>
        </is>
      </c>
      <c r="N41" t="inlineStr">
        <is>
          <t>Evening</t>
        </is>
      </c>
      <c r="O41">
        <f>IF(AND(OR(Dashboard!$C$6="All",C41=Dashboard!$C$6),OR(Dashboard!$F$6="All",D41=Dashboard!$F$6),OR(Dashboard!$I$6="All",B41=Dashboard!$I$6)),1,0)</f>
        <v/>
      </c>
    </row>
    <row r="42">
      <c r="A42" t="inlineStr">
        <is>
          <t>PP900041</t>
        </is>
      </c>
      <c r="B42" t="inlineStr">
        <is>
          <t>Feb</t>
        </is>
      </c>
      <c r="C42" t="inlineStr">
        <is>
          <t>Pune</t>
        </is>
      </c>
      <c r="D42" t="inlineStr">
        <is>
          <t>Merchant (P2M)</t>
        </is>
      </c>
      <c r="E42" t="inlineStr">
        <is>
          <t>Electronics</t>
        </is>
      </c>
      <c r="F42" s="34" t="n">
        <v>1222</v>
      </c>
      <c r="G42" t="inlineStr">
        <is>
          <t>Bank C</t>
        </is>
      </c>
      <c r="H42" t="inlineStr">
        <is>
          <t>iOS</t>
        </is>
      </c>
      <c r="I42" s="35" t="n">
        <v>2.4</v>
      </c>
      <c r="J42" t="inlineStr">
        <is>
          <t>Success</t>
        </is>
      </c>
      <c r="K42" t="inlineStr"/>
      <c r="L42" s="34" t="n">
        <v>0</v>
      </c>
      <c r="M42" t="inlineStr">
        <is>
          <t>Existing</t>
        </is>
      </c>
      <c r="N42" t="inlineStr">
        <is>
          <t>Morning</t>
        </is>
      </c>
      <c r="O42">
        <f>IF(AND(OR(Dashboard!$C$6="All",C42=Dashboard!$C$6),OR(Dashboard!$F$6="All",D42=Dashboard!$F$6),OR(Dashboard!$I$6="All",B42=Dashboard!$I$6)),1,0)</f>
        <v/>
      </c>
    </row>
    <row r="43">
      <c r="A43" t="inlineStr">
        <is>
          <t>PP900042</t>
        </is>
      </c>
      <c r="B43" t="inlineStr">
        <is>
          <t>Jan</t>
        </is>
      </c>
      <c r="C43" t="inlineStr">
        <is>
          <t>Solapur</t>
        </is>
      </c>
      <c r="D43" t="inlineStr">
        <is>
          <t>Merchant (P2M)</t>
        </is>
      </c>
      <c r="E43" t="inlineStr">
        <is>
          <t>Electronics</t>
        </is>
      </c>
      <c r="F43" s="34" t="n">
        <v>180</v>
      </c>
      <c r="G43" t="inlineStr">
        <is>
          <t>Bank B</t>
        </is>
      </c>
      <c r="H43" t="inlineStr">
        <is>
          <t>Android</t>
        </is>
      </c>
      <c r="I43" s="35" t="n">
        <v>2.4</v>
      </c>
      <c r="J43" t="inlineStr">
        <is>
          <t>Success</t>
        </is>
      </c>
      <c r="K43" t="inlineStr"/>
      <c r="L43" s="34" t="n">
        <v>0</v>
      </c>
      <c r="M43" t="inlineStr">
        <is>
          <t>Existing</t>
        </is>
      </c>
      <c r="N43" t="inlineStr">
        <is>
          <t>Evening</t>
        </is>
      </c>
      <c r="O43">
        <f>IF(AND(OR(Dashboard!$C$6="All",C43=Dashboard!$C$6),OR(Dashboard!$F$6="All",D43=Dashboard!$F$6),OR(Dashboard!$I$6="All",B43=Dashboard!$I$6)),1,0)</f>
        <v/>
      </c>
    </row>
    <row r="44">
      <c r="A44" t="inlineStr">
        <is>
          <t>PP900043</t>
        </is>
      </c>
      <c r="B44" t="inlineStr">
        <is>
          <t>Jan</t>
        </is>
      </c>
      <c r="C44" t="inlineStr">
        <is>
          <t>Solapur</t>
        </is>
      </c>
      <c r="D44" t="inlineStr">
        <is>
          <t>Recharge</t>
        </is>
      </c>
      <c r="E44" t="inlineStr">
        <is>
          <t>-</t>
        </is>
      </c>
      <c r="F44" s="34" t="n">
        <v>666</v>
      </c>
      <c r="G44" t="inlineStr">
        <is>
          <t>Bank D</t>
        </is>
      </c>
      <c r="H44" t="inlineStr">
        <is>
          <t>iOS</t>
        </is>
      </c>
      <c r="I44" s="35" t="n">
        <v>1.7</v>
      </c>
      <c r="J44" t="inlineStr">
        <is>
          <t>Success</t>
        </is>
      </c>
      <c r="K44" t="inlineStr"/>
      <c r="L44" s="34" t="n">
        <v>0</v>
      </c>
      <c r="M44" t="inlineStr">
        <is>
          <t>Existing</t>
        </is>
      </c>
      <c r="N44" t="inlineStr">
        <is>
          <t>Evening</t>
        </is>
      </c>
      <c r="O44">
        <f>IF(AND(OR(Dashboard!$C$6="All",C44=Dashboard!$C$6),OR(Dashboard!$F$6="All",D44=Dashboard!$F$6),OR(Dashboard!$I$6="All",B44=Dashboard!$I$6)),1,0)</f>
        <v/>
      </c>
    </row>
    <row r="45">
      <c r="A45" t="inlineStr">
        <is>
          <t>PP900044</t>
        </is>
      </c>
      <c r="B45" t="inlineStr">
        <is>
          <t>Jan</t>
        </is>
      </c>
      <c r="C45" t="inlineStr">
        <is>
          <t>Kolhapur</t>
        </is>
      </c>
      <c r="D45" t="inlineStr">
        <is>
          <t>P2P transfer</t>
        </is>
      </c>
      <c r="E45" t="inlineStr">
        <is>
          <t>-</t>
        </is>
      </c>
      <c r="F45" s="34" t="n">
        <v>1337</v>
      </c>
      <c r="G45" t="inlineStr">
        <is>
          <t>Bank A</t>
        </is>
      </c>
      <c r="H45" t="inlineStr">
        <is>
          <t>Android</t>
        </is>
      </c>
      <c r="I45" s="35" t="n">
        <v>1.5</v>
      </c>
      <c r="J45" t="inlineStr">
        <is>
          <t>Success</t>
        </is>
      </c>
      <c r="K45" t="inlineStr"/>
      <c r="L45" s="34" t="n">
        <v>0</v>
      </c>
      <c r="M45" t="inlineStr">
        <is>
          <t>Existing</t>
        </is>
      </c>
      <c r="N45" t="inlineStr">
        <is>
          <t>Evening</t>
        </is>
      </c>
      <c r="O45">
        <f>IF(AND(OR(Dashboard!$C$6="All",C45=Dashboard!$C$6),OR(Dashboard!$F$6="All",D45=Dashboard!$F$6),OR(Dashboard!$I$6="All",B45=Dashboard!$I$6)),1,0)</f>
        <v/>
      </c>
    </row>
    <row r="46">
      <c r="A46" t="inlineStr">
        <is>
          <t>PP900045</t>
        </is>
      </c>
      <c r="B46" t="inlineStr">
        <is>
          <t>Jan</t>
        </is>
      </c>
      <c r="C46" t="inlineStr">
        <is>
          <t>Sambhaji Nagar</t>
        </is>
      </c>
      <c r="D46" t="inlineStr">
        <is>
          <t>P2P transfer</t>
        </is>
      </c>
      <c r="E46" t="inlineStr">
        <is>
          <t>-</t>
        </is>
      </c>
      <c r="F46" s="34" t="n">
        <v>173</v>
      </c>
      <c r="G46" t="inlineStr">
        <is>
          <t>Bank E</t>
        </is>
      </c>
      <c r="H46" t="inlineStr">
        <is>
          <t>Android</t>
        </is>
      </c>
      <c r="I46" s="35" t="n">
        <v>0.8</v>
      </c>
      <c r="J46" t="inlineStr">
        <is>
          <t>Success</t>
        </is>
      </c>
      <c r="K46" t="inlineStr"/>
      <c r="L46" s="34" t="n">
        <v>0</v>
      </c>
      <c r="M46" t="inlineStr">
        <is>
          <t>Existing</t>
        </is>
      </c>
      <c r="N46" t="inlineStr">
        <is>
          <t>Afternoon</t>
        </is>
      </c>
      <c r="O46">
        <f>IF(AND(OR(Dashboard!$C$6="All",C46=Dashboard!$C$6),OR(Dashboard!$F$6="All",D46=Dashboard!$F$6),OR(Dashboard!$I$6="All",B46=Dashboard!$I$6)),1,0)</f>
        <v/>
      </c>
    </row>
    <row r="47">
      <c r="A47" t="inlineStr">
        <is>
          <t>PP900046</t>
        </is>
      </c>
      <c r="B47" t="inlineStr">
        <is>
          <t>Mar</t>
        </is>
      </c>
      <c r="C47" t="inlineStr">
        <is>
          <t>Solapur</t>
        </is>
      </c>
      <c r="D47" t="inlineStr">
        <is>
          <t>Merchant (P2M)</t>
        </is>
      </c>
      <c r="E47" t="inlineStr">
        <is>
          <t>Electronics</t>
        </is>
      </c>
      <c r="F47" s="34" t="n">
        <v>57</v>
      </c>
      <c r="G47" t="inlineStr">
        <is>
          <t>Bank C</t>
        </is>
      </c>
      <c r="H47" t="inlineStr">
        <is>
          <t>Android</t>
        </is>
      </c>
      <c r="I47" s="35" t="n">
        <v>1.5</v>
      </c>
      <c r="J47" t="inlineStr">
        <is>
          <t>Success</t>
        </is>
      </c>
      <c r="K47" t="inlineStr"/>
      <c r="L47" s="34" t="n">
        <v>0</v>
      </c>
      <c r="M47" t="inlineStr">
        <is>
          <t>Existing</t>
        </is>
      </c>
      <c r="N47" t="inlineStr">
        <is>
          <t>Afternoon</t>
        </is>
      </c>
      <c r="O47">
        <f>IF(AND(OR(Dashboard!$C$6="All",C47=Dashboard!$C$6),OR(Dashboard!$F$6="All",D47=Dashboard!$F$6),OR(Dashboard!$I$6="All",B47=Dashboard!$I$6)),1,0)</f>
        <v/>
      </c>
    </row>
    <row r="48">
      <c r="A48" t="inlineStr">
        <is>
          <t>PP900047</t>
        </is>
      </c>
      <c r="B48" t="inlineStr">
        <is>
          <t>Feb</t>
        </is>
      </c>
      <c r="C48" t="inlineStr">
        <is>
          <t>Pune</t>
        </is>
      </c>
      <c r="D48" t="inlineStr">
        <is>
          <t>Merchant (P2M)</t>
        </is>
      </c>
      <c r="E48" t="inlineStr">
        <is>
          <t>Electronics</t>
        </is>
      </c>
      <c r="F48" s="34" t="n">
        <v>371</v>
      </c>
      <c r="G48" t="inlineStr">
        <is>
          <t>Bank A</t>
        </is>
      </c>
      <c r="H48" t="inlineStr">
        <is>
          <t>Android</t>
        </is>
      </c>
      <c r="I48" s="35" t="n">
        <v>0.4</v>
      </c>
      <c r="J48" t="inlineStr">
        <is>
          <t>Success</t>
        </is>
      </c>
      <c r="K48" t="inlineStr"/>
      <c r="L48" s="34" t="n">
        <v>0</v>
      </c>
      <c r="M48" t="inlineStr">
        <is>
          <t>Existing</t>
        </is>
      </c>
      <c r="N48" t="inlineStr">
        <is>
          <t>Afternoon</t>
        </is>
      </c>
      <c r="O48">
        <f>IF(AND(OR(Dashboard!$C$6="All",C48=Dashboard!$C$6),OR(Dashboard!$F$6="All",D48=Dashboard!$F$6),OR(Dashboard!$I$6="All",B48=Dashboard!$I$6)),1,0)</f>
        <v/>
      </c>
    </row>
    <row r="49">
      <c r="A49" t="inlineStr">
        <is>
          <t>PP900048</t>
        </is>
      </c>
      <c r="B49" t="inlineStr">
        <is>
          <t>Jan</t>
        </is>
      </c>
      <c r="C49" t="inlineStr">
        <is>
          <t>Sambhaji Nagar</t>
        </is>
      </c>
      <c r="D49" t="inlineStr">
        <is>
          <t>Merchant (P2M)</t>
        </is>
      </c>
      <c r="E49" t="inlineStr">
        <is>
          <t>Grocery</t>
        </is>
      </c>
      <c r="F49" s="34" t="n">
        <v>465</v>
      </c>
      <c r="G49" t="inlineStr">
        <is>
          <t>Bank D</t>
        </is>
      </c>
      <c r="H49" t="inlineStr">
        <is>
          <t>Android</t>
        </is>
      </c>
      <c r="I49" s="35" t="n">
        <v>2.1</v>
      </c>
      <c r="J49" t="inlineStr">
        <is>
          <t>Success</t>
        </is>
      </c>
      <c r="K49" t="inlineStr"/>
      <c r="L49" s="34" t="n">
        <v>0</v>
      </c>
      <c r="M49" t="inlineStr">
        <is>
          <t>Existing</t>
        </is>
      </c>
      <c r="N49" t="inlineStr">
        <is>
          <t>Morning</t>
        </is>
      </c>
      <c r="O49">
        <f>IF(AND(OR(Dashboard!$C$6="All",C49=Dashboard!$C$6),OR(Dashboard!$F$6="All",D49=Dashboard!$F$6),OR(Dashboard!$I$6="All",B49=Dashboard!$I$6)),1,0)</f>
        <v/>
      </c>
    </row>
    <row r="50">
      <c r="A50" t="inlineStr">
        <is>
          <t>PP900049</t>
        </is>
      </c>
      <c r="B50" t="inlineStr">
        <is>
          <t>Mar</t>
        </is>
      </c>
      <c r="C50" t="inlineStr">
        <is>
          <t>Pune</t>
        </is>
      </c>
      <c r="D50" t="inlineStr">
        <is>
          <t>Merchant (P2M)</t>
        </is>
      </c>
      <c r="E50" t="inlineStr">
        <is>
          <t>Food</t>
        </is>
      </c>
      <c r="F50" s="34" t="n">
        <v>559</v>
      </c>
      <c r="G50" t="inlineStr">
        <is>
          <t>Bank A</t>
        </is>
      </c>
      <c r="H50" t="inlineStr">
        <is>
          <t>iOS</t>
        </is>
      </c>
      <c r="I50" s="35" t="n">
        <v>2.5</v>
      </c>
      <c r="J50" t="inlineStr">
        <is>
          <t>Success</t>
        </is>
      </c>
      <c r="K50" t="inlineStr"/>
      <c r="L50" s="34" t="n">
        <v>0</v>
      </c>
      <c r="M50" t="inlineStr">
        <is>
          <t>Existing</t>
        </is>
      </c>
      <c r="N50" t="inlineStr">
        <is>
          <t>Afternoon</t>
        </is>
      </c>
      <c r="O50">
        <f>IF(AND(OR(Dashboard!$C$6="All",C50=Dashboard!$C$6),OR(Dashboard!$F$6="All",D50=Dashboard!$F$6),OR(Dashboard!$I$6="All",B50=Dashboard!$I$6)),1,0)</f>
        <v/>
      </c>
    </row>
    <row r="51">
      <c r="A51" t="inlineStr">
        <is>
          <t>PP900050</t>
        </is>
      </c>
      <c r="B51" t="inlineStr">
        <is>
          <t>Apr</t>
        </is>
      </c>
      <c r="C51" t="inlineStr">
        <is>
          <t>Pune</t>
        </is>
      </c>
      <c r="D51" t="inlineStr">
        <is>
          <t>Merchant (P2M)</t>
        </is>
      </c>
      <c r="E51" t="inlineStr">
        <is>
          <t>Travel</t>
        </is>
      </c>
      <c r="F51" s="34" t="n">
        <v>135</v>
      </c>
      <c r="G51" t="inlineStr">
        <is>
          <t>Bank C</t>
        </is>
      </c>
      <c r="H51" t="inlineStr">
        <is>
          <t>Android</t>
        </is>
      </c>
      <c r="I51" s="35" t="n">
        <v>1.1</v>
      </c>
      <c r="J51" t="inlineStr">
        <is>
          <t>Failed</t>
        </is>
      </c>
      <c r="K51" t="inlineStr">
        <is>
          <t>Network timeout</t>
        </is>
      </c>
      <c r="L51" s="34" t="n">
        <v>0</v>
      </c>
      <c r="M51" t="inlineStr">
        <is>
          <t>Existing</t>
        </is>
      </c>
      <c r="N51" t="inlineStr">
        <is>
          <t>Morning</t>
        </is>
      </c>
      <c r="O51">
        <f>IF(AND(OR(Dashboard!$C$6="All",C51=Dashboard!$C$6),OR(Dashboard!$F$6="All",D51=Dashboard!$F$6),OR(Dashboard!$I$6="All",B51=Dashboard!$I$6)),1,0)</f>
        <v/>
      </c>
    </row>
    <row r="52">
      <c r="A52" t="inlineStr">
        <is>
          <t>PP900051</t>
        </is>
      </c>
      <c r="B52" t="inlineStr">
        <is>
          <t>Jan</t>
        </is>
      </c>
      <c r="C52" t="inlineStr">
        <is>
          <t>Nashik</t>
        </is>
      </c>
      <c r="D52" t="inlineStr">
        <is>
          <t>Merchant (P2M)</t>
        </is>
      </c>
      <c r="E52" t="inlineStr">
        <is>
          <t>Travel</t>
        </is>
      </c>
      <c r="F52" s="34" t="n">
        <v>150</v>
      </c>
      <c r="G52" t="inlineStr">
        <is>
          <t>Bank C</t>
        </is>
      </c>
      <c r="H52" t="inlineStr">
        <is>
          <t>iOS</t>
        </is>
      </c>
      <c r="I52" s="35" t="n">
        <v>2.5</v>
      </c>
      <c r="J52" t="inlineStr">
        <is>
          <t>Success</t>
        </is>
      </c>
      <c r="K52" t="inlineStr"/>
      <c r="L52" s="34" t="n">
        <v>0</v>
      </c>
      <c r="M52" t="inlineStr">
        <is>
          <t>Existing</t>
        </is>
      </c>
      <c r="N52" t="inlineStr">
        <is>
          <t>Evening</t>
        </is>
      </c>
      <c r="O52">
        <f>IF(AND(OR(Dashboard!$C$6="All",C52=Dashboard!$C$6),OR(Dashboard!$F$6="All",D52=Dashboard!$F$6),OR(Dashboard!$I$6="All",B52=Dashboard!$I$6)),1,0)</f>
        <v/>
      </c>
    </row>
    <row r="53">
      <c r="A53" t="inlineStr">
        <is>
          <t>PP900052</t>
        </is>
      </c>
      <c r="B53" t="inlineStr">
        <is>
          <t>Feb</t>
        </is>
      </c>
      <c r="C53" t="inlineStr">
        <is>
          <t>Kolhapur</t>
        </is>
      </c>
      <c r="D53" t="inlineStr">
        <is>
          <t>P2P transfer</t>
        </is>
      </c>
      <c r="E53" t="inlineStr">
        <is>
          <t>-</t>
        </is>
      </c>
      <c r="F53" s="34" t="n">
        <v>1807</v>
      </c>
      <c r="G53" t="inlineStr">
        <is>
          <t>Bank B</t>
        </is>
      </c>
      <c r="H53" t="inlineStr">
        <is>
          <t>Android</t>
        </is>
      </c>
      <c r="I53" s="35" t="n">
        <v>1.3</v>
      </c>
      <c r="J53" t="inlineStr">
        <is>
          <t>Success</t>
        </is>
      </c>
      <c r="K53" t="inlineStr"/>
      <c r="L53" s="34" t="n">
        <v>0</v>
      </c>
      <c r="M53" t="inlineStr">
        <is>
          <t>Existing</t>
        </is>
      </c>
      <c r="N53" t="inlineStr">
        <is>
          <t>Evening</t>
        </is>
      </c>
      <c r="O53">
        <f>IF(AND(OR(Dashboard!$C$6="All",C53=Dashboard!$C$6),OR(Dashboard!$F$6="All",D53=Dashboard!$F$6),OR(Dashboard!$I$6="All",B53=Dashboard!$I$6)),1,0)</f>
        <v/>
      </c>
    </row>
    <row r="54">
      <c r="A54" t="inlineStr">
        <is>
          <t>PP900053</t>
        </is>
      </c>
      <c r="B54" t="inlineStr">
        <is>
          <t>Jun</t>
        </is>
      </c>
      <c r="C54" t="inlineStr">
        <is>
          <t>Sambhaji Nagar</t>
        </is>
      </c>
      <c r="D54" t="inlineStr">
        <is>
          <t>Merchant (P2M)</t>
        </is>
      </c>
      <c r="E54" t="inlineStr">
        <is>
          <t>Food</t>
        </is>
      </c>
      <c r="F54" s="34" t="n">
        <v>150</v>
      </c>
      <c r="G54" t="inlineStr">
        <is>
          <t>Bank E</t>
        </is>
      </c>
      <c r="H54" t="inlineStr">
        <is>
          <t>Android</t>
        </is>
      </c>
      <c r="I54" s="35" t="n">
        <v>0.4</v>
      </c>
      <c r="J54" t="inlineStr">
        <is>
          <t>Success</t>
        </is>
      </c>
      <c r="K54" t="inlineStr"/>
      <c r="L54" s="34" t="n">
        <v>0</v>
      </c>
      <c r="M54" t="inlineStr">
        <is>
          <t>Existing</t>
        </is>
      </c>
      <c r="N54" t="inlineStr">
        <is>
          <t>Night</t>
        </is>
      </c>
      <c r="O54">
        <f>IF(AND(OR(Dashboard!$C$6="All",C54=Dashboard!$C$6),OR(Dashboard!$F$6="All",D54=Dashboard!$F$6),OR(Dashboard!$I$6="All",B54=Dashboard!$I$6)),1,0)</f>
        <v/>
      </c>
    </row>
    <row r="55">
      <c r="A55" t="inlineStr">
        <is>
          <t>PP900054</t>
        </is>
      </c>
      <c r="B55" t="inlineStr">
        <is>
          <t>May</t>
        </is>
      </c>
      <c r="C55" t="inlineStr">
        <is>
          <t>Pune</t>
        </is>
      </c>
      <c r="D55" t="inlineStr">
        <is>
          <t>Merchant (P2M)</t>
        </is>
      </c>
      <c r="E55" t="inlineStr">
        <is>
          <t>Electronics</t>
        </is>
      </c>
      <c r="F55" s="34" t="n">
        <v>459</v>
      </c>
      <c r="G55" t="inlineStr">
        <is>
          <t>Bank D</t>
        </is>
      </c>
      <c r="H55" t="inlineStr">
        <is>
          <t>Android</t>
        </is>
      </c>
      <c r="I55" s="35" t="n">
        <v>1.5</v>
      </c>
      <c r="J55" t="inlineStr">
        <is>
          <t>Success</t>
        </is>
      </c>
      <c r="K55" t="inlineStr"/>
      <c r="L55" s="34" t="n">
        <v>0</v>
      </c>
      <c r="M55" t="inlineStr">
        <is>
          <t>New</t>
        </is>
      </c>
      <c r="N55" t="inlineStr">
        <is>
          <t>Morning</t>
        </is>
      </c>
      <c r="O55">
        <f>IF(AND(OR(Dashboard!$C$6="All",C55=Dashboard!$C$6),OR(Dashboard!$F$6="All",D55=Dashboard!$F$6),OR(Dashboard!$I$6="All",B55=Dashboard!$I$6)),1,0)</f>
        <v/>
      </c>
    </row>
    <row r="56">
      <c r="A56" t="inlineStr">
        <is>
          <t>PP900055</t>
        </is>
      </c>
      <c r="B56" t="inlineStr">
        <is>
          <t>Jan</t>
        </is>
      </c>
      <c r="C56" t="inlineStr">
        <is>
          <t>Pune</t>
        </is>
      </c>
      <c r="D56" t="inlineStr">
        <is>
          <t>Merchant (P2M)</t>
        </is>
      </c>
      <c r="E56" t="inlineStr">
        <is>
          <t>Grocery</t>
        </is>
      </c>
      <c r="F56" s="34" t="n">
        <v>320</v>
      </c>
      <c r="G56" t="inlineStr">
        <is>
          <t>Bank B</t>
        </is>
      </c>
      <c r="H56" t="inlineStr">
        <is>
          <t>Android</t>
        </is>
      </c>
      <c r="I56" s="35" t="n">
        <v>1.6</v>
      </c>
      <c r="J56" t="inlineStr">
        <is>
          <t>Success</t>
        </is>
      </c>
      <c r="K56" t="inlineStr"/>
      <c r="L56" s="34" t="n">
        <v>0</v>
      </c>
      <c r="M56" t="inlineStr">
        <is>
          <t>Existing</t>
        </is>
      </c>
      <c r="N56" t="inlineStr">
        <is>
          <t>Morning</t>
        </is>
      </c>
      <c r="O56">
        <f>IF(AND(OR(Dashboard!$C$6="All",C56=Dashboard!$C$6),OR(Dashboard!$F$6="All",D56=Dashboard!$F$6),OR(Dashboard!$I$6="All",B56=Dashboard!$I$6)),1,0)</f>
        <v/>
      </c>
    </row>
    <row r="57">
      <c r="A57" t="inlineStr">
        <is>
          <t>PP900056</t>
        </is>
      </c>
      <c r="B57" t="inlineStr">
        <is>
          <t>Feb</t>
        </is>
      </c>
      <c r="C57" t="inlineStr">
        <is>
          <t>Sambhaji Nagar</t>
        </is>
      </c>
      <c r="D57" t="inlineStr">
        <is>
          <t>P2P transfer</t>
        </is>
      </c>
      <c r="E57" t="inlineStr">
        <is>
          <t>-</t>
        </is>
      </c>
      <c r="F57" s="34" t="n">
        <v>932</v>
      </c>
      <c r="G57" t="inlineStr">
        <is>
          <t>Bank B</t>
        </is>
      </c>
      <c r="H57" t="inlineStr">
        <is>
          <t>Android</t>
        </is>
      </c>
      <c r="I57" s="35" t="n">
        <v>1.9</v>
      </c>
      <c r="J57" t="inlineStr">
        <is>
          <t>Success</t>
        </is>
      </c>
      <c r="K57" t="inlineStr"/>
      <c r="L57" s="34" t="n">
        <v>0</v>
      </c>
      <c r="M57" t="inlineStr">
        <is>
          <t>Existing</t>
        </is>
      </c>
      <c r="N57" t="inlineStr">
        <is>
          <t>Afternoon</t>
        </is>
      </c>
      <c r="O57">
        <f>IF(AND(OR(Dashboard!$C$6="All",C57=Dashboard!$C$6),OR(Dashboard!$F$6="All",D57=Dashboard!$F$6),OR(Dashboard!$I$6="All",B57=Dashboard!$I$6)),1,0)</f>
        <v/>
      </c>
    </row>
    <row r="58">
      <c r="A58" t="inlineStr">
        <is>
          <t>PP900057</t>
        </is>
      </c>
      <c r="B58" t="inlineStr">
        <is>
          <t>Feb</t>
        </is>
      </c>
      <c r="C58" t="inlineStr">
        <is>
          <t>Kolhapur</t>
        </is>
      </c>
      <c r="D58" t="inlineStr">
        <is>
          <t>Bill payment</t>
        </is>
      </c>
      <c r="E58" t="inlineStr">
        <is>
          <t>-</t>
        </is>
      </c>
      <c r="F58" s="34" t="n">
        <v>574</v>
      </c>
      <c r="G58" t="inlineStr">
        <is>
          <t>Bank B</t>
        </is>
      </c>
      <c r="H58" t="inlineStr">
        <is>
          <t>Android</t>
        </is>
      </c>
      <c r="I58" s="35" t="n">
        <v>1.5</v>
      </c>
      <c r="J58" t="inlineStr">
        <is>
          <t>Failed</t>
        </is>
      </c>
      <c r="K58" t="inlineStr">
        <is>
          <t>Insufficient balance</t>
        </is>
      </c>
      <c r="L58" s="34" t="n">
        <v>0</v>
      </c>
      <c r="M58" t="inlineStr">
        <is>
          <t>New</t>
        </is>
      </c>
      <c r="N58" t="inlineStr">
        <is>
          <t>Morning</t>
        </is>
      </c>
      <c r="O58">
        <f>IF(AND(OR(Dashboard!$C$6="All",C58=Dashboard!$C$6),OR(Dashboard!$F$6="All",D58=Dashboard!$F$6),OR(Dashboard!$I$6="All",B58=Dashboard!$I$6)),1,0)</f>
        <v/>
      </c>
    </row>
    <row r="59">
      <c r="A59" t="inlineStr">
        <is>
          <t>PP900058</t>
        </is>
      </c>
      <c r="B59" t="inlineStr">
        <is>
          <t>Apr</t>
        </is>
      </c>
      <c r="C59" t="inlineStr">
        <is>
          <t>Nashik</t>
        </is>
      </c>
      <c r="D59" t="inlineStr">
        <is>
          <t>P2P transfer</t>
        </is>
      </c>
      <c r="E59" t="inlineStr">
        <is>
          <t>-</t>
        </is>
      </c>
      <c r="F59" s="34" t="n">
        <v>154</v>
      </c>
      <c r="G59" t="inlineStr">
        <is>
          <t>Bank E</t>
        </is>
      </c>
      <c r="H59" t="inlineStr">
        <is>
          <t>Android</t>
        </is>
      </c>
      <c r="I59" s="35" t="n">
        <v>1.5</v>
      </c>
      <c r="J59" t="inlineStr">
        <is>
          <t>Success</t>
        </is>
      </c>
      <c r="K59" t="inlineStr"/>
      <c r="L59" s="34" t="n">
        <v>0</v>
      </c>
      <c r="M59" t="inlineStr">
        <is>
          <t>Existing</t>
        </is>
      </c>
      <c r="N59" t="inlineStr">
        <is>
          <t>Evening</t>
        </is>
      </c>
      <c r="O59">
        <f>IF(AND(OR(Dashboard!$C$6="All",C59=Dashboard!$C$6),OR(Dashboard!$F$6="All",D59=Dashboard!$F$6),OR(Dashboard!$I$6="All",B59=Dashboard!$I$6)),1,0)</f>
        <v/>
      </c>
    </row>
    <row r="60">
      <c r="A60" t="inlineStr">
        <is>
          <t>PP900059</t>
        </is>
      </c>
      <c r="B60" t="inlineStr">
        <is>
          <t>Jun</t>
        </is>
      </c>
      <c r="C60" t="inlineStr">
        <is>
          <t>Kolhapur</t>
        </is>
      </c>
      <c r="D60" t="inlineStr">
        <is>
          <t>Merchant (P2M)</t>
        </is>
      </c>
      <c r="E60" t="inlineStr">
        <is>
          <t>Electronics</t>
        </is>
      </c>
      <c r="F60" s="34" t="n">
        <v>270</v>
      </c>
      <c r="G60" t="inlineStr">
        <is>
          <t>Bank C</t>
        </is>
      </c>
      <c r="H60" t="inlineStr">
        <is>
          <t>Android</t>
        </is>
      </c>
      <c r="I60" s="35" t="n">
        <v>1.5</v>
      </c>
      <c r="J60" t="inlineStr">
        <is>
          <t>Success</t>
        </is>
      </c>
      <c r="K60" t="inlineStr"/>
      <c r="L60" s="34" t="n">
        <v>0</v>
      </c>
      <c r="M60" t="inlineStr">
        <is>
          <t>Existing</t>
        </is>
      </c>
      <c r="N60" t="inlineStr">
        <is>
          <t>Evening</t>
        </is>
      </c>
      <c r="O60">
        <f>IF(AND(OR(Dashboard!$C$6="All",C60=Dashboard!$C$6),OR(Dashboard!$F$6="All",D60=Dashboard!$F$6),OR(Dashboard!$I$6="All",B60=Dashboard!$I$6)),1,0)</f>
        <v/>
      </c>
    </row>
    <row r="61">
      <c r="A61" t="inlineStr">
        <is>
          <t>PP900060</t>
        </is>
      </c>
      <c r="B61" t="inlineStr">
        <is>
          <t>Mar</t>
        </is>
      </c>
      <c r="C61" t="inlineStr">
        <is>
          <t>Solapur</t>
        </is>
      </c>
      <c r="D61" t="inlineStr">
        <is>
          <t>P2P transfer</t>
        </is>
      </c>
      <c r="E61" t="inlineStr">
        <is>
          <t>-</t>
        </is>
      </c>
      <c r="F61" s="34" t="n">
        <v>3229</v>
      </c>
      <c r="G61" t="inlineStr">
        <is>
          <t>Bank A</t>
        </is>
      </c>
      <c r="H61" t="inlineStr">
        <is>
          <t>Android</t>
        </is>
      </c>
      <c r="I61" s="35" t="n">
        <v>0.9</v>
      </c>
      <c r="J61" t="inlineStr">
        <is>
          <t>Success</t>
        </is>
      </c>
      <c r="K61" t="inlineStr"/>
      <c r="L61" s="34" t="n">
        <v>0</v>
      </c>
      <c r="M61" t="inlineStr">
        <is>
          <t>Existing</t>
        </is>
      </c>
      <c r="N61" t="inlineStr">
        <is>
          <t>Night</t>
        </is>
      </c>
      <c r="O61">
        <f>IF(AND(OR(Dashboard!$C$6="All",C61=Dashboard!$C$6),OR(Dashboard!$F$6="All",D61=Dashboard!$F$6),OR(Dashboard!$I$6="All",B61=Dashboard!$I$6)),1,0)</f>
        <v/>
      </c>
    </row>
    <row r="62">
      <c r="A62" t="inlineStr">
        <is>
          <t>PP900061</t>
        </is>
      </c>
      <c r="B62" t="inlineStr">
        <is>
          <t>Jan</t>
        </is>
      </c>
      <c r="C62" t="inlineStr">
        <is>
          <t>Kolhapur</t>
        </is>
      </c>
      <c r="D62" t="inlineStr">
        <is>
          <t>Merchant (P2M)</t>
        </is>
      </c>
      <c r="E62" t="inlineStr">
        <is>
          <t>Electronics</t>
        </is>
      </c>
      <c r="F62" s="34" t="n">
        <v>196</v>
      </c>
      <c r="G62" t="inlineStr">
        <is>
          <t>Bank C</t>
        </is>
      </c>
      <c r="H62" t="inlineStr">
        <is>
          <t>Android</t>
        </is>
      </c>
      <c r="I62" s="35" t="n">
        <v>0.7</v>
      </c>
      <c r="J62" t="inlineStr">
        <is>
          <t>Success</t>
        </is>
      </c>
      <c r="K62" t="inlineStr"/>
      <c r="L62" s="34" t="n">
        <v>0</v>
      </c>
      <c r="M62" t="inlineStr">
        <is>
          <t>New</t>
        </is>
      </c>
      <c r="N62" t="inlineStr">
        <is>
          <t>Morning</t>
        </is>
      </c>
      <c r="O62">
        <f>IF(AND(OR(Dashboard!$C$6="All",C62=Dashboard!$C$6),OR(Dashboard!$F$6="All",D62=Dashboard!$F$6),OR(Dashboard!$I$6="All",B62=Dashboard!$I$6)),1,0)</f>
        <v/>
      </c>
    </row>
    <row r="63">
      <c r="A63" t="inlineStr">
        <is>
          <t>PP900062</t>
        </is>
      </c>
      <c r="B63" t="inlineStr">
        <is>
          <t>Feb</t>
        </is>
      </c>
      <c r="C63" t="inlineStr">
        <is>
          <t>Nashik</t>
        </is>
      </c>
      <c r="D63" t="inlineStr">
        <is>
          <t>P2P transfer</t>
        </is>
      </c>
      <c r="E63" t="inlineStr">
        <is>
          <t>-</t>
        </is>
      </c>
      <c r="F63" s="34" t="n">
        <v>9507</v>
      </c>
      <c r="G63" t="inlineStr">
        <is>
          <t>Bank B</t>
        </is>
      </c>
      <c r="H63" t="inlineStr">
        <is>
          <t>Android</t>
        </is>
      </c>
      <c r="I63" s="35" t="n">
        <v>0.8</v>
      </c>
      <c r="J63" t="inlineStr">
        <is>
          <t>Success</t>
        </is>
      </c>
      <c r="K63" t="inlineStr"/>
      <c r="L63" s="34" t="n">
        <v>0</v>
      </c>
      <c r="M63" t="inlineStr">
        <is>
          <t>New</t>
        </is>
      </c>
      <c r="N63" t="inlineStr">
        <is>
          <t>Night</t>
        </is>
      </c>
      <c r="O63">
        <f>IF(AND(OR(Dashboard!$C$6="All",C63=Dashboard!$C$6),OR(Dashboard!$F$6="All",D63=Dashboard!$F$6),OR(Dashboard!$I$6="All",B63=Dashboard!$I$6)),1,0)</f>
        <v/>
      </c>
    </row>
    <row r="64">
      <c r="A64" t="inlineStr">
        <is>
          <t>PP900063</t>
        </is>
      </c>
      <c r="B64" t="inlineStr">
        <is>
          <t>Jun</t>
        </is>
      </c>
      <c r="C64" t="inlineStr">
        <is>
          <t>Pune</t>
        </is>
      </c>
      <c r="D64" t="inlineStr">
        <is>
          <t>Merchant (P2M)</t>
        </is>
      </c>
      <c r="E64" t="inlineStr">
        <is>
          <t>Grocery</t>
        </is>
      </c>
      <c r="F64" s="34" t="n">
        <v>57</v>
      </c>
      <c r="G64" t="inlineStr">
        <is>
          <t>Bank D</t>
        </is>
      </c>
      <c r="H64" t="inlineStr">
        <is>
          <t>Android</t>
        </is>
      </c>
      <c r="I64" s="35" t="n">
        <v>1.8</v>
      </c>
      <c r="J64" t="inlineStr">
        <is>
          <t>Success</t>
        </is>
      </c>
      <c r="K64" t="inlineStr"/>
      <c r="L64" s="34" t="n">
        <v>0</v>
      </c>
      <c r="M64" t="inlineStr">
        <is>
          <t>Existing</t>
        </is>
      </c>
      <c r="N64" t="inlineStr">
        <is>
          <t>Afternoon</t>
        </is>
      </c>
      <c r="O64">
        <f>IF(AND(OR(Dashboard!$C$6="All",C64=Dashboard!$C$6),OR(Dashboard!$F$6="All",D64=Dashboard!$F$6),OR(Dashboard!$I$6="All",B64=Dashboard!$I$6)),1,0)</f>
        <v/>
      </c>
    </row>
    <row r="65">
      <c r="A65" t="inlineStr">
        <is>
          <t>PP900064</t>
        </is>
      </c>
      <c r="B65" t="inlineStr">
        <is>
          <t>Jun</t>
        </is>
      </c>
      <c r="C65" t="inlineStr">
        <is>
          <t>Pune</t>
        </is>
      </c>
      <c r="D65" t="inlineStr">
        <is>
          <t>Merchant (P2M)</t>
        </is>
      </c>
      <c r="E65" t="inlineStr">
        <is>
          <t>Fuel</t>
        </is>
      </c>
      <c r="F65" s="34" t="n">
        <v>63</v>
      </c>
      <c r="G65" t="inlineStr">
        <is>
          <t>Bank B</t>
        </is>
      </c>
      <c r="H65" t="inlineStr">
        <is>
          <t>Android</t>
        </is>
      </c>
      <c r="I65" s="35" t="n">
        <v>1.2</v>
      </c>
      <c r="J65" t="inlineStr">
        <is>
          <t>Success</t>
        </is>
      </c>
      <c r="K65" t="inlineStr"/>
      <c r="L65" s="34" t="n">
        <v>0</v>
      </c>
      <c r="M65" t="inlineStr">
        <is>
          <t>Existing</t>
        </is>
      </c>
      <c r="N65" t="inlineStr">
        <is>
          <t>Afternoon</t>
        </is>
      </c>
      <c r="O65">
        <f>IF(AND(OR(Dashboard!$C$6="All",C65=Dashboard!$C$6),OR(Dashboard!$F$6="All",D65=Dashboard!$F$6),OR(Dashboard!$I$6="All",B65=Dashboard!$I$6)),1,0)</f>
        <v/>
      </c>
    </row>
    <row r="66">
      <c r="A66" t="inlineStr">
        <is>
          <t>PP900065</t>
        </is>
      </c>
      <c r="B66" t="inlineStr">
        <is>
          <t>Jan</t>
        </is>
      </c>
      <c r="C66" t="inlineStr">
        <is>
          <t>Sambhaji Nagar</t>
        </is>
      </c>
      <c r="D66" t="inlineStr">
        <is>
          <t>Merchant (P2M)</t>
        </is>
      </c>
      <c r="E66" t="inlineStr">
        <is>
          <t>Fuel</t>
        </is>
      </c>
      <c r="F66" s="34" t="n">
        <v>310</v>
      </c>
      <c r="G66" t="inlineStr">
        <is>
          <t>Bank E</t>
        </is>
      </c>
      <c r="H66" t="inlineStr">
        <is>
          <t>Android</t>
        </is>
      </c>
      <c r="I66" s="35" t="n">
        <v>2.3</v>
      </c>
      <c r="J66" t="inlineStr">
        <is>
          <t>Success</t>
        </is>
      </c>
      <c r="K66" t="inlineStr"/>
      <c r="L66" s="34" t="n">
        <v>0</v>
      </c>
      <c r="M66" t="inlineStr">
        <is>
          <t>Existing</t>
        </is>
      </c>
      <c r="N66" t="inlineStr">
        <is>
          <t>Afternoon</t>
        </is>
      </c>
      <c r="O66">
        <f>IF(AND(OR(Dashboard!$C$6="All",C66=Dashboard!$C$6),OR(Dashboard!$F$6="All",D66=Dashboard!$F$6),OR(Dashboard!$I$6="All",B66=Dashboard!$I$6)),1,0)</f>
        <v/>
      </c>
    </row>
    <row r="67">
      <c r="A67" t="inlineStr">
        <is>
          <t>PP900066</t>
        </is>
      </c>
      <c r="B67" t="inlineStr">
        <is>
          <t>Jun</t>
        </is>
      </c>
      <c r="C67" t="inlineStr">
        <is>
          <t>Pune</t>
        </is>
      </c>
      <c r="D67" t="inlineStr">
        <is>
          <t>Merchant (P2M)</t>
        </is>
      </c>
      <c r="E67" t="inlineStr">
        <is>
          <t>Fuel</t>
        </is>
      </c>
      <c r="F67" s="34" t="n">
        <v>209</v>
      </c>
      <c r="G67" t="inlineStr">
        <is>
          <t>Bank E</t>
        </is>
      </c>
      <c r="H67" t="inlineStr">
        <is>
          <t>Android</t>
        </is>
      </c>
      <c r="I67" s="35" t="n">
        <v>2</v>
      </c>
      <c r="J67" t="inlineStr">
        <is>
          <t>Success</t>
        </is>
      </c>
      <c r="K67" t="inlineStr"/>
      <c r="L67" s="34" t="n">
        <v>0</v>
      </c>
      <c r="M67" t="inlineStr">
        <is>
          <t>Existing</t>
        </is>
      </c>
      <c r="N67" t="inlineStr">
        <is>
          <t>Evening</t>
        </is>
      </c>
      <c r="O67">
        <f>IF(AND(OR(Dashboard!$C$6="All",C67=Dashboard!$C$6),OR(Dashboard!$F$6="All",D67=Dashboard!$F$6),OR(Dashboard!$I$6="All",B67=Dashboard!$I$6)),1,0)</f>
        <v/>
      </c>
    </row>
    <row r="68">
      <c r="A68" t="inlineStr">
        <is>
          <t>PP900067</t>
        </is>
      </c>
      <c r="B68" t="inlineStr">
        <is>
          <t>Feb</t>
        </is>
      </c>
      <c r="C68" t="inlineStr">
        <is>
          <t>Nagpur</t>
        </is>
      </c>
      <c r="D68" t="inlineStr">
        <is>
          <t>Merchant (P2M)</t>
        </is>
      </c>
      <c r="E68" t="inlineStr">
        <is>
          <t>Grocery</t>
        </is>
      </c>
      <c r="F68" s="34" t="n">
        <v>158</v>
      </c>
      <c r="G68" t="inlineStr">
        <is>
          <t>Bank C</t>
        </is>
      </c>
      <c r="H68" t="inlineStr">
        <is>
          <t>Android</t>
        </is>
      </c>
      <c r="I68" s="35" t="n">
        <v>0.6</v>
      </c>
      <c r="J68" t="inlineStr">
        <is>
          <t>Success</t>
        </is>
      </c>
      <c r="K68" t="inlineStr"/>
      <c r="L68" s="34" t="n">
        <v>0</v>
      </c>
      <c r="M68" t="inlineStr">
        <is>
          <t>Existing</t>
        </is>
      </c>
      <c r="N68" t="inlineStr">
        <is>
          <t>Night</t>
        </is>
      </c>
      <c r="O68">
        <f>IF(AND(OR(Dashboard!$C$6="All",C68=Dashboard!$C$6),OR(Dashboard!$F$6="All",D68=Dashboard!$F$6),OR(Dashboard!$I$6="All",B68=Dashboard!$I$6)),1,0)</f>
        <v/>
      </c>
    </row>
    <row r="69">
      <c r="A69" t="inlineStr">
        <is>
          <t>PP900068</t>
        </is>
      </c>
      <c r="B69" t="inlineStr">
        <is>
          <t>Apr</t>
        </is>
      </c>
      <c r="C69" t="inlineStr">
        <is>
          <t>Solapur</t>
        </is>
      </c>
      <c r="D69" t="inlineStr">
        <is>
          <t>Recharge</t>
        </is>
      </c>
      <c r="E69" t="inlineStr">
        <is>
          <t>-</t>
        </is>
      </c>
      <c r="F69" s="34" t="n">
        <v>199</v>
      </c>
      <c r="G69" t="inlineStr">
        <is>
          <t>Bank D</t>
        </is>
      </c>
      <c r="H69" t="inlineStr">
        <is>
          <t>iOS</t>
        </is>
      </c>
      <c r="I69" s="35" t="n">
        <v>3.3</v>
      </c>
      <c r="J69" t="inlineStr">
        <is>
          <t>Success</t>
        </is>
      </c>
      <c r="K69" t="inlineStr"/>
      <c r="L69" s="34" t="n">
        <v>0</v>
      </c>
      <c r="M69" t="inlineStr">
        <is>
          <t>Existing</t>
        </is>
      </c>
      <c r="N69" t="inlineStr">
        <is>
          <t>Night</t>
        </is>
      </c>
      <c r="O69">
        <f>IF(AND(OR(Dashboard!$C$6="All",C69=Dashboard!$C$6),OR(Dashboard!$F$6="All",D69=Dashboard!$F$6),OR(Dashboard!$I$6="All",B69=Dashboard!$I$6)),1,0)</f>
        <v/>
      </c>
    </row>
    <row r="70">
      <c r="A70" t="inlineStr">
        <is>
          <t>PP900069</t>
        </is>
      </c>
      <c r="B70" t="inlineStr">
        <is>
          <t>Jan</t>
        </is>
      </c>
      <c r="C70" t="inlineStr">
        <is>
          <t>Sambhaji Nagar</t>
        </is>
      </c>
      <c r="D70" t="inlineStr">
        <is>
          <t>Merchant (P2M)</t>
        </is>
      </c>
      <c r="E70" t="inlineStr">
        <is>
          <t>Travel</t>
        </is>
      </c>
      <c r="F70" s="34" t="n">
        <v>102</v>
      </c>
      <c r="G70" t="inlineStr">
        <is>
          <t>Bank E</t>
        </is>
      </c>
      <c r="H70" t="inlineStr">
        <is>
          <t>Android</t>
        </is>
      </c>
      <c r="I70" s="35" t="n">
        <v>2.2</v>
      </c>
      <c r="J70" t="inlineStr">
        <is>
          <t>Failed</t>
        </is>
      </c>
      <c r="K70" t="inlineStr">
        <is>
          <t>Bank server down</t>
        </is>
      </c>
      <c r="L70" s="34" t="n">
        <v>0</v>
      </c>
      <c r="M70" t="inlineStr">
        <is>
          <t>Existing</t>
        </is>
      </c>
      <c r="N70" t="inlineStr">
        <is>
          <t>Evening</t>
        </is>
      </c>
      <c r="O70">
        <f>IF(AND(OR(Dashboard!$C$6="All",C70=Dashboard!$C$6),OR(Dashboard!$F$6="All",D70=Dashboard!$F$6),OR(Dashboard!$I$6="All",B70=Dashboard!$I$6)),1,0)</f>
        <v/>
      </c>
    </row>
    <row r="71">
      <c r="A71" t="inlineStr">
        <is>
          <t>PP900070</t>
        </is>
      </c>
      <c r="B71" t="inlineStr">
        <is>
          <t>May</t>
        </is>
      </c>
      <c r="C71" t="inlineStr">
        <is>
          <t>Pune</t>
        </is>
      </c>
      <c r="D71" t="inlineStr">
        <is>
          <t>Merchant (P2M)</t>
        </is>
      </c>
      <c r="E71" t="inlineStr">
        <is>
          <t>Electronics</t>
        </is>
      </c>
      <c r="F71" s="34" t="n">
        <v>127</v>
      </c>
      <c r="G71" t="inlineStr">
        <is>
          <t>Bank A</t>
        </is>
      </c>
      <c r="H71" t="inlineStr">
        <is>
          <t>iOS</t>
        </is>
      </c>
      <c r="I71" s="35" t="n">
        <v>1.8</v>
      </c>
      <c r="J71" t="inlineStr">
        <is>
          <t>Success</t>
        </is>
      </c>
      <c r="K71" t="inlineStr"/>
      <c r="L71" s="34" t="n">
        <v>0</v>
      </c>
      <c r="M71" t="inlineStr">
        <is>
          <t>Existing</t>
        </is>
      </c>
      <c r="N71" t="inlineStr">
        <is>
          <t>Afternoon</t>
        </is>
      </c>
      <c r="O71">
        <f>IF(AND(OR(Dashboard!$C$6="All",C71=Dashboard!$C$6),OR(Dashboard!$F$6="All",D71=Dashboard!$F$6),OR(Dashboard!$I$6="All",B71=Dashboard!$I$6)),1,0)</f>
        <v/>
      </c>
    </row>
    <row r="72">
      <c r="A72" t="inlineStr">
        <is>
          <t>PP900071</t>
        </is>
      </c>
      <c r="B72" t="inlineStr">
        <is>
          <t>Jun</t>
        </is>
      </c>
      <c r="C72" t="inlineStr">
        <is>
          <t>Pune</t>
        </is>
      </c>
      <c r="D72" t="inlineStr">
        <is>
          <t>P2P transfer</t>
        </is>
      </c>
      <c r="E72" t="inlineStr">
        <is>
          <t>-</t>
        </is>
      </c>
      <c r="F72" s="34" t="n">
        <v>114</v>
      </c>
      <c r="G72" t="inlineStr">
        <is>
          <t>Bank E</t>
        </is>
      </c>
      <c r="H72" t="inlineStr">
        <is>
          <t>Android</t>
        </is>
      </c>
      <c r="I72" s="35" t="n">
        <v>1.4</v>
      </c>
      <c r="J72" t="inlineStr">
        <is>
          <t>Success</t>
        </is>
      </c>
      <c r="K72" t="inlineStr"/>
      <c r="L72" s="34" t="n">
        <v>0</v>
      </c>
      <c r="M72" t="inlineStr">
        <is>
          <t>Existing</t>
        </is>
      </c>
      <c r="N72" t="inlineStr">
        <is>
          <t>Afternoon</t>
        </is>
      </c>
      <c r="O72">
        <f>IF(AND(OR(Dashboard!$C$6="All",C72=Dashboard!$C$6),OR(Dashboard!$F$6="All",D72=Dashboard!$F$6),OR(Dashboard!$I$6="All",B72=Dashboard!$I$6)),1,0)</f>
        <v/>
      </c>
    </row>
    <row r="73">
      <c r="A73" t="inlineStr">
        <is>
          <t>PP900072</t>
        </is>
      </c>
      <c r="B73" t="inlineStr">
        <is>
          <t>Apr</t>
        </is>
      </c>
      <c r="C73" t="inlineStr">
        <is>
          <t>Sambhaji Nagar</t>
        </is>
      </c>
      <c r="D73" t="inlineStr">
        <is>
          <t>Recharge</t>
        </is>
      </c>
      <c r="E73" t="inlineStr">
        <is>
          <t>-</t>
        </is>
      </c>
      <c r="F73" s="34" t="n">
        <v>199</v>
      </c>
      <c r="G73" t="inlineStr">
        <is>
          <t>Bank C</t>
        </is>
      </c>
      <c r="H73" t="inlineStr">
        <is>
          <t>Android</t>
        </is>
      </c>
      <c r="I73" s="35" t="n">
        <v>1.7</v>
      </c>
      <c r="J73" t="inlineStr">
        <is>
          <t>Success</t>
        </is>
      </c>
      <c r="K73" t="inlineStr"/>
      <c r="L73" s="34" t="n">
        <v>0</v>
      </c>
      <c r="M73" t="inlineStr">
        <is>
          <t>Existing</t>
        </is>
      </c>
      <c r="N73" t="inlineStr">
        <is>
          <t>Afternoon</t>
        </is>
      </c>
      <c r="O73">
        <f>IF(AND(OR(Dashboard!$C$6="All",C73=Dashboard!$C$6),OR(Dashboard!$F$6="All",D73=Dashboard!$F$6),OR(Dashboard!$I$6="All",B73=Dashboard!$I$6)),1,0)</f>
        <v/>
      </c>
    </row>
    <row r="74">
      <c r="A74" t="inlineStr">
        <is>
          <t>PP900073</t>
        </is>
      </c>
      <c r="B74" t="inlineStr">
        <is>
          <t>Jan</t>
        </is>
      </c>
      <c r="C74" t="inlineStr">
        <is>
          <t>Nashik</t>
        </is>
      </c>
      <c r="D74" t="inlineStr">
        <is>
          <t>Merchant (P2M)</t>
        </is>
      </c>
      <c r="E74" t="inlineStr">
        <is>
          <t>Food</t>
        </is>
      </c>
      <c r="F74" s="34" t="n">
        <v>39</v>
      </c>
      <c r="G74" t="inlineStr">
        <is>
          <t>Bank C</t>
        </is>
      </c>
      <c r="H74" t="inlineStr">
        <is>
          <t>Android</t>
        </is>
      </c>
      <c r="I74" s="35" t="n">
        <v>1.8</v>
      </c>
      <c r="J74" t="inlineStr">
        <is>
          <t>Success</t>
        </is>
      </c>
      <c r="K74" t="inlineStr"/>
      <c r="L74" s="34" t="n">
        <v>0</v>
      </c>
      <c r="M74" t="inlineStr">
        <is>
          <t>Existing</t>
        </is>
      </c>
      <c r="N74" t="inlineStr">
        <is>
          <t>Morning</t>
        </is>
      </c>
      <c r="O74">
        <f>IF(AND(OR(Dashboard!$C$6="All",C74=Dashboard!$C$6),OR(Dashboard!$F$6="All",D74=Dashboard!$F$6),OR(Dashboard!$I$6="All",B74=Dashboard!$I$6)),1,0)</f>
        <v/>
      </c>
    </row>
    <row r="75">
      <c r="A75" t="inlineStr">
        <is>
          <t>PP900074</t>
        </is>
      </c>
      <c r="B75" t="inlineStr">
        <is>
          <t>Apr</t>
        </is>
      </c>
      <c r="C75" t="inlineStr">
        <is>
          <t>Kolhapur</t>
        </is>
      </c>
      <c r="D75" t="inlineStr">
        <is>
          <t>Bill payment</t>
        </is>
      </c>
      <c r="E75" t="inlineStr">
        <is>
          <t>-</t>
        </is>
      </c>
      <c r="F75" s="34" t="n">
        <v>1524</v>
      </c>
      <c r="G75" t="inlineStr">
        <is>
          <t>Bank D</t>
        </is>
      </c>
      <c r="H75" t="inlineStr">
        <is>
          <t>Android</t>
        </is>
      </c>
      <c r="I75" s="35" t="n">
        <v>3.2</v>
      </c>
      <c r="J75" t="inlineStr">
        <is>
          <t>Success</t>
        </is>
      </c>
      <c r="K75" t="inlineStr"/>
      <c r="L75" s="34" t="n">
        <v>15</v>
      </c>
      <c r="M75" t="inlineStr">
        <is>
          <t>Existing</t>
        </is>
      </c>
      <c r="N75" t="inlineStr">
        <is>
          <t>Morning</t>
        </is>
      </c>
      <c r="O75">
        <f>IF(AND(OR(Dashboard!$C$6="All",C75=Dashboard!$C$6),OR(Dashboard!$F$6="All",D75=Dashboard!$F$6),OR(Dashboard!$I$6="All",B75=Dashboard!$I$6)),1,0)</f>
        <v/>
      </c>
    </row>
    <row r="76">
      <c r="A76" t="inlineStr">
        <is>
          <t>PP900075</t>
        </is>
      </c>
      <c r="B76" t="inlineStr">
        <is>
          <t>Apr</t>
        </is>
      </c>
      <c r="C76" t="inlineStr">
        <is>
          <t>Pune</t>
        </is>
      </c>
      <c r="D76" t="inlineStr">
        <is>
          <t>Merchant (P2M)</t>
        </is>
      </c>
      <c r="E76" t="inlineStr">
        <is>
          <t>Grocery</t>
        </is>
      </c>
      <c r="F76" s="34" t="n">
        <v>52</v>
      </c>
      <c r="G76" t="inlineStr">
        <is>
          <t>Bank D</t>
        </is>
      </c>
      <c r="H76" t="inlineStr">
        <is>
          <t>Android</t>
        </is>
      </c>
      <c r="I76" s="35" t="n">
        <v>1.7</v>
      </c>
      <c r="J76" t="inlineStr">
        <is>
          <t>Success</t>
        </is>
      </c>
      <c r="K76" t="inlineStr"/>
      <c r="L76" s="34" t="n">
        <v>0</v>
      </c>
      <c r="M76" t="inlineStr">
        <is>
          <t>Existing</t>
        </is>
      </c>
      <c r="N76" t="inlineStr">
        <is>
          <t>Evening</t>
        </is>
      </c>
      <c r="O76">
        <f>IF(AND(OR(Dashboard!$C$6="All",C76=Dashboard!$C$6),OR(Dashboard!$F$6="All",D76=Dashboard!$F$6),OR(Dashboard!$I$6="All",B76=Dashboard!$I$6)),1,0)</f>
        <v/>
      </c>
    </row>
    <row r="77">
      <c r="A77" t="inlineStr">
        <is>
          <t>PP900076</t>
        </is>
      </c>
      <c r="B77" t="inlineStr">
        <is>
          <t>Jan</t>
        </is>
      </c>
      <c r="C77" t="inlineStr">
        <is>
          <t>Nagpur</t>
        </is>
      </c>
      <c r="D77" t="inlineStr">
        <is>
          <t>P2P transfer</t>
        </is>
      </c>
      <c r="E77" t="inlineStr">
        <is>
          <t>-</t>
        </is>
      </c>
      <c r="F77" s="34" t="n">
        <v>254</v>
      </c>
      <c r="G77" t="inlineStr">
        <is>
          <t>Bank A</t>
        </is>
      </c>
      <c r="H77" t="inlineStr">
        <is>
          <t>Android</t>
        </is>
      </c>
      <c r="I77" s="35" t="n">
        <v>2</v>
      </c>
      <c r="J77" t="inlineStr">
        <is>
          <t>Success</t>
        </is>
      </c>
      <c r="K77" t="inlineStr"/>
      <c r="L77" s="34" t="n">
        <v>0</v>
      </c>
      <c r="M77" t="inlineStr">
        <is>
          <t>New</t>
        </is>
      </c>
      <c r="N77" t="inlineStr">
        <is>
          <t>Morning</t>
        </is>
      </c>
      <c r="O77">
        <f>IF(AND(OR(Dashboard!$C$6="All",C77=Dashboard!$C$6),OR(Dashboard!$F$6="All",D77=Dashboard!$F$6),OR(Dashboard!$I$6="All",B77=Dashboard!$I$6)),1,0)</f>
        <v/>
      </c>
    </row>
    <row r="78">
      <c r="A78" t="inlineStr">
        <is>
          <t>PP900077</t>
        </is>
      </c>
      <c r="B78" t="inlineStr">
        <is>
          <t>Apr</t>
        </is>
      </c>
      <c r="C78" t="inlineStr">
        <is>
          <t>Pune</t>
        </is>
      </c>
      <c r="D78" t="inlineStr">
        <is>
          <t>Merchant (P2M)</t>
        </is>
      </c>
      <c r="E78" t="inlineStr">
        <is>
          <t>Grocery</t>
        </is>
      </c>
      <c r="F78" s="34" t="n">
        <v>97</v>
      </c>
      <c r="G78" t="inlineStr">
        <is>
          <t>Bank D</t>
        </is>
      </c>
      <c r="H78" t="inlineStr">
        <is>
          <t>Android</t>
        </is>
      </c>
      <c r="I78" s="35" t="n">
        <v>1.4</v>
      </c>
      <c r="J78" t="inlineStr">
        <is>
          <t>Success</t>
        </is>
      </c>
      <c r="K78" t="inlineStr"/>
      <c r="L78" s="34" t="n">
        <v>0</v>
      </c>
      <c r="M78" t="inlineStr">
        <is>
          <t>Existing</t>
        </is>
      </c>
      <c r="N78" t="inlineStr">
        <is>
          <t>Night</t>
        </is>
      </c>
      <c r="O78">
        <f>IF(AND(OR(Dashboard!$C$6="All",C78=Dashboard!$C$6),OR(Dashboard!$F$6="All",D78=Dashboard!$F$6),OR(Dashboard!$I$6="All",B78=Dashboard!$I$6)),1,0)</f>
        <v/>
      </c>
    </row>
    <row r="79">
      <c r="A79" t="inlineStr">
        <is>
          <t>PP900078</t>
        </is>
      </c>
      <c r="B79" t="inlineStr">
        <is>
          <t>May</t>
        </is>
      </c>
      <c r="C79" t="inlineStr">
        <is>
          <t>Nagpur</t>
        </is>
      </c>
      <c r="D79" t="inlineStr">
        <is>
          <t>Merchant (P2M)</t>
        </is>
      </c>
      <c r="E79" t="inlineStr">
        <is>
          <t>Travel</t>
        </is>
      </c>
      <c r="F79" s="34" t="n">
        <v>829</v>
      </c>
      <c r="G79" t="inlineStr">
        <is>
          <t>Bank A</t>
        </is>
      </c>
      <c r="H79" t="inlineStr">
        <is>
          <t>Android</t>
        </is>
      </c>
      <c r="I79" s="35" t="n">
        <v>1.4</v>
      </c>
      <c r="J79" t="inlineStr">
        <is>
          <t>Success</t>
        </is>
      </c>
      <c r="K79" t="inlineStr"/>
      <c r="L79" s="34" t="n">
        <v>0</v>
      </c>
      <c r="M79" t="inlineStr">
        <is>
          <t>Existing</t>
        </is>
      </c>
      <c r="N79" t="inlineStr">
        <is>
          <t>Evening</t>
        </is>
      </c>
      <c r="O79">
        <f>IF(AND(OR(Dashboard!$C$6="All",C79=Dashboard!$C$6),OR(Dashboard!$F$6="All",D79=Dashboard!$F$6),OR(Dashboard!$I$6="All",B79=Dashboard!$I$6)),1,0)</f>
        <v/>
      </c>
    </row>
    <row r="80">
      <c r="A80" t="inlineStr">
        <is>
          <t>PP900079</t>
        </is>
      </c>
      <c r="B80" t="inlineStr">
        <is>
          <t>May</t>
        </is>
      </c>
      <c r="C80" t="inlineStr">
        <is>
          <t>Kolhapur</t>
        </is>
      </c>
      <c r="D80" t="inlineStr">
        <is>
          <t>P2P transfer</t>
        </is>
      </c>
      <c r="E80" t="inlineStr">
        <is>
          <t>-</t>
        </is>
      </c>
      <c r="F80" s="34" t="n">
        <v>1454</v>
      </c>
      <c r="G80" t="inlineStr">
        <is>
          <t>Bank E</t>
        </is>
      </c>
      <c r="H80" t="inlineStr">
        <is>
          <t>Android</t>
        </is>
      </c>
      <c r="I80" s="35" t="n">
        <v>0.7</v>
      </c>
      <c r="J80" t="inlineStr">
        <is>
          <t>Success</t>
        </is>
      </c>
      <c r="K80" t="inlineStr"/>
      <c r="L80" s="34" t="n">
        <v>0</v>
      </c>
      <c r="M80" t="inlineStr">
        <is>
          <t>Existing</t>
        </is>
      </c>
      <c r="N80" t="inlineStr">
        <is>
          <t>Afternoon</t>
        </is>
      </c>
      <c r="O80">
        <f>IF(AND(OR(Dashboard!$C$6="All",C80=Dashboard!$C$6),OR(Dashboard!$F$6="All",D80=Dashboard!$F$6),OR(Dashboard!$I$6="All",B80=Dashboard!$I$6)),1,0)</f>
        <v/>
      </c>
    </row>
    <row r="81">
      <c r="A81" t="inlineStr">
        <is>
          <t>PP900080</t>
        </is>
      </c>
      <c r="B81" t="inlineStr">
        <is>
          <t>Feb</t>
        </is>
      </c>
      <c r="C81" t="inlineStr">
        <is>
          <t>Pune</t>
        </is>
      </c>
      <c r="D81" t="inlineStr">
        <is>
          <t>Merchant (P2M)</t>
        </is>
      </c>
      <c r="E81" t="inlineStr">
        <is>
          <t>Travel</t>
        </is>
      </c>
      <c r="F81" s="34" t="n">
        <v>301</v>
      </c>
      <c r="G81" t="inlineStr">
        <is>
          <t>Bank B</t>
        </is>
      </c>
      <c r="H81" t="inlineStr">
        <is>
          <t>Android</t>
        </is>
      </c>
      <c r="I81" s="35" t="n">
        <v>1.7</v>
      </c>
      <c r="J81" t="inlineStr">
        <is>
          <t>Success</t>
        </is>
      </c>
      <c r="K81" t="inlineStr"/>
      <c r="L81" s="34" t="n">
        <v>0</v>
      </c>
      <c r="M81" t="inlineStr">
        <is>
          <t>Existing</t>
        </is>
      </c>
      <c r="N81" t="inlineStr">
        <is>
          <t>Evening</t>
        </is>
      </c>
      <c r="O81">
        <f>IF(AND(OR(Dashboard!$C$6="All",C81=Dashboard!$C$6),OR(Dashboard!$F$6="All",D81=Dashboard!$F$6),OR(Dashboard!$I$6="All",B81=Dashboard!$I$6)),1,0)</f>
        <v/>
      </c>
    </row>
    <row r="82">
      <c r="A82" t="inlineStr">
        <is>
          <t>PP900081</t>
        </is>
      </c>
      <c r="B82" t="inlineStr">
        <is>
          <t>Apr</t>
        </is>
      </c>
      <c r="C82" t="inlineStr">
        <is>
          <t>Solapur</t>
        </is>
      </c>
      <c r="D82" t="inlineStr">
        <is>
          <t>Merchant (P2M)</t>
        </is>
      </c>
      <c r="E82" t="inlineStr">
        <is>
          <t>Pharmacy</t>
        </is>
      </c>
      <c r="F82" s="34" t="n">
        <v>63</v>
      </c>
      <c r="G82" t="inlineStr">
        <is>
          <t>Bank C</t>
        </is>
      </c>
      <c r="H82" t="inlineStr">
        <is>
          <t>iOS</t>
        </is>
      </c>
      <c r="I82" s="35" t="n">
        <v>1.4</v>
      </c>
      <c r="J82" t="inlineStr">
        <is>
          <t>Success</t>
        </is>
      </c>
      <c r="K82" t="inlineStr"/>
      <c r="L82" s="34" t="n">
        <v>0</v>
      </c>
      <c r="M82" t="inlineStr">
        <is>
          <t>Existing</t>
        </is>
      </c>
      <c r="N82" t="inlineStr">
        <is>
          <t>Afternoon</t>
        </is>
      </c>
      <c r="O82">
        <f>IF(AND(OR(Dashboard!$C$6="All",C82=Dashboard!$C$6),OR(Dashboard!$F$6="All",D82=Dashboard!$F$6),OR(Dashboard!$I$6="All",B82=Dashboard!$I$6)),1,0)</f>
        <v/>
      </c>
    </row>
    <row r="83">
      <c r="A83" t="inlineStr">
        <is>
          <t>PP900082</t>
        </is>
      </c>
      <c r="B83" t="inlineStr">
        <is>
          <t>Mar</t>
        </is>
      </c>
      <c r="C83" t="inlineStr">
        <is>
          <t>Solapur</t>
        </is>
      </c>
      <c r="D83" t="inlineStr">
        <is>
          <t>Merchant (P2M)</t>
        </is>
      </c>
      <c r="E83" t="inlineStr">
        <is>
          <t>Food</t>
        </is>
      </c>
      <c r="F83" s="34" t="n">
        <v>580</v>
      </c>
      <c r="G83" t="inlineStr">
        <is>
          <t>Bank C</t>
        </is>
      </c>
      <c r="H83" t="inlineStr">
        <is>
          <t>Android</t>
        </is>
      </c>
      <c r="I83" s="35" t="n">
        <v>1.2</v>
      </c>
      <c r="J83" t="inlineStr">
        <is>
          <t>Success</t>
        </is>
      </c>
      <c r="K83" t="inlineStr"/>
      <c r="L83" s="34" t="n">
        <v>0</v>
      </c>
      <c r="M83" t="inlineStr">
        <is>
          <t>Existing</t>
        </is>
      </c>
      <c r="N83" t="inlineStr">
        <is>
          <t>Morning</t>
        </is>
      </c>
      <c r="O83">
        <f>IF(AND(OR(Dashboard!$C$6="All",C83=Dashboard!$C$6),OR(Dashboard!$F$6="All",D83=Dashboard!$F$6),OR(Dashboard!$I$6="All",B83=Dashboard!$I$6)),1,0)</f>
        <v/>
      </c>
    </row>
    <row r="84">
      <c r="A84" t="inlineStr">
        <is>
          <t>PP900083</t>
        </is>
      </c>
      <c r="B84" t="inlineStr">
        <is>
          <t>May</t>
        </is>
      </c>
      <c r="C84" t="inlineStr">
        <is>
          <t>Nagpur</t>
        </is>
      </c>
      <c r="D84" t="inlineStr">
        <is>
          <t>P2P transfer</t>
        </is>
      </c>
      <c r="E84" t="inlineStr">
        <is>
          <t>-</t>
        </is>
      </c>
      <c r="F84" s="34" t="n">
        <v>1043</v>
      </c>
      <c r="G84" t="inlineStr">
        <is>
          <t>Bank A</t>
        </is>
      </c>
      <c r="H84" t="inlineStr">
        <is>
          <t>Android</t>
        </is>
      </c>
      <c r="I84" s="35" t="n">
        <v>2.4</v>
      </c>
      <c r="J84" t="inlineStr">
        <is>
          <t>Success</t>
        </is>
      </c>
      <c r="K84" t="inlineStr"/>
      <c r="L84" s="34" t="n">
        <v>0</v>
      </c>
      <c r="M84" t="inlineStr">
        <is>
          <t>Existing</t>
        </is>
      </c>
      <c r="N84" t="inlineStr">
        <is>
          <t>Afternoon</t>
        </is>
      </c>
      <c r="O84">
        <f>IF(AND(OR(Dashboard!$C$6="All",C84=Dashboard!$C$6),OR(Dashboard!$F$6="All",D84=Dashboard!$F$6),OR(Dashboard!$I$6="All",B84=Dashboard!$I$6)),1,0)</f>
        <v/>
      </c>
    </row>
    <row r="85">
      <c r="A85" t="inlineStr">
        <is>
          <t>PP900084</t>
        </is>
      </c>
      <c r="B85" t="inlineStr">
        <is>
          <t>May</t>
        </is>
      </c>
      <c r="C85" t="inlineStr">
        <is>
          <t>Nagpur</t>
        </is>
      </c>
      <c r="D85" t="inlineStr">
        <is>
          <t>Merchant (P2M)</t>
        </is>
      </c>
      <c r="E85" t="inlineStr">
        <is>
          <t>Pharmacy</t>
        </is>
      </c>
      <c r="F85" s="34" t="n">
        <v>29</v>
      </c>
      <c r="G85" t="inlineStr">
        <is>
          <t>Bank A</t>
        </is>
      </c>
      <c r="H85" t="inlineStr">
        <is>
          <t>Android</t>
        </is>
      </c>
      <c r="I85" s="35" t="n">
        <v>1.4</v>
      </c>
      <c r="J85" t="inlineStr">
        <is>
          <t>Success</t>
        </is>
      </c>
      <c r="K85" t="inlineStr"/>
      <c r="L85" s="34" t="n">
        <v>0</v>
      </c>
      <c r="M85" t="inlineStr">
        <is>
          <t>Existing</t>
        </is>
      </c>
      <c r="N85" t="inlineStr">
        <is>
          <t>Night</t>
        </is>
      </c>
      <c r="O85">
        <f>IF(AND(OR(Dashboard!$C$6="All",C85=Dashboard!$C$6),OR(Dashboard!$F$6="All",D85=Dashboard!$F$6),OR(Dashboard!$I$6="All",B85=Dashboard!$I$6)),1,0)</f>
        <v/>
      </c>
    </row>
    <row r="86">
      <c r="A86" t="inlineStr">
        <is>
          <t>PP900085</t>
        </is>
      </c>
      <c r="B86" t="inlineStr">
        <is>
          <t>Jan</t>
        </is>
      </c>
      <c r="C86" t="inlineStr">
        <is>
          <t>Pune</t>
        </is>
      </c>
      <c r="D86" t="inlineStr">
        <is>
          <t>Recharge</t>
        </is>
      </c>
      <c r="E86" t="inlineStr">
        <is>
          <t>-</t>
        </is>
      </c>
      <c r="F86" s="34" t="n">
        <v>239</v>
      </c>
      <c r="G86" t="inlineStr">
        <is>
          <t>Bank C</t>
        </is>
      </c>
      <c r="H86" t="inlineStr">
        <is>
          <t>Android</t>
        </is>
      </c>
      <c r="I86" s="35" t="n">
        <v>1.7</v>
      </c>
      <c r="J86" t="inlineStr">
        <is>
          <t>Success</t>
        </is>
      </c>
      <c r="K86" t="inlineStr"/>
      <c r="L86" s="34" t="n">
        <v>2</v>
      </c>
      <c r="M86" t="inlineStr">
        <is>
          <t>Existing</t>
        </is>
      </c>
      <c r="N86" t="inlineStr">
        <is>
          <t>Morning</t>
        </is>
      </c>
      <c r="O86">
        <f>IF(AND(OR(Dashboard!$C$6="All",C86=Dashboard!$C$6),OR(Dashboard!$F$6="All",D86=Dashboard!$F$6),OR(Dashboard!$I$6="All",B86=Dashboard!$I$6)),1,0)</f>
        <v/>
      </c>
    </row>
    <row r="87">
      <c r="A87" t="inlineStr">
        <is>
          <t>PP900086</t>
        </is>
      </c>
      <c r="B87" t="inlineStr">
        <is>
          <t>Feb</t>
        </is>
      </c>
      <c r="C87" t="inlineStr">
        <is>
          <t>Solapur</t>
        </is>
      </c>
      <c r="D87" t="inlineStr">
        <is>
          <t>Merchant (P2M)</t>
        </is>
      </c>
      <c r="E87" t="inlineStr">
        <is>
          <t>Pharmacy</t>
        </is>
      </c>
      <c r="F87" s="34" t="n">
        <v>54</v>
      </c>
      <c r="G87" t="inlineStr">
        <is>
          <t>Bank B</t>
        </is>
      </c>
      <c r="H87" t="inlineStr">
        <is>
          <t>Android</t>
        </is>
      </c>
      <c r="I87" s="35" t="n">
        <v>2.6</v>
      </c>
      <c r="J87" t="inlineStr">
        <is>
          <t>Success</t>
        </is>
      </c>
      <c r="K87" t="inlineStr"/>
      <c r="L87" s="34" t="n">
        <v>0</v>
      </c>
      <c r="M87" t="inlineStr">
        <is>
          <t>Existing</t>
        </is>
      </c>
      <c r="N87" t="inlineStr">
        <is>
          <t>Afternoon</t>
        </is>
      </c>
      <c r="O87">
        <f>IF(AND(OR(Dashboard!$C$6="All",C87=Dashboard!$C$6),OR(Dashboard!$F$6="All",D87=Dashboard!$F$6),OR(Dashboard!$I$6="All",B87=Dashboard!$I$6)),1,0)</f>
        <v/>
      </c>
    </row>
    <row r="88">
      <c r="A88" t="inlineStr">
        <is>
          <t>PP900087</t>
        </is>
      </c>
      <c r="B88" t="inlineStr">
        <is>
          <t>Mar</t>
        </is>
      </c>
      <c r="C88" t="inlineStr">
        <is>
          <t>Sambhaji Nagar</t>
        </is>
      </c>
      <c r="D88" t="inlineStr">
        <is>
          <t>Merchant (P2M)</t>
        </is>
      </c>
      <c r="E88" t="inlineStr">
        <is>
          <t>Fuel</t>
        </is>
      </c>
      <c r="F88" s="34" t="n">
        <v>206</v>
      </c>
      <c r="G88" t="inlineStr">
        <is>
          <t>Bank E</t>
        </is>
      </c>
      <c r="H88" t="inlineStr">
        <is>
          <t>Android</t>
        </is>
      </c>
      <c r="I88" s="35" t="n">
        <v>1.9</v>
      </c>
      <c r="J88" t="inlineStr">
        <is>
          <t>Success</t>
        </is>
      </c>
      <c r="K88" t="inlineStr"/>
      <c r="L88" s="34" t="n">
        <v>0</v>
      </c>
      <c r="M88" t="inlineStr">
        <is>
          <t>Existing</t>
        </is>
      </c>
      <c r="N88" t="inlineStr">
        <is>
          <t>Afternoon</t>
        </is>
      </c>
      <c r="O88">
        <f>IF(AND(OR(Dashboard!$C$6="All",C88=Dashboard!$C$6),OR(Dashboard!$F$6="All",D88=Dashboard!$F$6),OR(Dashboard!$I$6="All",B88=Dashboard!$I$6)),1,0)</f>
        <v/>
      </c>
    </row>
    <row r="89">
      <c r="A89" t="inlineStr">
        <is>
          <t>PP900088</t>
        </is>
      </c>
      <c r="B89" t="inlineStr">
        <is>
          <t>Apr</t>
        </is>
      </c>
      <c r="C89" t="inlineStr">
        <is>
          <t>Sambhaji Nagar</t>
        </is>
      </c>
      <c r="D89" t="inlineStr">
        <is>
          <t>P2P transfer</t>
        </is>
      </c>
      <c r="E89" t="inlineStr">
        <is>
          <t>-</t>
        </is>
      </c>
      <c r="F89" s="34" t="n">
        <v>3384</v>
      </c>
      <c r="G89" t="inlineStr">
        <is>
          <t>Bank C</t>
        </is>
      </c>
      <c r="H89" t="inlineStr">
        <is>
          <t>Android</t>
        </is>
      </c>
      <c r="I89" s="35" t="n">
        <v>1.8</v>
      </c>
      <c r="J89" t="inlineStr">
        <is>
          <t>Success</t>
        </is>
      </c>
      <c r="K89" t="inlineStr"/>
      <c r="L89" s="34" t="n">
        <v>0</v>
      </c>
      <c r="M89" t="inlineStr">
        <is>
          <t>Existing</t>
        </is>
      </c>
      <c r="N89" t="inlineStr">
        <is>
          <t>Morning</t>
        </is>
      </c>
      <c r="O89">
        <f>IF(AND(OR(Dashboard!$C$6="All",C89=Dashboard!$C$6),OR(Dashboard!$F$6="All",D89=Dashboard!$F$6),OR(Dashboard!$I$6="All",B89=Dashboard!$I$6)),1,0)</f>
        <v/>
      </c>
    </row>
    <row r="90">
      <c r="A90" t="inlineStr">
        <is>
          <t>PP900089</t>
        </is>
      </c>
      <c r="B90" t="inlineStr">
        <is>
          <t>Jan</t>
        </is>
      </c>
      <c r="C90" t="inlineStr">
        <is>
          <t>Kolhapur</t>
        </is>
      </c>
      <c r="D90" t="inlineStr">
        <is>
          <t>Merchant (P2M)</t>
        </is>
      </c>
      <c r="E90" t="inlineStr">
        <is>
          <t>Food</t>
        </is>
      </c>
      <c r="F90" s="34" t="n">
        <v>128</v>
      </c>
      <c r="G90" t="inlineStr">
        <is>
          <t>Bank C</t>
        </is>
      </c>
      <c r="H90" t="inlineStr">
        <is>
          <t>Android</t>
        </is>
      </c>
      <c r="I90" s="35" t="n">
        <v>1.3</v>
      </c>
      <c r="J90" t="inlineStr">
        <is>
          <t>Success</t>
        </is>
      </c>
      <c r="K90" t="inlineStr"/>
      <c r="L90" s="34" t="n">
        <v>0</v>
      </c>
      <c r="M90" t="inlineStr">
        <is>
          <t>Existing</t>
        </is>
      </c>
      <c r="N90" t="inlineStr">
        <is>
          <t>Night</t>
        </is>
      </c>
      <c r="O90">
        <f>IF(AND(OR(Dashboard!$C$6="All",C90=Dashboard!$C$6),OR(Dashboard!$F$6="All",D90=Dashboard!$F$6),OR(Dashboard!$I$6="All",B90=Dashboard!$I$6)),1,0)</f>
        <v/>
      </c>
    </row>
    <row r="91">
      <c r="A91" t="inlineStr">
        <is>
          <t>PP900090</t>
        </is>
      </c>
      <c r="B91" t="inlineStr">
        <is>
          <t>May</t>
        </is>
      </c>
      <c r="C91" t="inlineStr">
        <is>
          <t>Kolhapur</t>
        </is>
      </c>
      <c r="D91" t="inlineStr">
        <is>
          <t>Merchant (P2M)</t>
        </is>
      </c>
      <c r="E91" t="inlineStr">
        <is>
          <t>Fuel</t>
        </is>
      </c>
      <c r="F91" s="34" t="n">
        <v>653</v>
      </c>
      <c r="G91" t="inlineStr">
        <is>
          <t>Bank C</t>
        </is>
      </c>
      <c r="H91" t="inlineStr">
        <is>
          <t>Android</t>
        </is>
      </c>
      <c r="I91" s="35" t="n">
        <v>1.8</v>
      </c>
      <c r="J91" t="inlineStr">
        <is>
          <t>Success</t>
        </is>
      </c>
      <c r="K91" t="inlineStr"/>
      <c r="L91" s="34" t="n">
        <v>0</v>
      </c>
      <c r="M91" t="inlineStr">
        <is>
          <t>Existing</t>
        </is>
      </c>
      <c r="N91" t="inlineStr">
        <is>
          <t>Night</t>
        </is>
      </c>
      <c r="O91">
        <f>IF(AND(OR(Dashboard!$C$6="All",C91=Dashboard!$C$6),OR(Dashboard!$F$6="All",D91=Dashboard!$F$6),OR(Dashboard!$I$6="All",B91=Dashboard!$I$6)),1,0)</f>
        <v/>
      </c>
    </row>
    <row r="92">
      <c r="A92" t="inlineStr">
        <is>
          <t>PP900091</t>
        </is>
      </c>
      <c r="B92" t="inlineStr">
        <is>
          <t>May</t>
        </is>
      </c>
      <c r="C92" t="inlineStr">
        <is>
          <t>Pune</t>
        </is>
      </c>
      <c r="D92" t="inlineStr">
        <is>
          <t>P2P transfer</t>
        </is>
      </c>
      <c r="E92" t="inlineStr">
        <is>
          <t>-</t>
        </is>
      </c>
      <c r="F92" s="34" t="n">
        <v>560</v>
      </c>
      <c r="G92" t="inlineStr">
        <is>
          <t>Bank A</t>
        </is>
      </c>
      <c r="H92" t="inlineStr">
        <is>
          <t>Android</t>
        </is>
      </c>
      <c r="I92" s="35" t="n">
        <v>1.8</v>
      </c>
      <c r="J92" t="inlineStr">
        <is>
          <t>Success</t>
        </is>
      </c>
      <c r="K92" t="inlineStr"/>
      <c r="L92" s="34" t="n">
        <v>0</v>
      </c>
      <c r="M92" t="inlineStr">
        <is>
          <t>New</t>
        </is>
      </c>
      <c r="N92" t="inlineStr">
        <is>
          <t>Evening</t>
        </is>
      </c>
      <c r="O92">
        <f>IF(AND(OR(Dashboard!$C$6="All",C92=Dashboard!$C$6),OR(Dashboard!$F$6="All",D92=Dashboard!$F$6),OR(Dashboard!$I$6="All",B92=Dashboard!$I$6)),1,0)</f>
        <v/>
      </c>
    </row>
    <row r="93">
      <c r="A93" t="inlineStr">
        <is>
          <t>PP900092</t>
        </is>
      </c>
      <c r="B93" t="inlineStr">
        <is>
          <t>Jan</t>
        </is>
      </c>
      <c r="C93" t="inlineStr">
        <is>
          <t>Nagpur</t>
        </is>
      </c>
      <c r="D93" t="inlineStr">
        <is>
          <t>P2P transfer</t>
        </is>
      </c>
      <c r="E93" t="inlineStr">
        <is>
          <t>-</t>
        </is>
      </c>
      <c r="F93" s="34" t="n">
        <v>2601</v>
      </c>
      <c r="G93" t="inlineStr">
        <is>
          <t>Bank C</t>
        </is>
      </c>
      <c r="H93" t="inlineStr">
        <is>
          <t>Android</t>
        </is>
      </c>
      <c r="I93" s="35" t="n">
        <v>0.7</v>
      </c>
      <c r="J93" t="inlineStr">
        <is>
          <t>Success</t>
        </is>
      </c>
      <c r="K93" t="inlineStr"/>
      <c r="L93" s="34" t="n">
        <v>0</v>
      </c>
      <c r="M93" t="inlineStr">
        <is>
          <t>New</t>
        </is>
      </c>
      <c r="N93" t="inlineStr">
        <is>
          <t>Afternoon</t>
        </is>
      </c>
      <c r="O93">
        <f>IF(AND(OR(Dashboard!$C$6="All",C93=Dashboard!$C$6),OR(Dashboard!$F$6="All",D93=Dashboard!$F$6),OR(Dashboard!$I$6="All",B93=Dashboard!$I$6)),1,0)</f>
        <v/>
      </c>
    </row>
    <row r="94">
      <c r="A94" t="inlineStr">
        <is>
          <t>PP900093</t>
        </is>
      </c>
      <c r="B94" t="inlineStr">
        <is>
          <t>May</t>
        </is>
      </c>
      <c r="C94" t="inlineStr">
        <is>
          <t>Solapur</t>
        </is>
      </c>
      <c r="D94" t="inlineStr">
        <is>
          <t>P2P transfer</t>
        </is>
      </c>
      <c r="E94" t="inlineStr">
        <is>
          <t>-</t>
        </is>
      </c>
      <c r="F94" s="34" t="n">
        <v>888</v>
      </c>
      <c r="G94" t="inlineStr">
        <is>
          <t>Bank B</t>
        </is>
      </c>
      <c r="H94" t="inlineStr">
        <is>
          <t>Android</t>
        </is>
      </c>
      <c r="I94" s="35" t="n">
        <v>1.4</v>
      </c>
      <c r="J94" t="inlineStr">
        <is>
          <t>Success</t>
        </is>
      </c>
      <c r="K94" t="inlineStr"/>
      <c r="L94" s="34" t="n">
        <v>0</v>
      </c>
      <c r="M94" t="inlineStr">
        <is>
          <t>New</t>
        </is>
      </c>
      <c r="N94" t="inlineStr">
        <is>
          <t>Morning</t>
        </is>
      </c>
      <c r="O94">
        <f>IF(AND(OR(Dashboard!$C$6="All",C94=Dashboard!$C$6),OR(Dashboard!$F$6="All",D94=Dashboard!$F$6),OR(Dashboard!$I$6="All",B94=Dashboard!$I$6)),1,0)</f>
        <v/>
      </c>
    </row>
    <row r="95">
      <c r="A95" t="inlineStr">
        <is>
          <t>PP900094</t>
        </is>
      </c>
      <c r="B95" t="inlineStr">
        <is>
          <t>Mar</t>
        </is>
      </c>
      <c r="C95" t="inlineStr">
        <is>
          <t>Sambhaji Nagar</t>
        </is>
      </c>
      <c r="D95" t="inlineStr">
        <is>
          <t>Recharge</t>
        </is>
      </c>
      <c r="E95" t="inlineStr">
        <is>
          <t>-</t>
        </is>
      </c>
      <c r="F95" s="34" t="n">
        <v>239</v>
      </c>
      <c r="G95" t="inlineStr">
        <is>
          <t>Bank A</t>
        </is>
      </c>
      <c r="H95" t="inlineStr">
        <is>
          <t>Android</t>
        </is>
      </c>
      <c r="I95" s="35" t="n">
        <v>1.6</v>
      </c>
      <c r="J95" t="inlineStr">
        <is>
          <t>Success</t>
        </is>
      </c>
      <c r="K95" t="inlineStr"/>
      <c r="L95" s="34" t="n">
        <v>0</v>
      </c>
      <c r="M95" t="inlineStr">
        <is>
          <t>Existing</t>
        </is>
      </c>
      <c r="N95" t="inlineStr">
        <is>
          <t>Evening</t>
        </is>
      </c>
      <c r="O95">
        <f>IF(AND(OR(Dashboard!$C$6="All",C95=Dashboard!$C$6),OR(Dashboard!$F$6="All",D95=Dashboard!$F$6),OR(Dashboard!$I$6="All",B95=Dashboard!$I$6)),1,0)</f>
        <v/>
      </c>
    </row>
    <row r="96">
      <c r="A96" t="inlineStr">
        <is>
          <t>PP900095</t>
        </is>
      </c>
      <c r="B96" t="inlineStr">
        <is>
          <t>Apr</t>
        </is>
      </c>
      <c r="C96" t="inlineStr">
        <is>
          <t>Pune</t>
        </is>
      </c>
      <c r="D96" t="inlineStr">
        <is>
          <t>Insurance</t>
        </is>
      </c>
      <c r="E96" t="inlineStr">
        <is>
          <t>-</t>
        </is>
      </c>
      <c r="F96" s="34" t="n">
        <v>10093</v>
      </c>
      <c r="G96" t="inlineStr">
        <is>
          <t>Bank C</t>
        </is>
      </c>
      <c r="H96" t="inlineStr">
        <is>
          <t>Android</t>
        </is>
      </c>
      <c r="I96" s="35" t="n">
        <v>1.7</v>
      </c>
      <c r="J96" t="inlineStr">
        <is>
          <t>Success</t>
        </is>
      </c>
      <c r="K96" t="inlineStr"/>
      <c r="L96" s="34" t="n">
        <v>0</v>
      </c>
      <c r="M96" t="inlineStr">
        <is>
          <t>Existing</t>
        </is>
      </c>
      <c r="N96" t="inlineStr">
        <is>
          <t>Evening</t>
        </is>
      </c>
      <c r="O96">
        <f>IF(AND(OR(Dashboard!$C$6="All",C96=Dashboard!$C$6),OR(Dashboard!$F$6="All",D96=Dashboard!$F$6),OR(Dashboard!$I$6="All",B96=Dashboard!$I$6)),1,0)</f>
        <v/>
      </c>
    </row>
    <row r="97">
      <c r="A97" t="inlineStr">
        <is>
          <t>PP900096</t>
        </is>
      </c>
      <c r="B97" t="inlineStr">
        <is>
          <t>Jan</t>
        </is>
      </c>
      <c r="C97" t="inlineStr">
        <is>
          <t>Nagpur</t>
        </is>
      </c>
      <c r="D97" t="inlineStr">
        <is>
          <t>Merchant (P2M)</t>
        </is>
      </c>
      <c r="E97" t="inlineStr">
        <is>
          <t>Electronics</t>
        </is>
      </c>
      <c r="F97" s="34" t="n">
        <v>841</v>
      </c>
      <c r="G97" t="inlineStr">
        <is>
          <t>Bank A</t>
        </is>
      </c>
      <c r="H97" t="inlineStr">
        <is>
          <t>Android</t>
        </is>
      </c>
      <c r="I97" s="35" t="n">
        <v>1.2</v>
      </c>
      <c r="J97" t="inlineStr">
        <is>
          <t>Success</t>
        </is>
      </c>
      <c r="K97" t="inlineStr"/>
      <c r="L97" s="34" t="n">
        <v>0</v>
      </c>
      <c r="M97" t="inlineStr">
        <is>
          <t>New</t>
        </is>
      </c>
      <c r="N97" t="inlineStr">
        <is>
          <t>Afternoon</t>
        </is>
      </c>
      <c r="O97">
        <f>IF(AND(OR(Dashboard!$C$6="All",C97=Dashboard!$C$6),OR(Dashboard!$F$6="All",D97=Dashboard!$F$6),OR(Dashboard!$I$6="All",B97=Dashboard!$I$6)),1,0)</f>
        <v/>
      </c>
    </row>
    <row r="98">
      <c r="A98" t="inlineStr">
        <is>
          <t>PP900097</t>
        </is>
      </c>
      <c r="B98" t="inlineStr">
        <is>
          <t>Apr</t>
        </is>
      </c>
      <c r="C98" t="inlineStr">
        <is>
          <t>Nagpur</t>
        </is>
      </c>
      <c r="D98" t="inlineStr">
        <is>
          <t>Merchant (P2M)</t>
        </is>
      </c>
      <c r="E98" t="inlineStr">
        <is>
          <t>Pharmacy</t>
        </is>
      </c>
      <c r="F98" s="34" t="n">
        <v>735</v>
      </c>
      <c r="G98" t="inlineStr">
        <is>
          <t>Bank C</t>
        </is>
      </c>
      <c r="H98" t="inlineStr">
        <is>
          <t>Android</t>
        </is>
      </c>
      <c r="I98" s="35" t="n">
        <v>1.9</v>
      </c>
      <c r="J98" t="inlineStr">
        <is>
          <t>Success</t>
        </is>
      </c>
      <c r="K98" t="inlineStr"/>
      <c r="L98" s="34" t="n">
        <v>0</v>
      </c>
      <c r="M98" t="inlineStr">
        <is>
          <t>Existing</t>
        </is>
      </c>
      <c r="N98" t="inlineStr">
        <is>
          <t>Evening</t>
        </is>
      </c>
      <c r="O98">
        <f>IF(AND(OR(Dashboard!$C$6="All",C98=Dashboard!$C$6),OR(Dashboard!$F$6="All",D98=Dashboard!$F$6),OR(Dashboard!$I$6="All",B98=Dashboard!$I$6)),1,0)</f>
        <v/>
      </c>
    </row>
    <row r="99">
      <c r="A99" t="inlineStr">
        <is>
          <t>PP900098</t>
        </is>
      </c>
      <c r="B99" t="inlineStr">
        <is>
          <t>Jan</t>
        </is>
      </c>
      <c r="C99" t="inlineStr">
        <is>
          <t>Sambhaji Nagar</t>
        </is>
      </c>
      <c r="D99" t="inlineStr">
        <is>
          <t>Recharge</t>
        </is>
      </c>
      <c r="E99" t="inlineStr">
        <is>
          <t>-</t>
        </is>
      </c>
      <c r="F99" s="34" t="n">
        <v>239</v>
      </c>
      <c r="G99" t="inlineStr">
        <is>
          <t>Bank B</t>
        </is>
      </c>
      <c r="H99" t="inlineStr">
        <is>
          <t>iOS</t>
        </is>
      </c>
      <c r="I99" s="35" t="n">
        <v>1.7</v>
      </c>
      <c r="J99" t="inlineStr">
        <is>
          <t>Success</t>
        </is>
      </c>
      <c r="K99" t="inlineStr"/>
      <c r="L99" s="34" t="n">
        <v>0</v>
      </c>
      <c r="M99" t="inlineStr">
        <is>
          <t>Existing</t>
        </is>
      </c>
      <c r="N99" t="inlineStr">
        <is>
          <t>Afternoon</t>
        </is>
      </c>
      <c r="O99">
        <f>IF(AND(OR(Dashboard!$C$6="All",C99=Dashboard!$C$6),OR(Dashboard!$F$6="All",D99=Dashboard!$F$6),OR(Dashboard!$I$6="All",B99=Dashboard!$I$6)),1,0)</f>
        <v/>
      </c>
    </row>
    <row r="100">
      <c r="A100" t="inlineStr">
        <is>
          <t>PP900099</t>
        </is>
      </c>
      <c r="B100" t="inlineStr">
        <is>
          <t>Mar</t>
        </is>
      </c>
      <c r="C100" t="inlineStr">
        <is>
          <t>Kolhapur</t>
        </is>
      </c>
      <c r="D100" t="inlineStr">
        <is>
          <t>P2P transfer</t>
        </is>
      </c>
      <c r="E100" t="inlineStr">
        <is>
          <t>-</t>
        </is>
      </c>
      <c r="F100" s="34" t="n">
        <v>221</v>
      </c>
      <c r="G100" t="inlineStr">
        <is>
          <t>Bank B</t>
        </is>
      </c>
      <c r="H100" t="inlineStr">
        <is>
          <t>Android</t>
        </is>
      </c>
      <c r="I100" s="35" t="n">
        <v>2.7</v>
      </c>
      <c r="J100" t="inlineStr">
        <is>
          <t>Success</t>
        </is>
      </c>
      <c r="K100" t="inlineStr"/>
      <c r="L100" s="34" t="n">
        <v>0</v>
      </c>
      <c r="M100" t="inlineStr">
        <is>
          <t>Existing</t>
        </is>
      </c>
      <c r="N100" t="inlineStr">
        <is>
          <t>Evening</t>
        </is>
      </c>
      <c r="O100">
        <f>IF(AND(OR(Dashboard!$C$6="All",C100=Dashboard!$C$6),OR(Dashboard!$F$6="All",D100=Dashboard!$F$6),OR(Dashboard!$I$6="All",B100=Dashboard!$I$6)),1,0)</f>
        <v/>
      </c>
    </row>
    <row r="101">
      <c r="A101" t="inlineStr">
        <is>
          <t>PP900100</t>
        </is>
      </c>
      <c r="B101" t="inlineStr">
        <is>
          <t>Mar</t>
        </is>
      </c>
      <c r="C101" t="inlineStr">
        <is>
          <t>Sambhaji Nagar</t>
        </is>
      </c>
      <c r="D101" t="inlineStr">
        <is>
          <t>Merchant (P2M)</t>
        </is>
      </c>
      <c r="E101" t="inlineStr">
        <is>
          <t>Travel</t>
        </is>
      </c>
      <c r="F101" s="34" t="n">
        <v>65</v>
      </c>
      <c r="G101" t="inlineStr">
        <is>
          <t>Bank C</t>
        </is>
      </c>
      <c r="H101" t="inlineStr">
        <is>
          <t>Android</t>
        </is>
      </c>
      <c r="I101" s="35" t="n">
        <v>1.4</v>
      </c>
      <c r="J101" t="inlineStr">
        <is>
          <t>Success</t>
        </is>
      </c>
      <c r="K101" t="inlineStr"/>
      <c r="L101" s="34" t="n">
        <v>0</v>
      </c>
      <c r="M101" t="inlineStr">
        <is>
          <t>Existing</t>
        </is>
      </c>
      <c r="N101" t="inlineStr">
        <is>
          <t>Afternoon</t>
        </is>
      </c>
      <c r="O101">
        <f>IF(AND(OR(Dashboard!$C$6="All",C101=Dashboard!$C$6),OR(Dashboard!$F$6="All",D101=Dashboard!$F$6),OR(Dashboard!$I$6="All",B101=Dashboard!$I$6)),1,0)</f>
        <v/>
      </c>
    </row>
    <row r="102">
      <c r="A102" t="inlineStr">
        <is>
          <t>PP900101</t>
        </is>
      </c>
      <c r="B102" t="inlineStr">
        <is>
          <t>Jan</t>
        </is>
      </c>
      <c r="C102" t="inlineStr">
        <is>
          <t>Kolhapur</t>
        </is>
      </c>
      <c r="D102" t="inlineStr">
        <is>
          <t>P2P transfer</t>
        </is>
      </c>
      <c r="E102" t="inlineStr">
        <is>
          <t>-</t>
        </is>
      </c>
      <c r="F102" s="34" t="n">
        <v>3772</v>
      </c>
      <c r="G102" t="inlineStr">
        <is>
          <t>Bank B</t>
        </is>
      </c>
      <c r="H102" t="inlineStr">
        <is>
          <t>Android</t>
        </is>
      </c>
      <c r="I102" s="35" t="n">
        <v>1.4</v>
      </c>
      <c r="J102" t="inlineStr">
        <is>
          <t>Success</t>
        </is>
      </c>
      <c r="K102" t="inlineStr"/>
      <c r="L102" s="34" t="n">
        <v>0</v>
      </c>
      <c r="M102" t="inlineStr">
        <is>
          <t>Existing</t>
        </is>
      </c>
      <c r="N102" t="inlineStr">
        <is>
          <t>Evening</t>
        </is>
      </c>
      <c r="O102">
        <f>IF(AND(OR(Dashboard!$C$6="All",C102=Dashboard!$C$6),OR(Dashboard!$F$6="All",D102=Dashboard!$F$6),OR(Dashboard!$I$6="All",B102=Dashboard!$I$6)),1,0)</f>
        <v/>
      </c>
    </row>
    <row r="103">
      <c r="A103" t="inlineStr">
        <is>
          <t>PP900102</t>
        </is>
      </c>
      <c r="B103" t="inlineStr">
        <is>
          <t>May</t>
        </is>
      </c>
      <c r="C103" t="inlineStr">
        <is>
          <t>Pune</t>
        </is>
      </c>
      <c r="D103" t="inlineStr">
        <is>
          <t>Merchant (P2M)</t>
        </is>
      </c>
      <c r="E103" t="inlineStr">
        <is>
          <t>Fuel</t>
        </is>
      </c>
      <c r="F103" s="34" t="n">
        <v>163</v>
      </c>
      <c r="G103" t="inlineStr">
        <is>
          <t>Bank D</t>
        </is>
      </c>
      <c r="H103" t="inlineStr">
        <is>
          <t>Android</t>
        </is>
      </c>
      <c r="I103" s="35" t="n">
        <v>2.4</v>
      </c>
      <c r="J103" t="inlineStr">
        <is>
          <t>Success</t>
        </is>
      </c>
      <c r="K103" t="inlineStr"/>
      <c r="L103" s="34" t="n">
        <v>0</v>
      </c>
      <c r="M103" t="inlineStr">
        <is>
          <t>Existing</t>
        </is>
      </c>
      <c r="N103" t="inlineStr">
        <is>
          <t>Evening</t>
        </is>
      </c>
      <c r="O103">
        <f>IF(AND(OR(Dashboard!$C$6="All",C103=Dashboard!$C$6),OR(Dashboard!$F$6="All",D103=Dashboard!$F$6),OR(Dashboard!$I$6="All",B103=Dashboard!$I$6)),1,0)</f>
        <v/>
      </c>
    </row>
    <row r="104">
      <c r="A104" t="inlineStr">
        <is>
          <t>PP900103</t>
        </is>
      </c>
      <c r="B104" t="inlineStr">
        <is>
          <t>May</t>
        </is>
      </c>
      <c r="C104" t="inlineStr">
        <is>
          <t>Pune</t>
        </is>
      </c>
      <c r="D104" t="inlineStr">
        <is>
          <t>Merchant (P2M)</t>
        </is>
      </c>
      <c r="E104" t="inlineStr">
        <is>
          <t>Electronics</t>
        </is>
      </c>
      <c r="F104" s="34" t="n">
        <v>257</v>
      </c>
      <c r="G104" t="inlineStr">
        <is>
          <t>Bank E</t>
        </is>
      </c>
      <c r="H104" t="inlineStr">
        <is>
          <t>Android</t>
        </is>
      </c>
      <c r="I104" s="35" t="n">
        <v>1.9</v>
      </c>
      <c r="J104" t="inlineStr">
        <is>
          <t>Success</t>
        </is>
      </c>
      <c r="K104" t="inlineStr"/>
      <c r="L104" s="34" t="n">
        <v>0</v>
      </c>
      <c r="M104" t="inlineStr">
        <is>
          <t>Existing</t>
        </is>
      </c>
      <c r="N104" t="inlineStr">
        <is>
          <t>Morning</t>
        </is>
      </c>
      <c r="O104">
        <f>IF(AND(OR(Dashboard!$C$6="All",C104=Dashboard!$C$6),OR(Dashboard!$F$6="All",D104=Dashboard!$F$6),OR(Dashboard!$I$6="All",B104=Dashboard!$I$6)),1,0)</f>
        <v/>
      </c>
    </row>
    <row r="105">
      <c r="A105" t="inlineStr">
        <is>
          <t>PP900104</t>
        </is>
      </c>
      <c r="B105" t="inlineStr">
        <is>
          <t>Apr</t>
        </is>
      </c>
      <c r="C105" t="inlineStr">
        <is>
          <t>Pune</t>
        </is>
      </c>
      <c r="D105" t="inlineStr">
        <is>
          <t>P2P transfer</t>
        </is>
      </c>
      <c r="E105" t="inlineStr">
        <is>
          <t>-</t>
        </is>
      </c>
      <c r="F105" s="34" t="n">
        <v>863</v>
      </c>
      <c r="G105" t="inlineStr">
        <is>
          <t>Bank B</t>
        </is>
      </c>
      <c r="H105" t="inlineStr">
        <is>
          <t>Android</t>
        </is>
      </c>
      <c r="I105" s="35" t="n">
        <v>1.6</v>
      </c>
      <c r="J105" t="inlineStr">
        <is>
          <t>Success</t>
        </is>
      </c>
      <c r="K105" t="inlineStr"/>
      <c r="L105" s="34" t="n">
        <v>0</v>
      </c>
      <c r="M105" t="inlineStr">
        <is>
          <t>Existing</t>
        </is>
      </c>
      <c r="N105" t="inlineStr">
        <is>
          <t>Afternoon</t>
        </is>
      </c>
      <c r="O105">
        <f>IF(AND(OR(Dashboard!$C$6="All",C105=Dashboard!$C$6),OR(Dashboard!$F$6="All",D105=Dashboard!$F$6),OR(Dashboard!$I$6="All",B105=Dashboard!$I$6)),1,0)</f>
        <v/>
      </c>
    </row>
    <row r="106">
      <c r="A106" t="inlineStr">
        <is>
          <t>PP900105</t>
        </is>
      </c>
      <c r="B106" t="inlineStr">
        <is>
          <t>Jun</t>
        </is>
      </c>
      <c r="C106" t="inlineStr">
        <is>
          <t>Kolhapur</t>
        </is>
      </c>
      <c r="D106" t="inlineStr">
        <is>
          <t>P2P transfer</t>
        </is>
      </c>
      <c r="E106" t="inlineStr">
        <is>
          <t>-</t>
        </is>
      </c>
      <c r="F106" s="34" t="n">
        <v>549</v>
      </c>
      <c r="G106" t="inlineStr">
        <is>
          <t>Bank E</t>
        </is>
      </c>
      <c r="H106" t="inlineStr">
        <is>
          <t>iOS</t>
        </is>
      </c>
      <c r="I106" s="35" t="n">
        <v>1.6</v>
      </c>
      <c r="J106" t="inlineStr">
        <is>
          <t>Failed</t>
        </is>
      </c>
      <c r="K106" t="inlineStr">
        <is>
          <t>Bank server down</t>
        </is>
      </c>
      <c r="L106" s="34" t="n">
        <v>0</v>
      </c>
      <c r="M106" t="inlineStr">
        <is>
          <t>Existing</t>
        </is>
      </c>
      <c r="N106" t="inlineStr">
        <is>
          <t>Evening</t>
        </is>
      </c>
      <c r="O106">
        <f>IF(AND(OR(Dashboard!$C$6="All",C106=Dashboard!$C$6),OR(Dashboard!$F$6="All",D106=Dashboard!$F$6),OR(Dashboard!$I$6="All",B106=Dashboard!$I$6)),1,0)</f>
        <v/>
      </c>
    </row>
    <row r="107">
      <c r="A107" t="inlineStr">
        <is>
          <t>PP900106</t>
        </is>
      </c>
      <c r="B107" t="inlineStr">
        <is>
          <t>Feb</t>
        </is>
      </c>
      <c r="C107" t="inlineStr">
        <is>
          <t>Kolhapur</t>
        </is>
      </c>
      <c r="D107" t="inlineStr">
        <is>
          <t>P2P transfer</t>
        </is>
      </c>
      <c r="E107" t="inlineStr">
        <is>
          <t>-</t>
        </is>
      </c>
      <c r="F107" s="34" t="n">
        <v>1531</v>
      </c>
      <c r="G107" t="inlineStr">
        <is>
          <t>Bank B</t>
        </is>
      </c>
      <c r="H107" t="inlineStr">
        <is>
          <t>Android</t>
        </is>
      </c>
      <c r="I107" s="35" t="n">
        <v>1.8</v>
      </c>
      <c r="J107" t="inlineStr">
        <is>
          <t>Success</t>
        </is>
      </c>
      <c r="K107" t="inlineStr"/>
      <c r="L107" s="34" t="n">
        <v>0</v>
      </c>
      <c r="M107" t="inlineStr">
        <is>
          <t>Existing</t>
        </is>
      </c>
      <c r="N107" t="inlineStr">
        <is>
          <t>Morning</t>
        </is>
      </c>
      <c r="O107">
        <f>IF(AND(OR(Dashboard!$C$6="All",C107=Dashboard!$C$6),OR(Dashboard!$F$6="All",D107=Dashboard!$F$6),OR(Dashboard!$I$6="All",B107=Dashboard!$I$6)),1,0)</f>
        <v/>
      </c>
    </row>
    <row r="108">
      <c r="A108" t="inlineStr">
        <is>
          <t>PP900107</t>
        </is>
      </c>
      <c r="B108" t="inlineStr">
        <is>
          <t>Mar</t>
        </is>
      </c>
      <c r="C108" t="inlineStr">
        <is>
          <t>Sambhaji Nagar</t>
        </is>
      </c>
      <c r="D108" t="inlineStr">
        <is>
          <t>Merchant (P2M)</t>
        </is>
      </c>
      <c r="E108" t="inlineStr">
        <is>
          <t>Grocery</t>
        </is>
      </c>
      <c r="F108" s="34" t="n">
        <v>408</v>
      </c>
      <c r="G108" t="inlineStr">
        <is>
          <t>Bank E</t>
        </is>
      </c>
      <c r="H108" t="inlineStr">
        <is>
          <t>Android</t>
        </is>
      </c>
      <c r="I108" s="35" t="n">
        <v>2.3</v>
      </c>
      <c r="J108" t="inlineStr">
        <is>
          <t>Success</t>
        </is>
      </c>
      <c r="K108" t="inlineStr"/>
      <c r="L108" s="34" t="n">
        <v>0</v>
      </c>
      <c r="M108" t="inlineStr">
        <is>
          <t>Existing</t>
        </is>
      </c>
      <c r="N108" t="inlineStr">
        <is>
          <t>Evening</t>
        </is>
      </c>
      <c r="O108">
        <f>IF(AND(OR(Dashboard!$C$6="All",C108=Dashboard!$C$6),OR(Dashboard!$F$6="All",D108=Dashboard!$F$6),OR(Dashboard!$I$6="All",B108=Dashboard!$I$6)),1,0)</f>
        <v/>
      </c>
    </row>
    <row r="109">
      <c r="A109" t="inlineStr">
        <is>
          <t>PP900108</t>
        </is>
      </c>
      <c r="B109" t="inlineStr">
        <is>
          <t>Feb</t>
        </is>
      </c>
      <c r="C109" t="inlineStr">
        <is>
          <t>Nashik</t>
        </is>
      </c>
      <c r="D109" t="inlineStr">
        <is>
          <t>Merchant (P2M)</t>
        </is>
      </c>
      <c r="E109" t="inlineStr">
        <is>
          <t>Food</t>
        </is>
      </c>
      <c r="F109" s="34" t="n">
        <v>202</v>
      </c>
      <c r="G109" t="inlineStr">
        <is>
          <t>Bank D</t>
        </is>
      </c>
      <c r="H109" t="inlineStr">
        <is>
          <t>Android</t>
        </is>
      </c>
      <c r="I109" s="35" t="n">
        <v>2.4</v>
      </c>
      <c r="J109" t="inlineStr">
        <is>
          <t>Success</t>
        </is>
      </c>
      <c r="K109" t="inlineStr"/>
      <c r="L109" s="34" t="n">
        <v>0</v>
      </c>
      <c r="M109" t="inlineStr">
        <is>
          <t>Existing</t>
        </is>
      </c>
      <c r="N109" t="inlineStr">
        <is>
          <t>Afternoon</t>
        </is>
      </c>
      <c r="O109">
        <f>IF(AND(OR(Dashboard!$C$6="All",C109=Dashboard!$C$6),OR(Dashboard!$F$6="All",D109=Dashboard!$F$6),OR(Dashboard!$I$6="All",B109=Dashboard!$I$6)),1,0)</f>
        <v/>
      </c>
    </row>
    <row r="110">
      <c r="A110" t="inlineStr">
        <is>
          <t>PP900109</t>
        </is>
      </c>
      <c r="B110" t="inlineStr">
        <is>
          <t>Feb</t>
        </is>
      </c>
      <c r="C110" t="inlineStr">
        <is>
          <t>Nagpur</t>
        </is>
      </c>
      <c r="D110" t="inlineStr">
        <is>
          <t>Merchant (P2M)</t>
        </is>
      </c>
      <c r="E110" t="inlineStr">
        <is>
          <t>Grocery</t>
        </is>
      </c>
      <c r="F110" s="34" t="n">
        <v>162</v>
      </c>
      <c r="G110" t="inlineStr">
        <is>
          <t>Bank E</t>
        </is>
      </c>
      <c r="H110" t="inlineStr">
        <is>
          <t>Android</t>
        </is>
      </c>
      <c r="I110" s="35" t="n">
        <v>1.2</v>
      </c>
      <c r="J110" t="inlineStr">
        <is>
          <t>Success</t>
        </is>
      </c>
      <c r="K110" t="inlineStr"/>
      <c r="L110" s="34" t="n">
        <v>0</v>
      </c>
      <c r="M110" t="inlineStr">
        <is>
          <t>Existing</t>
        </is>
      </c>
      <c r="N110" t="inlineStr">
        <is>
          <t>Evening</t>
        </is>
      </c>
      <c r="O110">
        <f>IF(AND(OR(Dashboard!$C$6="All",C110=Dashboard!$C$6),OR(Dashboard!$F$6="All",D110=Dashboard!$F$6),OR(Dashboard!$I$6="All",B110=Dashboard!$I$6)),1,0)</f>
        <v/>
      </c>
    </row>
    <row r="111">
      <c r="A111" t="inlineStr">
        <is>
          <t>PP900110</t>
        </is>
      </c>
      <c r="B111" t="inlineStr">
        <is>
          <t>Mar</t>
        </is>
      </c>
      <c r="C111" t="inlineStr">
        <is>
          <t>Pune</t>
        </is>
      </c>
      <c r="D111" t="inlineStr">
        <is>
          <t>Merchant (P2M)</t>
        </is>
      </c>
      <c r="E111" t="inlineStr">
        <is>
          <t>Travel</t>
        </is>
      </c>
      <c r="F111" s="34" t="n">
        <v>231</v>
      </c>
      <c r="G111" t="inlineStr">
        <is>
          <t>Bank D</t>
        </is>
      </c>
      <c r="H111" t="inlineStr">
        <is>
          <t>Android</t>
        </is>
      </c>
      <c r="I111" s="35" t="n">
        <v>2.3</v>
      </c>
      <c r="J111" t="inlineStr">
        <is>
          <t>Pending</t>
        </is>
      </c>
      <c r="K111" t="inlineStr"/>
      <c r="L111" s="34" t="n">
        <v>0</v>
      </c>
      <c r="M111" t="inlineStr">
        <is>
          <t>Existing</t>
        </is>
      </c>
      <c r="N111" t="inlineStr">
        <is>
          <t>Morning</t>
        </is>
      </c>
      <c r="O111">
        <f>IF(AND(OR(Dashboard!$C$6="All",C111=Dashboard!$C$6),OR(Dashboard!$F$6="All",D111=Dashboard!$F$6),OR(Dashboard!$I$6="All",B111=Dashboard!$I$6)),1,0)</f>
        <v/>
      </c>
    </row>
    <row r="112">
      <c r="A112" t="inlineStr">
        <is>
          <t>PP900111</t>
        </is>
      </c>
      <c r="B112" t="inlineStr">
        <is>
          <t>Apr</t>
        </is>
      </c>
      <c r="C112" t="inlineStr">
        <is>
          <t>Sambhaji Nagar</t>
        </is>
      </c>
      <c r="D112" t="inlineStr">
        <is>
          <t>Recharge</t>
        </is>
      </c>
      <c r="E112" t="inlineStr">
        <is>
          <t>-</t>
        </is>
      </c>
      <c r="F112" s="34" t="n">
        <v>239</v>
      </c>
      <c r="G112" t="inlineStr">
        <is>
          <t>Bank B</t>
        </is>
      </c>
      <c r="H112" t="inlineStr">
        <is>
          <t>iOS</t>
        </is>
      </c>
      <c r="I112" s="35" t="n">
        <v>1.8</v>
      </c>
      <c r="J112" t="inlineStr">
        <is>
          <t>Success</t>
        </is>
      </c>
      <c r="K112" t="inlineStr"/>
      <c r="L112" s="34" t="n">
        <v>0</v>
      </c>
      <c r="M112" t="inlineStr">
        <is>
          <t>New</t>
        </is>
      </c>
      <c r="N112" t="inlineStr">
        <is>
          <t>Morning</t>
        </is>
      </c>
      <c r="O112">
        <f>IF(AND(OR(Dashboard!$C$6="All",C112=Dashboard!$C$6),OR(Dashboard!$F$6="All",D112=Dashboard!$F$6),OR(Dashboard!$I$6="All",B112=Dashboard!$I$6)),1,0)</f>
        <v/>
      </c>
    </row>
    <row r="113">
      <c r="A113" t="inlineStr">
        <is>
          <t>PP900112</t>
        </is>
      </c>
      <c r="B113" t="inlineStr">
        <is>
          <t>May</t>
        </is>
      </c>
      <c r="C113" t="inlineStr">
        <is>
          <t>Pune</t>
        </is>
      </c>
      <c r="D113" t="inlineStr">
        <is>
          <t>Merchant (P2M)</t>
        </is>
      </c>
      <c r="E113" t="inlineStr">
        <is>
          <t>Fuel</t>
        </is>
      </c>
      <c r="F113" s="34" t="n">
        <v>747</v>
      </c>
      <c r="G113" t="inlineStr">
        <is>
          <t>Bank E</t>
        </is>
      </c>
      <c r="H113" t="inlineStr">
        <is>
          <t>Android</t>
        </is>
      </c>
      <c r="I113" s="35" t="n">
        <v>1.4</v>
      </c>
      <c r="J113" t="inlineStr">
        <is>
          <t>Success</t>
        </is>
      </c>
      <c r="K113" t="inlineStr"/>
      <c r="L113" s="34" t="n">
        <v>0</v>
      </c>
      <c r="M113" t="inlineStr">
        <is>
          <t>New</t>
        </is>
      </c>
      <c r="N113" t="inlineStr">
        <is>
          <t>Afternoon</t>
        </is>
      </c>
      <c r="O113">
        <f>IF(AND(OR(Dashboard!$C$6="All",C113=Dashboard!$C$6),OR(Dashboard!$F$6="All",D113=Dashboard!$F$6),OR(Dashboard!$I$6="All",B113=Dashboard!$I$6)),1,0)</f>
        <v/>
      </c>
    </row>
    <row r="114">
      <c r="A114" t="inlineStr">
        <is>
          <t>PP900113</t>
        </is>
      </c>
      <c r="B114" t="inlineStr">
        <is>
          <t>Jun</t>
        </is>
      </c>
      <c r="C114" t="inlineStr">
        <is>
          <t>Nagpur</t>
        </is>
      </c>
      <c r="D114" t="inlineStr">
        <is>
          <t>P2P transfer</t>
        </is>
      </c>
      <c r="E114" t="inlineStr">
        <is>
          <t>-</t>
        </is>
      </c>
      <c r="F114" s="34" t="n">
        <v>1791</v>
      </c>
      <c r="G114" t="inlineStr">
        <is>
          <t>Bank E</t>
        </is>
      </c>
      <c r="H114" t="inlineStr">
        <is>
          <t>iOS</t>
        </is>
      </c>
      <c r="I114" s="35" t="n">
        <v>2.3</v>
      </c>
      <c r="J114" t="inlineStr">
        <is>
          <t>Success</t>
        </is>
      </c>
      <c r="K114" t="inlineStr"/>
      <c r="L114" s="34" t="n">
        <v>0</v>
      </c>
      <c r="M114" t="inlineStr">
        <is>
          <t>Existing</t>
        </is>
      </c>
      <c r="N114" t="inlineStr">
        <is>
          <t>Morning</t>
        </is>
      </c>
      <c r="O114">
        <f>IF(AND(OR(Dashboard!$C$6="All",C114=Dashboard!$C$6),OR(Dashboard!$F$6="All",D114=Dashboard!$F$6),OR(Dashboard!$I$6="All",B114=Dashboard!$I$6)),1,0)</f>
        <v/>
      </c>
    </row>
    <row r="115">
      <c r="A115" t="inlineStr">
        <is>
          <t>PP900114</t>
        </is>
      </c>
      <c r="B115" t="inlineStr">
        <is>
          <t>Jun</t>
        </is>
      </c>
      <c r="C115" t="inlineStr">
        <is>
          <t>Nagpur</t>
        </is>
      </c>
      <c r="D115" t="inlineStr">
        <is>
          <t>P2P transfer</t>
        </is>
      </c>
      <c r="E115" t="inlineStr">
        <is>
          <t>-</t>
        </is>
      </c>
      <c r="F115" s="34" t="n">
        <v>1175</v>
      </c>
      <c r="G115" t="inlineStr">
        <is>
          <t>Bank E</t>
        </is>
      </c>
      <c r="H115" t="inlineStr">
        <is>
          <t>Android</t>
        </is>
      </c>
      <c r="I115" s="35" t="n">
        <v>1</v>
      </c>
      <c r="J115" t="inlineStr">
        <is>
          <t>Success</t>
        </is>
      </c>
      <c r="K115" t="inlineStr"/>
      <c r="L115" s="34" t="n">
        <v>0</v>
      </c>
      <c r="M115" t="inlineStr">
        <is>
          <t>New</t>
        </is>
      </c>
      <c r="N115" t="inlineStr">
        <is>
          <t>Night</t>
        </is>
      </c>
      <c r="O115">
        <f>IF(AND(OR(Dashboard!$C$6="All",C115=Dashboard!$C$6),OR(Dashboard!$F$6="All",D115=Dashboard!$F$6),OR(Dashboard!$I$6="All",B115=Dashboard!$I$6)),1,0)</f>
        <v/>
      </c>
    </row>
    <row r="116">
      <c r="A116" t="inlineStr">
        <is>
          <t>PP900115</t>
        </is>
      </c>
      <c r="B116" t="inlineStr">
        <is>
          <t>Feb</t>
        </is>
      </c>
      <c r="C116" t="inlineStr">
        <is>
          <t>Pune</t>
        </is>
      </c>
      <c r="D116" t="inlineStr">
        <is>
          <t>P2P transfer</t>
        </is>
      </c>
      <c r="E116" t="inlineStr">
        <is>
          <t>-</t>
        </is>
      </c>
      <c r="F116" s="34" t="n">
        <v>684</v>
      </c>
      <c r="G116" t="inlineStr">
        <is>
          <t>Bank C</t>
        </is>
      </c>
      <c r="H116" t="inlineStr">
        <is>
          <t>Android</t>
        </is>
      </c>
      <c r="I116" s="35" t="n">
        <v>0.9</v>
      </c>
      <c r="J116" t="inlineStr">
        <is>
          <t>Success</t>
        </is>
      </c>
      <c r="K116" t="inlineStr"/>
      <c r="L116" s="34" t="n">
        <v>0</v>
      </c>
      <c r="M116" t="inlineStr">
        <is>
          <t>New</t>
        </is>
      </c>
      <c r="N116" t="inlineStr">
        <is>
          <t>Night</t>
        </is>
      </c>
      <c r="O116">
        <f>IF(AND(OR(Dashboard!$C$6="All",C116=Dashboard!$C$6),OR(Dashboard!$F$6="All",D116=Dashboard!$F$6),OR(Dashboard!$I$6="All",B116=Dashboard!$I$6)),1,0)</f>
        <v/>
      </c>
    </row>
    <row r="117">
      <c r="A117" t="inlineStr">
        <is>
          <t>PP900116</t>
        </is>
      </c>
      <c r="B117" t="inlineStr">
        <is>
          <t>Jan</t>
        </is>
      </c>
      <c r="C117" t="inlineStr">
        <is>
          <t>Pune</t>
        </is>
      </c>
      <c r="D117" t="inlineStr">
        <is>
          <t>P2P transfer</t>
        </is>
      </c>
      <c r="E117" t="inlineStr">
        <is>
          <t>-</t>
        </is>
      </c>
      <c r="F117" s="34" t="n">
        <v>497</v>
      </c>
      <c r="G117" t="inlineStr">
        <is>
          <t>Bank C</t>
        </is>
      </c>
      <c r="H117" t="inlineStr">
        <is>
          <t>Android</t>
        </is>
      </c>
      <c r="I117" s="35" t="n">
        <v>1.6</v>
      </c>
      <c r="J117" t="inlineStr">
        <is>
          <t>Success</t>
        </is>
      </c>
      <c r="K117" t="inlineStr"/>
      <c r="L117" s="34" t="n">
        <v>0</v>
      </c>
      <c r="M117" t="inlineStr">
        <is>
          <t>Existing</t>
        </is>
      </c>
      <c r="N117" t="inlineStr">
        <is>
          <t>Evening</t>
        </is>
      </c>
      <c r="O117">
        <f>IF(AND(OR(Dashboard!$C$6="All",C117=Dashboard!$C$6),OR(Dashboard!$F$6="All",D117=Dashboard!$F$6),OR(Dashboard!$I$6="All",B117=Dashboard!$I$6)),1,0)</f>
        <v/>
      </c>
    </row>
    <row r="118">
      <c r="A118" t="inlineStr">
        <is>
          <t>PP900117</t>
        </is>
      </c>
      <c r="B118" t="inlineStr">
        <is>
          <t>Mar</t>
        </is>
      </c>
      <c r="C118" t="inlineStr">
        <is>
          <t>Pune</t>
        </is>
      </c>
      <c r="D118" t="inlineStr">
        <is>
          <t>Merchant (P2M)</t>
        </is>
      </c>
      <c r="E118" t="inlineStr">
        <is>
          <t>Pharmacy</t>
        </is>
      </c>
      <c r="F118" s="34" t="n">
        <v>286</v>
      </c>
      <c r="G118" t="inlineStr">
        <is>
          <t>Bank E</t>
        </is>
      </c>
      <c r="H118" t="inlineStr">
        <is>
          <t>Android</t>
        </is>
      </c>
      <c r="I118" s="35" t="n">
        <v>2.3</v>
      </c>
      <c r="J118" t="inlineStr">
        <is>
          <t>Success</t>
        </is>
      </c>
      <c r="K118" t="inlineStr"/>
      <c r="L118" s="34" t="n">
        <v>0</v>
      </c>
      <c r="M118" t="inlineStr">
        <is>
          <t>Existing</t>
        </is>
      </c>
      <c r="N118" t="inlineStr">
        <is>
          <t>Evening</t>
        </is>
      </c>
      <c r="O118">
        <f>IF(AND(OR(Dashboard!$C$6="All",C118=Dashboard!$C$6),OR(Dashboard!$F$6="All",D118=Dashboard!$F$6),OR(Dashboard!$I$6="All",B118=Dashboard!$I$6)),1,0)</f>
        <v/>
      </c>
    </row>
    <row r="119">
      <c r="A119" t="inlineStr">
        <is>
          <t>PP900118</t>
        </is>
      </c>
      <c r="B119" t="inlineStr">
        <is>
          <t>Apr</t>
        </is>
      </c>
      <c r="C119" t="inlineStr">
        <is>
          <t>Kolhapur</t>
        </is>
      </c>
      <c r="D119" t="inlineStr">
        <is>
          <t>Recharge</t>
        </is>
      </c>
      <c r="E119" t="inlineStr">
        <is>
          <t>-</t>
        </is>
      </c>
      <c r="F119" s="34" t="n">
        <v>666</v>
      </c>
      <c r="G119" t="inlineStr">
        <is>
          <t>Bank E</t>
        </is>
      </c>
      <c r="H119" t="inlineStr">
        <is>
          <t>Android</t>
        </is>
      </c>
      <c r="I119" s="35" t="n">
        <v>1.3</v>
      </c>
      <c r="J119" t="inlineStr">
        <is>
          <t>Success</t>
        </is>
      </c>
      <c r="K119" t="inlineStr"/>
      <c r="L119" s="34" t="n">
        <v>0</v>
      </c>
      <c r="M119" t="inlineStr">
        <is>
          <t>Existing</t>
        </is>
      </c>
      <c r="N119" t="inlineStr">
        <is>
          <t>Evening</t>
        </is>
      </c>
      <c r="O119">
        <f>IF(AND(OR(Dashboard!$C$6="All",C119=Dashboard!$C$6),OR(Dashboard!$F$6="All",D119=Dashboard!$F$6),OR(Dashboard!$I$6="All",B119=Dashboard!$I$6)),1,0)</f>
        <v/>
      </c>
    </row>
    <row r="120">
      <c r="A120" t="inlineStr">
        <is>
          <t>PP900119</t>
        </is>
      </c>
      <c r="B120" t="inlineStr">
        <is>
          <t>Mar</t>
        </is>
      </c>
      <c r="C120" t="inlineStr">
        <is>
          <t>Pune</t>
        </is>
      </c>
      <c r="D120" t="inlineStr">
        <is>
          <t>Bill payment</t>
        </is>
      </c>
      <c r="E120" t="inlineStr">
        <is>
          <t>-</t>
        </is>
      </c>
      <c r="F120" s="34" t="n">
        <v>1059</v>
      </c>
      <c r="G120" t="inlineStr">
        <is>
          <t>Bank A</t>
        </is>
      </c>
      <c r="H120" t="inlineStr">
        <is>
          <t>Android</t>
        </is>
      </c>
      <c r="I120" s="35" t="n">
        <v>1.1</v>
      </c>
      <c r="J120" t="inlineStr">
        <is>
          <t>Success</t>
        </is>
      </c>
      <c r="K120" t="inlineStr"/>
      <c r="L120" s="34" t="n">
        <v>11</v>
      </c>
      <c r="M120" t="inlineStr">
        <is>
          <t>New</t>
        </is>
      </c>
      <c r="N120" t="inlineStr">
        <is>
          <t>Night</t>
        </is>
      </c>
      <c r="O120">
        <f>IF(AND(OR(Dashboard!$C$6="All",C120=Dashboard!$C$6),OR(Dashboard!$F$6="All",D120=Dashboard!$F$6),OR(Dashboard!$I$6="All",B120=Dashboard!$I$6)),1,0)</f>
        <v/>
      </c>
    </row>
    <row r="121">
      <c r="A121" t="inlineStr">
        <is>
          <t>PP900120</t>
        </is>
      </c>
      <c r="B121" t="inlineStr">
        <is>
          <t>Feb</t>
        </is>
      </c>
      <c r="C121" t="inlineStr">
        <is>
          <t>Sambhaji Nagar</t>
        </is>
      </c>
      <c r="D121" t="inlineStr">
        <is>
          <t>Recharge</t>
        </is>
      </c>
      <c r="E121" t="inlineStr">
        <is>
          <t>-</t>
        </is>
      </c>
      <c r="F121" s="34" t="n">
        <v>239</v>
      </c>
      <c r="G121" t="inlineStr">
        <is>
          <t>Bank B</t>
        </is>
      </c>
      <c r="H121" t="inlineStr">
        <is>
          <t>Android</t>
        </is>
      </c>
      <c r="I121" s="35" t="n">
        <v>0.6</v>
      </c>
      <c r="J121" t="inlineStr">
        <is>
          <t>Success</t>
        </is>
      </c>
      <c r="K121" t="inlineStr"/>
      <c r="L121" s="34" t="n">
        <v>2</v>
      </c>
      <c r="M121" t="inlineStr">
        <is>
          <t>Existing</t>
        </is>
      </c>
      <c r="N121" t="inlineStr">
        <is>
          <t>Evening</t>
        </is>
      </c>
      <c r="O121">
        <f>IF(AND(OR(Dashboard!$C$6="All",C121=Dashboard!$C$6),OR(Dashboard!$F$6="All",D121=Dashboard!$F$6),OR(Dashboard!$I$6="All",B121=Dashboard!$I$6)),1,0)</f>
        <v/>
      </c>
    </row>
    <row r="122">
      <c r="A122" t="inlineStr">
        <is>
          <t>PP900121</t>
        </is>
      </c>
      <c r="B122" t="inlineStr">
        <is>
          <t>Apr</t>
        </is>
      </c>
      <c r="C122" t="inlineStr">
        <is>
          <t>Solapur</t>
        </is>
      </c>
      <c r="D122" t="inlineStr">
        <is>
          <t>P2P transfer</t>
        </is>
      </c>
      <c r="E122" t="inlineStr">
        <is>
          <t>-</t>
        </is>
      </c>
      <c r="F122" s="34" t="n">
        <v>1352</v>
      </c>
      <c r="G122" t="inlineStr">
        <is>
          <t>Bank D</t>
        </is>
      </c>
      <c r="H122" t="inlineStr">
        <is>
          <t>Android</t>
        </is>
      </c>
      <c r="I122" s="35" t="n">
        <v>2.3</v>
      </c>
      <c r="J122" t="inlineStr">
        <is>
          <t>Success</t>
        </is>
      </c>
      <c r="K122" t="inlineStr"/>
      <c r="L122" s="34" t="n">
        <v>0</v>
      </c>
      <c r="M122" t="inlineStr">
        <is>
          <t>Existing</t>
        </is>
      </c>
      <c r="N122" t="inlineStr">
        <is>
          <t>Evening</t>
        </is>
      </c>
      <c r="O122">
        <f>IF(AND(OR(Dashboard!$C$6="All",C122=Dashboard!$C$6),OR(Dashboard!$F$6="All",D122=Dashboard!$F$6),OR(Dashboard!$I$6="All",B122=Dashboard!$I$6)),1,0)</f>
        <v/>
      </c>
    </row>
    <row r="123">
      <c r="A123" t="inlineStr">
        <is>
          <t>PP900122</t>
        </is>
      </c>
      <c r="B123" t="inlineStr">
        <is>
          <t>Jun</t>
        </is>
      </c>
      <c r="C123" t="inlineStr">
        <is>
          <t>Nagpur</t>
        </is>
      </c>
      <c r="D123" t="inlineStr">
        <is>
          <t>P2P transfer</t>
        </is>
      </c>
      <c r="E123" t="inlineStr">
        <is>
          <t>-</t>
        </is>
      </c>
      <c r="F123" s="34" t="n">
        <v>2535</v>
      </c>
      <c r="G123" t="inlineStr">
        <is>
          <t>Bank E</t>
        </is>
      </c>
      <c r="H123" t="inlineStr">
        <is>
          <t>Android</t>
        </is>
      </c>
      <c r="I123" s="35" t="n">
        <v>1.8</v>
      </c>
      <c r="J123" t="inlineStr">
        <is>
          <t>Success</t>
        </is>
      </c>
      <c r="K123" t="inlineStr"/>
      <c r="L123" s="34" t="n">
        <v>0</v>
      </c>
      <c r="M123" t="inlineStr">
        <is>
          <t>Existing</t>
        </is>
      </c>
      <c r="N123" t="inlineStr">
        <is>
          <t>Evening</t>
        </is>
      </c>
      <c r="O123">
        <f>IF(AND(OR(Dashboard!$C$6="All",C123=Dashboard!$C$6),OR(Dashboard!$F$6="All",D123=Dashboard!$F$6),OR(Dashboard!$I$6="All",B123=Dashboard!$I$6)),1,0)</f>
        <v/>
      </c>
    </row>
    <row r="124">
      <c r="A124" t="inlineStr">
        <is>
          <t>PP900123</t>
        </is>
      </c>
      <c r="B124" t="inlineStr">
        <is>
          <t>Jun</t>
        </is>
      </c>
      <c r="C124" t="inlineStr">
        <is>
          <t>Pune</t>
        </is>
      </c>
      <c r="D124" t="inlineStr">
        <is>
          <t>Recharge</t>
        </is>
      </c>
      <c r="E124" t="inlineStr">
        <is>
          <t>-</t>
        </is>
      </c>
      <c r="F124" s="34" t="n">
        <v>479</v>
      </c>
      <c r="G124" t="inlineStr">
        <is>
          <t>Bank C</t>
        </is>
      </c>
      <c r="H124" t="inlineStr">
        <is>
          <t>Android</t>
        </is>
      </c>
      <c r="I124" s="35" t="n">
        <v>1.7</v>
      </c>
      <c r="J124" t="inlineStr">
        <is>
          <t>Success</t>
        </is>
      </c>
      <c r="K124" t="inlineStr"/>
      <c r="L124" s="34" t="n">
        <v>5</v>
      </c>
      <c r="M124" t="inlineStr">
        <is>
          <t>Existing</t>
        </is>
      </c>
      <c r="N124" t="inlineStr">
        <is>
          <t>Night</t>
        </is>
      </c>
      <c r="O124">
        <f>IF(AND(OR(Dashboard!$C$6="All",C124=Dashboard!$C$6),OR(Dashboard!$F$6="All",D124=Dashboard!$F$6),OR(Dashboard!$I$6="All",B124=Dashboard!$I$6)),1,0)</f>
        <v/>
      </c>
    </row>
    <row r="125">
      <c r="A125" t="inlineStr">
        <is>
          <t>PP900124</t>
        </is>
      </c>
      <c r="B125" t="inlineStr">
        <is>
          <t>Jan</t>
        </is>
      </c>
      <c r="C125" t="inlineStr">
        <is>
          <t>Nashik</t>
        </is>
      </c>
      <c r="D125" t="inlineStr">
        <is>
          <t>P2P transfer</t>
        </is>
      </c>
      <c r="E125" t="inlineStr">
        <is>
          <t>-</t>
        </is>
      </c>
      <c r="F125" s="34" t="n">
        <v>167</v>
      </c>
      <c r="G125" t="inlineStr">
        <is>
          <t>Bank E</t>
        </is>
      </c>
      <c r="H125" t="inlineStr">
        <is>
          <t>Android</t>
        </is>
      </c>
      <c r="I125" s="35" t="n">
        <v>1.6</v>
      </c>
      <c r="J125" t="inlineStr">
        <is>
          <t>Success</t>
        </is>
      </c>
      <c r="K125" t="inlineStr"/>
      <c r="L125" s="34" t="n">
        <v>0</v>
      </c>
      <c r="M125" t="inlineStr">
        <is>
          <t>Existing</t>
        </is>
      </c>
      <c r="N125" t="inlineStr">
        <is>
          <t>Afternoon</t>
        </is>
      </c>
      <c r="O125">
        <f>IF(AND(OR(Dashboard!$C$6="All",C125=Dashboard!$C$6),OR(Dashboard!$F$6="All",D125=Dashboard!$F$6),OR(Dashboard!$I$6="All",B125=Dashboard!$I$6)),1,0)</f>
        <v/>
      </c>
    </row>
    <row r="126">
      <c r="A126" t="inlineStr">
        <is>
          <t>PP900125</t>
        </is>
      </c>
      <c r="B126" t="inlineStr">
        <is>
          <t>Jan</t>
        </is>
      </c>
      <c r="C126" t="inlineStr">
        <is>
          <t>Solapur</t>
        </is>
      </c>
      <c r="D126" t="inlineStr">
        <is>
          <t>P2P transfer</t>
        </is>
      </c>
      <c r="E126" t="inlineStr">
        <is>
          <t>-</t>
        </is>
      </c>
      <c r="F126" s="34" t="n">
        <v>1020</v>
      </c>
      <c r="G126" t="inlineStr">
        <is>
          <t>Bank D</t>
        </is>
      </c>
      <c r="H126" t="inlineStr">
        <is>
          <t>Android</t>
        </is>
      </c>
      <c r="I126" s="35" t="n">
        <v>3.1</v>
      </c>
      <c r="J126" t="inlineStr">
        <is>
          <t>Success</t>
        </is>
      </c>
      <c r="K126" t="inlineStr"/>
      <c r="L126" s="34" t="n">
        <v>0</v>
      </c>
      <c r="M126" t="inlineStr">
        <is>
          <t>Existing</t>
        </is>
      </c>
      <c r="N126" t="inlineStr">
        <is>
          <t>Afternoon</t>
        </is>
      </c>
      <c r="O126">
        <f>IF(AND(OR(Dashboard!$C$6="All",C126=Dashboard!$C$6),OR(Dashboard!$F$6="All",D126=Dashboard!$F$6),OR(Dashboard!$I$6="All",B126=Dashboard!$I$6)),1,0)</f>
        <v/>
      </c>
    </row>
    <row r="127">
      <c r="A127" t="inlineStr">
        <is>
          <t>PP900126</t>
        </is>
      </c>
      <c r="B127" t="inlineStr">
        <is>
          <t>Apr</t>
        </is>
      </c>
      <c r="C127" t="inlineStr">
        <is>
          <t>Nagpur</t>
        </is>
      </c>
      <c r="D127" t="inlineStr">
        <is>
          <t>Merchant (P2M)</t>
        </is>
      </c>
      <c r="E127" t="inlineStr">
        <is>
          <t>Pharmacy</t>
        </is>
      </c>
      <c r="F127" s="34" t="n">
        <v>362</v>
      </c>
      <c r="G127" t="inlineStr">
        <is>
          <t>Bank A</t>
        </is>
      </c>
      <c r="H127" t="inlineStr">
        <is>
          <t>Android</t>
        </is>
      </c>
      <c r="I127" s="35" t="n">
        <v>2.1</v>
      </c>
      <c r="J127" t="inlineStr">
        <is>
          <t>Success</t>
        </is>
      </c>
      <c r="K127" t="inlineStr"/>
      <c r="L127" s="34" t="n">
        <v>0</v>
      </c>
      <c r="M127" t="inlineStr">
        <is>
          <t>Existing</t>
        </is>
      </c>
      <c r="N127" t="inlineStr">
        <is>
          <t>Afternoon</t>
        </is>
      </c>
      <c r="O127">
        <f>IF(AND(OR(Dashboard!$C$6="All",C127=Dashboard!$C$6),OR(Dashboard!$F$6="All",D127=Dashboard!$F$6),OR(Dashboard!$I$6="All",B127=Dashboard!$I$6)),1,0)</f>
        <v/>
      </c>
    </row>
    <row r="128">
      <c r="A128" t="inlineStr">
        <is>
          <t>PP900127</t>
        </is>
      </c>
      <c r="B128" t="inlineStr">
        <is>
          <t>Apr</t>
        </is>
      </c>
      <c r="C128" t="inlineStr">
        <is>
          <t>Kolhapur</t>
        </is>
      </c>
      <c r="D128" t="inlineStr">
        <is>
          <t>Recharge</t>
        </is>
      </c>
      <c r="E128" t="inlineStr">
        <is>
          <t>-</t>
        </is>
      </c>
      <c r="F128" s="34" t="n">
        <v>666</v>
      </c>
      <c r="G128" t="inlineStr">
        <is>
          <t>Bank B</t>
        </is>
      </c>
      <c r="H128" t="inlineStr">
        <is>
          <t>Android</t>
        </is>
      </c>
      <c r="I128" s="35" t="n">
        <v>2.2</v>
      </c>
      <c r="J128" t="inlineStr">
        <is>
          <t>Success</t>
        </is>
      </c>
      <c r="K128" t="inlineStr"/>
      <c r="L128" s="34" t="n">
        <v>0</v>
      </c>
      <c r="M128" t="inlineStr">
        <is>
          <t>Existing</t>
        </is>
      </c>
      <c r="N128" t="inlineStr">
        <is>
          <t>Night</t>
        </is>
      </c>
      <c r="O128">
        <f>IF(AND(OR(Dashboard!$C$6="All",C128=Dashboard!$C$6),OR(Dashboard!$F$6="All",D128=Dashboard!$F$6),OR(Dashboard!$I$6="All",B128=Dashboard!$I$6)),1,0)</f>
        <v/>
      </c>
    </row>
    <row r="129">
      <c r="A129" t="inlineStr">
        <is>
          <t>PP900128</t>
        </is>
      </c>
      <c r="B129" t="inlineStr">
        <is>
          <t>Apr</t>
        </is>
      </c>
      <c r="C129" t="inlineStr">
        <is>
          <t>Pune</t>
        </is>
      </c>
      <c r="D129" t="inlineStr">
        <is>
          <t>Merchant (P2M)</t>
        </is>
      </c>
      <c r="E129" t="inlineStr">
        <is>
          <t>Food</t>
        </is>
      </c>
      <c r="F129" s="34" t="n">
        <v>1148</v>
      </c>
      <c r="G129" t="inlineStr">
        <is>
          <t>Bank C</t>
        </is>
      </c>
      <c r="H129" t="inlineStr">
        <is>
          <t>Android</t>
        </is>
      </c>
      <c r="I129" s="35" t="n">
        <v>0.4</v>
      </c>
      <c r="J129" t="inlineStr">
        <is>
          <t>Success</t>
        </is>
      </c>
      <c r="K129" t="inlineStr"/>
      <c r="L129" s="34" t="n">
        <v>0</v>
      </c>
      <c r="M129" t="inlineStr">
        <is>
          <t>Existing</t>
        </is>
      </c>
      <c r="N129" t="inlineStr">
        <is>
          <t>Afternoon</t>
        </is>
      </c>
      <c r="O129">
        <f>IF(AND(OR(Dashboard!$C$6="All",C129=Dashboard!$C$6),OR(Dashboard!$F$6="All",D129=Dashboard!$F$6),OR(Dashboard!$I$6="All",B129=Dashboard!$I$6)),1,0)</f>
        <v/>
      </c>
    </row>
    <row r="130">
      <c r="A130" t="inlineStr">
        <is>
          <t>PP900129</t>
        </is>
      </c>
      <c r="B130" t="inlineStr">
        <is>
          <t>May</t>
        </is>
      </c>
      <c r="C130" t="inlineStr">
        <is>
          <t>Nashik</t>
        </is>
      </c>
      <c r="D130" t="inlineStr">
        <is>
          <t>Bill payment</t>
        </is>
      </c>
      <c r="E130" t="inlineStr">
        <is>
          <t>-</t>
        </is>
      </c>
      <c r="F130" s="34" t="n">
        <v>1198</v>
      </c>
      <c r="G130" t="inlineStr">
        <is>
          <t>Bank E</t>
        </is>
      </c>
      <c r="H130" t="inlineStr">
        <is>
          <t>Android</t>
        </is>
      </c>
      <c r="I130" s="35" t="n">
        <v>1.3</v>
      </c>
      <c r="J130" t="inlineStr">
        <is>
          <t>Success</t>
        </is>
      </c>
      <c r="K130" t="inlineStr"/>
      <c r="L130" s="34" t="n">
        <v>0</v>
      </c>
      <c r="M130" t="inlineStr">
        <is>
          <t>New</t>
        </is>
      </c>
      <c r="N130" t="inlineStr">
        <is>
          <t>Evening</t>
        </is>
      </c>
      <c r="O130">
        <f>IF(AND(OR(Dashboard!$C$6="All",C130=Dashboard!$C$6),OR(Dashboard!$F$6="All",D130=Dashboard!$F$6),OR(Dashboard!$I$6="All",B130=Dashboard!$I$6)),1,0)</f>
        <v/>
      </c>
    </row>
    <row r="131">
      <c r="A131" t="inlineStr">
        <is>
          <t>PP900130</t>
        </is>
      </c>
      <c r="B131" t="inlineStr">
        <is>
          <t>Feb</t>
        </is>
      </c>
      <c r="C131" t="inlineStr">
        <is>
          <t>Solapur</t>
        </is>
      </c>
      <c r="D131" t="inlineStr">
        <is>
          <t>Merchant (P2M)</t>
        </is>
      </c>
      <c r="E131" t="inlineStr">
        <is>
          <t>Pharmacy</t>
        </is>
      </c>
      <c r="F131" s="34" t="n">
        <v>1500</v>
      </c>
      <c r="G131" t="inlineStr">
        <is>
          <t>Bank A</t>
        </is>
      </c>
      <c r="H131" t="inlineStr">
        <is>
          <t>iOS</t>
        </is>
      </c>
      <c r="I131" s="35" t="n">
        <v>1.3</v>
      </c>
      <c r="J131" t="inlineStr">
        <is>
          <t>Success</t>
        </is>
      </c>
      <c r="K131" t="inlineStr"/>
      <c r="L131" s="34" t="n">
        <v>0</v>
      </c>
      <c r="M131" t="inlineStr">
        <is>
          <t>Existing</t>
        </is>
      </c>
      <c r="N131" t="inlineStr">
        <is>
          <t>Evening</t>
        </is>
      </c>
      <c r="O131">
        <f>IF(AND(OR(Dashboard!$C$6="All",C131=Dashboard!$C$6),OR(Dashboard!$F$6="All",D131=Dashboard!$F$6),OR(Dashboard!$I$6="All",B131=Dashboard!$I$6)),1,0)</f>
        <v/>
      </c>
    </row>
    <row r="132">
      <c r="A132" t="inlineStr">
        <is>
          <t>PP900131</t>
        </is>
      </c>
      <c r="B132" t="inlineStr">
        <is>
          <t>Jan</t>
        </is>
      </c>
      <c r="C132" t="inlineStr">
        <is>
          <t>Nashik</t>
        </is>
      </c>
      <c r="D132" t="inlineStr">
        <is>
          <t>Merchant (P2M)</t>
        </is>
      </c>
      <c r="E132" t="inlineStr">
        <is>
          <t>Grocery</t>
        </is>
      </c>
      <c r="F132" s="34" t="n">
        <v>250</v>
      </c>
      <c r="G132" t="inlineStr">
        <is>
          <t>Bank B</t>
        </is>
      </c>
      <c r="H132" t="inlineStr">
        <is>
          <t>Android</t>
        </is>
      </c>
      <c r="I132" s="35" t="n">
        <v>2.9</v>
      </c>
      <c r="J132" t="inlineStr">
        <is>
          <t>Success</t>
        </is>
      </c>
      <c r="K132" t="inlineStr"/>
      <c r="L132" s="34" t="n">
        <v>0</v>
      </c>
      <c r="M132" t="inlineStr">
        <is>
          <t>Existing</t>
        </is>
      </c>
      <c r="N132" t="inlineStr">
        <is>
          <t>Afternoon</t>
        </is>
      </c>
      <c r="O132">
        <f>IF(AND(OR(Dashboard!$C$6="All",C132=Dashboard!$C$6),OR(Dashboard!$F$6="All",D132=Dashboard!$F$6),OR(Dashboard!$I$6="All",B132=Dashboard!$I$6)),1,0)</f>
        <v/>
      </c>
    </row>
    <row r="133">
      <c r="A133" t="inlineStr">
        <is>
          <t>PP900132</t>
        </is>
      </c>
      <c r="B133" t="inlineStr">
        <is>
          <t>May</t>
        </is>
      </c>
      <c r="C133" t="inlineStr">
        <is>
          <t>Nagpur</t>
        </is>
      </c>
      <c r="D133" t="inlineStr">
        <is>
          <t>P2P transfer</t>
        </is>
      </c>
      <c r="E133" t="inlineStr">
        <is>
          <t>-</t>
        </is>
      </c>
      <c r="F133" s="34" t="n">
        <v>369</v>
      </c>
      <c r="G133" t="inlineStr">
        <is>
          <t>Bank D</t>
        </is>
      </c>
      <c r="H133" t="inlineStr">
        <is>
          <t>Android</t>
        </is>
      </c>
      <c r="I133" s="35" t="n">
        <v>2.3</v>
      </c>
      <c r="J133" t="inlineStr">
        <is>
          <t>Success</t>
        </is>
      </c>
      <c r="K133" t="inlineStr"/>
      <c r="L133" s="34" t="n">
        <v>0</v>
      </c>
      <c r="M133" t="inlineStr">
        <is>
          <t>Existing</t>
        </is>
      </c>
      <c r="N133" t="inlineStr">
        <is>
          <t>Evening</t>
        </is>
      </c>
      <c r="O133">
        <f>IF(AND(OR(Dashboard!$C$6="All",C133=Dashboard!$C$6),OR(Dashboard!$F$6="All",D133=Dashboard!$F$6),OR(Dashboard!$I$6="All",B133=Dashboard!$I$6)),1,0)</f>
        <v/>
      </c>
    </row>
    <row r="134">
      <c r="A134" t="inlineStr">
        <is>
          <t>PP900133</t>
        </is>
      </c>
      <c r="B134" t="inlineStr">
        <is>
          <t>Jun</t>
        </is>
      </c>
      <c r="C134" t="inlineStr">
        <is>
          <t>Pune</t>
        </is>
      </c>
      <c r="D134" t="inlineStr">
        <is>
          <t>Bill payment</t>
        </is>
      </c>
      <c r="E134" t="inlineStr">
        <is>
          <t>-</t>
        </is>
      </c>
      <c r="F134" s="34" t="n">
        <v>3027</v>
      </c>
      <c r="G134" t="inlineStr">
        <is>
          <t>Bank C</t>
        </is>
      </c>
      <c r="H134" t="inlineStr">
        <is>
          <t>Android</t>
        </is>
      </c>
      <c r="I134" s="35" t="n">
        <v>2.3</v>
      </c>
      <c r="J134" t="inlineStr">
        <is>
          <t>Success</t>
        </is>
      </c>
      <c r="K134" t="inlineStr"/>
      <c r="L134" s="34" t="n">
        <v>0</v>
      </c>
      <c r="M134" t="inlineStr">
        <is>
          <t>Existing</t>
        </is>
      </c>
      <c r="N134" t="inlineStr">
        <is>
          <t>Afternoon</t>
        </is>
      </c>
      <c r="O134">
        <f>IF(AND(OR(Dashboard!$C$6="All",C134=Dashboard!$C$6),OR(Dashboard!$F$6="All",D134=Dashboard!$F$6),OR(Dashboard!$I$6="All",B134=Dashboard!$I$6)),1,0)</f>
        <v/>
      </c>
    </row>
    <row r="135">
      <c r="A135" t="inlineStr">
        <is>
          <t>PP900134</t>
        </is>
      </c>
      <c r="B135" t="inlineStr">
        <is>
          <t>Feb</t>
        </is>
      </c>
      <c r="C135" t="inlineStr">
        <is>
          <t>Solapur</t>
        </is>
      </c>
      <c r="D135" t="inlineStr">
        <is>
          <t>P2P transfer</t>
        </is>
      </c>
      <c r="E135" t="inlineStr">
        <is>
          <t>-</t>
        </is>
      </c>
      <c r="F135" s="34" t="n">
        <v>1009</v>
      </c>
      <c r="G135" t="inlineStr">
        <is>
          <t>Bank C</t>
        </is>
      </c>
      <c r="H135" t="inlineStr">
        <is>
          <t>Android</t>
        </is>
      </c>
      <c r="I135" s="35" t="n">
        <v>2.2</v>
      </c>
      <c r="J135" t="inlineStr">
        <is>
          <t>Success</t>
        </is>
      </c>
      <c r="K135" t="inlineStr"/>
      <c r="L135" s="34" t="n">
        <v>0</v>
      </c>
      <c r="M135" t="inlineStr">
        <is>
          <t>New</t>
        </is>
      </c>
      <c r="N135" t="inlineStr">
        <is>
          <t>Evening</t>
        </is>
      </c>
      <c r="O135">
        <f>IF(AND(OR(Dashboard!$C$6="All",C135=Dashboard!$C$6),OR(Dashboard!$F$6="All",D135=Dashboard!$F$6),OR(Dashboard!$I$6="All",B135=Dashboard!$I$6)),1,0)</f>
        <v/>
      </c>
    </row>
    <row r="136">
      <c r="A136" t="inlineStr">
        <is>
          <t>PP900135</t>
        </is>
      </c>
      <c r="B136" t="inlineStr">
        <is>
          <t>Feb</t>
        </is>
      </c>
      <c r="C136" t="inlineStr">
        <is>
          <t>Nashik</t>
        </is>
      </c>
      <c r="D136" t="inlineStr">
        <is>
          <t>P2P transfer</t>
        </is>
      </c>
      <c r="E136" t="inlineStr">
        <is>
          <t>-</t>
        </is>
      </c>
      <c r="F136" s="34" t="n">
        <v>151</v>
      </c>
      <c r="G136" t="inlineStr">
        <is>
          <t>Bank B</t>
        </is>
      </c>
      <c r="H136" t="inlineStr">
        <is>
          <t>Android</t>
        </is>
      </c>
      <c r="I136" s="35" t="n">
        <v>1.3</v>
      </c>
      <c r="J136" t="inlineStr">
        <is>
          <t>Failed</t>
        </is>
      </c>
      <c r="K136" t="inlineStr">
        <is>
          <t>Bank server down</t>
        </is>
      </c>
      <c r="L136" s="34" t="n">
        <v>0</v>
      </c>
      <c r="M136" t="inlineStr">
        <is>
          <t>Existing</t>
        </is>
      </c>
      <c r="N136" t="inlineStr">
        <is>
          <t>Evening</t>
        </is>
      </c>
      <c r="O136">
        <f>IF(AND(OR(Dashboard!$C$6="All",C136=Dashboard!$C$6),OR(Dashboard!$F$6="All",D136=Dashboard!$F$6),OR(Dashboard!$I$6="All",B136=Dashboard!$I$6)),1,0)</f>
        <v/>
      </c>
    </row>
    <row r="137">
      <c r="A137" t="inlineStr">
        <is>
          <t>PP900136</t>
        </is>
      </c>
      <c r="B137" t="inlineStr">
        <is>
          <t>Mar</t>
        </is>
      </c>
      <c r="C137" t="inlineStr">
        <is>
          <t>Kolhapur</t>
        </is>
      </c>
      <c r="D137" t="inlineStr">
        <is>
          <t>P2P transfer</t>
        </is>
      </c>
      <c r="E137" t="inlineStr">
        <is>
          <t>-</t>
        </is>
      </c>
      <c r="F137" s="34" t="n">
        <v>1733</v>
      </c>
      <c r="G137" t="inlineStr">
        <is>
          <t>Bank A</t>
        </is>
      </c>
      <c r="H137" t="inlineStr">
        <is>
          <t>iOS</t>
        </is>
      </c>
      <c r="I137" s="35" t="n">
        <v>1.7</v>
      </c>
      <c r="J137" t="inlineStr">
        <is>
          <t>Success</t>
        </is>
      </c>
      <c r="K137" t="inlineStr"/>
      <c r="L137" s="34" t="n">
        <v>0</v>
      </c>
      <c r="M137" t="inlineStr">
        <is>
          <t>Existing</t>
        </is>
      </c>
      <c r="N137" t="inlineStr">
        <is>
          <t>Evening</t>
        </is>
      </c>
      <c r="O137">
        <f>IF(AND(OR(Dashboard!$C$6="All",C137=Dashboard!$C$6),OR(Dashboard!$F$6="All",D137=Dashboard!$F$6),OR(Dashboard!$I$6="All",B137=Dashboard!$I$6)),1,0)</f>
        <v/>
      </c>
    </row>
    <row r="138">
      <c r="A138" t="inlineStr">
        <is>
          <t>PP900137</t>
        </is>
      </c>
      <c r="B138" t="inlineStr">
        <is>
          <t>Apr</t>
        </is>
      </c>
      <c r="C138" t="inlineStr">
        <is>
          <t>Nagpur</t>
        </is>
      </c>
      <c r="D138" t="inlineStr">
        <is>
          <t>Merchant (P2M)</t>
        </is>
      </c>
      <c r="E138" t="inlineStr">
        <is>
          <t>Grocery</t>
        </is>
      </c>
      <c r="F138" s="34" t="n">
        <v>228</v>
      </c>
      <c r="G138" t="inlineStr">
        <is>
          <t>Bank B</t>
        </is>
      </c>
      <c r="H138" t="inlineStr">
        <is>
          <t>Android</t>
        </is>
      </c>
      <c r="I138" s="35" t="n">
        <v>1.9</v>
      </c>
      <c r="J138" t="inlineStr">
        <is>
          <t>Success</t>
        </is>
      </c>
      <c r="K138" t="inlineStr"/>
      <c r="L138" s="34" t="n">
        <v>0</v>
      </c>
      <c r="M138" t="inlineStr">
        <is>
          <t>Existing</t>
        </is>
      </c>
      <c r="N138" t="inlineStr">
        <is>
          <t>Evening</t>
        </is>
      </c>
      <c r="O138">
        <f>IF(AND(OR(Dashboard!$C$6="All",C138=Dashboard!$C$6),OR(Dashboard!$F$6="All",D138=Dashboard!$F$6),OR(Dashboard!$I$6="All",B138=Dashboard!$I$6)),1,0)</f>
        <v/>
      </c>
    </row>
    <row r="139">
      <c r="A139" t="inlineStr">
        <is>
          <t>PP900138</t>
        </is>
      </c>
      <c r="B139" t="inlineStr">
        <is>
          <t>May</t>
        </is>
      </c>
      <c r="C139" t="inlineStr">
        <is>
          <t>Pune</t>
        </is>
      </c>
      <c r="D139" t="inlineStr">
        <is>
          <t>Merchant (P2M)</t>
        </is>
      </c>
      <c r="E139" t="inlineStr">
        <is>
          <t>Travel</t>
        </is>
      </c>
      <c r="F139" s="34" t="n">
        <v>95</v>
      </c>
      <c r="G139" t="inlineStr">
        <is>
          <t>Bank E</t>
        </is>
      </c>
      <c r="H139" t="inlineStr">
        <is>
          <t>Android</t>
        </is>
      </c>
      <c r="I139" s="35" t="n">
        <v>1.6</v>
      </c>
      <c r="J139" t="inlineStr">
        <is>
          <t>Success</t>
        </is>
      </c>
      <c r="K139" t="inlineStr"/>
      <c r="L139" s="34" t="n">
        <v>0</v>
      </c>
      <c r="M139" t="inlineStr">
        <is>
          <t>Existing</t>
        </is>
      </c>
      <c r="N139" t="inlineStr">
        <is>
          <t>Night</t>
        </is>
      </c>
      <c r="O139">
        <f>IF(AND(OR(Dashboard!$C$6="All",C139=Dashboard!$C$6),OR(Dashboard!$F$6="All",D139=Dashboard!$F$6),OR(Dashboard!$I$6="All",B139=Dashboard!$I$6)),1,0)</f>
        <v/>
      </c>
    </row>
    <row r="140">
      <c r="A140" t="inlineStr">
        <is>
          <t>PP900139</t>
        </is>
      </c>
      <c r="B140" t="inlineStr">
        <is>
          <t>Jun</t>
        </is>
      </c>
      <c r="C140" t="inlineStr">
        <is>
          <t>Solapur</t>
        </is>
      </c>
      <c r="D140" t="inlineStr">
        <is>
          <t>P2P transfer</t>
        </is>
      </c>
      <c r="E140" t="inlineStr">
        <is>
          <t>-</t>
        </is>
      </c>
      <c r="F140" s="34" t="n">
        <v>627</v>
      </c>
      <c r="G140" t="inlineStr">
        <is>
          <t>Bank E</t>
        </is>
      </c>
      <c r="H140" t="inlineStr">
        <is>
          <t>Android</t>
        </is>
      </c>
      <c r="I140" s="35" t="n">
        <v>1.7</v>
      </c>
      <c r="J140" t="inlineStr">
        <is>
          <t>Pending</t>
        </is>
      </c>
      <c r="K140" t="inlineStr"/>
      <c r="L140" s="34" t="n">
        <v>0</v>
      </c>
      <c r="M140" t="inlineStr">
        <is>
          <t>New</t>
        </is>
      </c>
      <c r="N140" t="inlineStr">
        <is>
          <t>Evening</t>
        </is>
      </c>
      <c r="O140">
        <f>IF(AND(OR(Dashboard!$C$6="All",C140=Dashboard!$C$6),OR(Dashboard!$F$6="All",D140=Dashboard!$F$6),OR(Dashboard!$I$6="All",B140=Dashboard!$I$6)),1,0)</f>
        <v/>
      </c>
    </row>
    <row r="141">
      <c r="A141" t="inlineStr">
        <is>
          <t>PP900140</t>
        </is>
      </c>
      <c r="B141" t="inlineStr">
        <is>
          <t>Apr</t>
        </is>
      </c>
      <c r="C141" t="inlineStr">
        <is>
          <t>Pune</t>
        </is>
      </c>
      <c r="D141" t="inlineStr">
        <is>
          <t>Merchant (P2M)</t>
        </is>
      </c>
      <c r="E141" t="inlineStr">
        <is>
          <t>Fuel</t>
        </is>
      </c>
      <c r="F141" s="34" t="n">
        <v>215</v>
      </c>
      <c r="G141" t="inlineStr">
        <is>
          <t>Bank D</t>
        </is>
      </c>
      <c r="H141" t="inlineStr">
        <is>
          <t>Android</t>
        </is>
      </c>
      <c r="I141" s="35" t="n">
        <v>3.8</v>
      </c>
      <c r="J141" t="inlineStr">
        <is>
          <t>Success</t>
        </is>
      </c>
      <c r="K141" t="inlineStr"/>
      <c r="L141" s="34" t="n">
        <v>0</v>
      </c>
      <c r="M141" t="inlineStr">
        <is>
          <t>Existing</t>
        </is>
      </c>
      <c r="N141" t="inlineStr">
        <is>
          <t>Night</t>
        </is>
      </c>
      <c r="O141">
        <f>IF(AND(OR(Dashboard!$C$6="All",C141=Dashboard!$C$6),OR(Dashboard!$F$6="All",D141=Dashboard!$F$6),OR(Dashboard!$I$6="All",B141=Dashboard!$I$6)),1,0)</f>
        <v/>
      </c>
    </row>
    <row r="142">
      <c r="A142" t="inlineStr">
        <is>
          <t>PP900141</t>
        </is>
      </c>
      <c r="B142" t="inlineStr">
        <is>
          <t>Mar</t>
        </is>
      </c>
      <c r="C142" t="inlineStr">
        <is>
          <t>Sambhaji Nagar</t>
        </is>
      </c>
      <c r="D142" t="inlineStr">
        <is>
          <t>P2P transfer</t>
        </is>
      </c>
      <c r="E142" t="inlineStr">
        <is>
          <t>-</t>
        </is>
      </c>
      <c r="F142" s="34" t="n">
        <v>1027</v>
      </c>
      <c r="G142" t="inlineStr">
        <is>
          <t>Bank D</t>
        </is>
      </c>
      <c r="H142" t="inlineStr">
        <is>
          <t>Android</t>
        </is>
      </c>
      <c r="I142" s="35" t="n">
        <v>2.3</v>
      </c>
      <c r="J142" t="inlineStr">
        <is>
          <t>Success</t>
        </is>
      </c>
      <c r="K142" t="inlineStr"/>
      <c r="L142" s="34" t="n">
        <v>0</v>
      </c>
      <c r="M142" t="inlineStr">
        <is>
          <t>Existing</t>
        </is>
      </c>
      <c r="N142" t="inlineStr">
        <is>
          <t>Evening</t>
        </is>
      </c>
      <c r="O142">
        <f>IF(AND(OR(Dashboard!$C$6="All",C142=Dashboard!$C$6),OR(Dashboard!$F$6="All",D142=Dashboard!$F$6),OR(Dashboard!$I$6="All",B142=Dashboard!$I$6)),1,0)</f>
        <v/>
      </c>
    </row>
    <row r="143">
      <c r="A143" t="inlineStr">
        <is>
          <t>PP900142</t>
        </is>
      </c>
      <c r="B143" t="inlineStr">
        <is>
          <t>Mar</t>
        </is>
      </c>
      <c r="C143" t="inlineStr">
        <is>
          <t>Sambhaji Nagar</t>
        </is>
      </c>
      <c r="D143" t="inlineStr">
        <is>
          <t>Merchant (P2M)</t>
        </is>
      </c>
      <c r="E143" t="inlineStr">
        <is>
          <t>Pharmacy</t>
        </is>
      </c>
      <c r="F143" s="34" t="n">
        <v>94</v>
      </c>
      <c r="G143" t="inlineStr">
        <is>
          <t>Bank B</t>
        </is>
      </c>
      <c r="H143" t="inlineStr">
        <is>
          <t>Android</t>
        </is>
      </c>
      <c r="I143" s="35" t="n">
        <v>2.4</v>
      </c>
      <c r="J143" t="inlineStr">
        <is>
          <t>Success</t>
        </is>
      </c>
      <c r="K143" t="inlineStr"/>
      <c r="L143" s="34" t="n">
        <v>0</v>
      </c>
      <c r="M143" t="inlineStr">
        <is>
          <t>Existing</t>
        </is>
      </c>
      <c r="N143" t="inlineStr">
        <is>
          <t>Evening</t>
        </is>
      </c>
      <c r="O143">
        <f>IF(AND(OR(Dashboard!$C$6="All",C143=Dashboard!$C$6),OR(Dashboard!$F$6="All",D143=Dashboard!$F$6),OR(Dashboard!$I$6="All",B143=Dashboard!$I$6)),1,0)</f>
        <v/>
      </c>
    </row>
    <row r="144">
      <c r="A144" t="inlineStr">
        <is>
          <t>PP900143</t>
        </is>
      </c>
      <c r="B144" t="inlineStr">
        <is>
          <t>Apr</t>
        </is>
      </c>
      <c r="C144" t="inlineStr">
        <is>
          <t>Kolhapur</t>
        </is>
      </c>
      <c r="D144" t="inlineStr">
        <is>
          <t>Bill payment</t>
        </is>
      </c>
      <c r="E144" t="inlineStr">
        <is>
          <t>-</t>
        </is>
      </c>
      <c r="F144" s="34" t="n">
        <v>3133</v>
      </c>
      <c r="G144" t="inlineStr">
        <is>
          <t>Bank D</t>
        </is>
      </c>
      <c r="H144" t="inlineStr">
        <is>
          <t>Android</t>
        </is>
      </c>
      <c r="I144" s="35" t="n">
        <v>3.3</v>
      </c>
      <c r="J144" t="inlineStr">
        <is>
          <t>Success</t>
        </is>
      </c>
      <c r="K144" t="inlineStr"/>
      <c r="L144" s="34" t="n">
        <v>0</v>
      </c>
      <c r="M144" t="inlineStr">
        <is>
          <t>Existing</t>
        </is>
      </c>
      <c r="N144" t="inlineStr">
        <is>
          <t>Afternoon</t>
        </is>
      </c>
      <c r="O144">
        <f>IF(AND(OR(Dashboard!$C$6="All",C144=Dashboard!$C$6),OR(Dashboard!$F$6="All",D144=Dashboard!$F$6),OR(Dashboard!$I$6="All",B144=Dashboard!$I$6)),1,0)</f>
        <v/>
      </c>
    </row>
    <row r="145">
      <c r="A145" t="inlineStr">
        <is>
          <t>PP900144</t>
        </is>
      </c>
      <c r="B145" t="inlineStr">
        <is>
          <t>Jun</t>
        </is>
      </c>
      <c r="C145" t="inlineStr">
        <is>
          <t>Kolhapur</t>
        </is>
      </c>
      <c r="D145" t="inlineStr">
        <is>
          <t>Merchant (P2M)</t>
        </is>
      </c>
      <c r="E145" t="inlineStr">
        <is>
          <t>Pharmacy</t>
        </is>
      </c>
      <c r="F145" s="34" t="n">
        <v>142</v>
      </c>
      <c r="G145" t="inlineStr">
        <is>
          <t>Bank E</t>
        </is>
      </c>
      <c r="H145" t="inlineStr">
        <is>
          <t>Android</t>
        </is>
      </c>
      <c r="I145" s="35" t="n">
        <v>1</v>
      </c>
      <c r="J145" t="inlineStr">
        <is>
          <t>Failed</t>
        </is>
      </c>
      <c r="K145" t="inlineStr">
        <is>
          <t>Wrong PIN</t>
        </is>
      </c>
      <c r="L145" s="34" t="n">
        <v>0</v>
      </c>
      <c r="M145" t="inlineStr">
        <is>
          <t>New</t>
        </is>
      </c>
      <c r="N145" t="inlineStr">
        <is>
          <t>Afternoon</t>
        </is>
      </c>
      <c r="O145">
        <f>IF(AND(OR(Dashboard!$C$6="All",C145=Dashboard!$C$6),OR(Dashboard!$F$6="All",D145=Dashboard!$F$6),OR(Dashboard!$I$6="All",B145=Dashboard!$I$6)),1,0)</f>
        <v/>
      </c>
    </row>
    <row r="146">
      <c r="A146" t="inlineStr">
        <is>
          <t>PP900145</t>
        </is>
      </c>
      <c r="B146" t="inlineStr">
        <is>
          <t>Feb</t>
        </is>
      </c>
      <c r="C146" t="inlineStr">
        <is>
          <t>Kolhapur</t>
        </is>
      </c>
      <c r="D146" t="inlineStr">
        <is>
          <t>Merchant (P2M)</t>
        </is>
      </c>
      <c r="E146" t="inlineStr">
        <is>
          <t>Pharmacy</t>
        </is>
      </c>
      <c r="F146" s="34" t="n">
        <v>1082</v>
      </c>
      <c r="G146" t="inlineStr">
        <is>
          <t>Bank B</t>
        </is>
      </c>
      <c r="H146" t="inlineStr">
        <is>
          <t>Android</t>
        </is>
      </c>
      <c r="I146" s="35" t="n">
        <v>2.4</v>
      </c>
      <c r="J146" t="inlineStr">
        <is>
          <t>Success</t>
        </is>
      </c>
      <c r="K146" t="inlineStr"/>
      <c r="L146" s="34" t="n">
        <v>0</v>
      </c>
      <c r="M146" t="inlineStr">
        <is>
          <t>Existing</t>
        </is>
      </c>
      <c r="N146" t="inlineStr">
        <is>
          <t>Evening</t>
        </is>
      </c>
      <c r="O146">
        <f>IF(AND(OR(Dashboard!$C$6="All",C146=Dashboard!$C$6),OR(Dashboard!$F$6="All",D146=Dashboard!$F$6),OR(Dashboard!$I$6="All",B146=Dashboard!$I$6)),1,0)</f>
        <v/>
      </c>
    </row>
    <row r="147">
      <c r="A147" t="inlineStr">
        <is>
          <t>PP900146</t>
        </is>
      </c>
      <c r="B147" t="inlineStr">
        <is>
          <t>Feb</t>
        </is>
      </c>
      <c r="C147" t="inlineStr">
        <is>
          <t>Nagpur</t>
        </is>
      </c>
      <c r="D147" t="inlineStr">
        <is>
          <t>Merchant (P2M)</t>
        </is>
      </c>
      <c r="E147" t="inlineStr">
        <is>
          <t>Pharmacy</t>
        </is>
      </c>
      <c r="F147" s="34" t="n">
        <v>229</v>
      </c>
      <c r="G147" t="inlineStr">
        <is>
          <t>Bank D</t>
        </is>
      </c>
      <c r="H147" t="inlineStr">
        <is>
          <t>Android</t>
        </is>
      </c>
      <c r="I147" s="35" t="n">
        <v>2.8</v>
      </c>
      <c r="J147" t="inlineStr">
        <is>
          <t>Failed</t>
        </is>
      </c>
      <c r="K147" t="inlineStr">
        <is>
          <t>Insufficient balance</t>
        </is>
      </c>
      <c r="L147" s="34" t="n">
        <v>0</v>
      </c>
      <c r="M147" t="inlineStr">
        <is>
          <t>Existing</t>
        </is>
      </c>
      <c r="N147" t="inlineStr">
        <is>
          <t>Morning</t>
        </is>
      </c>
      <c r="O147">
        <f>IF(AND(OR(Dashboard!$C$6="All",C147=Dashboard!$C$6),OR(Dashboard!$F$6="All",D147=Dashboard!$F$6),OR(Dashboard!$I$6="All",B147=Dashboard!$I$6)),1,0)</f>
        <v/>
      </c>
    </row>
    <row r="148">
      <c r="A148" t="inlineStr">
        <is>
          <t>PP900147</t>
        </is>
      </c>
      <c r="B148" t="inlineStr">
        <is>
          <t>Apr</t>
        </is>
      </c>
      <c r="C148" t="inlineStr">
        <is>
          <t>Pune</t>
        </is>
      </c>
      <c r="D148" t="inlineStr">
        <is>
          <t>P2P transfer</t>
        </is>
      </c>
      <c r="E148" t="inlineStr">
        <is>
          <t>-</t>
        </is>
      </c>
      <c r="F148" s="34" t="n">
        <v>4018</v>
      </c>
      <c r="G148" t="inlineStr">
        <is>
          <t>Bank C</t>
        </is>
      </c>
      <c r="H148" t="inlineStr">
        <is>
          <t>Android</t>
        </is>
      </c>
      <c r="I148" s="35" t="n">
        <v>2</v>
      </c>
      <c r="J148" t="inlineStr">
        <is>
          <t>Success</t>
        </is>
      </c>
      <c r="K148" t="inlineStr"/>
      <c r="L148" s="34" t="n">
        <v>0</v>
      </c>
      <c r="M148" t="inlineStr">
        <is>
          <t>New</t>
        </is>
      </c>
      <c r="N148" t="inlineStr">
        <is>
          <t>Night</t>
        </is>
      </c>
      <c r="O148">
        <f>IF(AND(OR(Dashboard!$C$6="All",C148=Dashboard!$C$6),OR(Dashboard!$F$6="All",D148=Dashboard!$F$6),OR(Dashboard!$I$6="All",B148=Dashboard!$I$6)),1,0)</f>
        <v/>
      </c>
    </row>
    <row r="149">
      <c r="A149" t="inlineStr">
        <is>
          <t>PP900148</t>
        </is>
      </c>
      <c r="B149" t="inlineStr">
        <is>
          <t>Jan</t>
        </is>
      </c>
      <c r="C149" t="inlineStr">
        <is>
          <t>Nagpur</t>
        </is>
      </c>
      <c r="D149" t="inlineStr">
        <is>
          <t>P2P transfer</t>
        </is>
      </c>
      <c r="E149" t="inlineStr">
        <is>
          <t>-</t>
        </is>
      </c>
      <c r="F149" s="34" t="n">
        <v>830</v>
      </c>
      <c r="G149" t="inlineStr">
        <is>
          <t>Bank E</t>
        </is>
      </c>
      <c r="H149" t="inlineStr">
        <is>
          <t>Android</t>
        </is>
      </c>
      <c r="I149" s="35" t="n">
        <v>2</v>
      </c>
      <c r="J149" t="inlineStr">
        <is>
          <t>Success</t>
        </is>
      </c>
      <c r="K149" t="inlineStr"/>
      <c r="L149" s="34" t="n">
        <v>0</v>
      </c>
      <c r="M149" t="inlineStr">
        <is>
          <t>Existing</t>
        </is>
      </c>
      <c r="N149" t="inlineStr">
        <is>
          <t>Afternoon</t>
        </is>
      </c>
      <c r="O149">
        <f>IF(AND(OR(Dashboard!$C$6="All",C149=Dashboard!$C$6),OR(Dashboard!$F$6="All",D149=Dashboard!$F$6),OR(Dashboard!$I$6="All",B149=Dashboard!$I$6)),1,0)</f>
        <v/>
      </c>
    </row>
    <row r="150">
      <c r="A150" t="inlineStr">
        <is>
          <t>PP900149</t>
        </is>
      </c>
      <c r="B150" t="inlineStr">
        <is>
          <t>Jan</t>
        </is>
      </c>
      <c r="C150" t="inlineStr">
        <is>
          <t>Sambhaji Nagar</t>
        </is>
      </c>
      <c r="D150" t="inlineStr">
        <is>
          <t>P2P transfer</t>
        </is>
      </c>
      <c r="E150" t="inlineStr">
        <is>
          <t>-</t>
        </is>
      </c>
      <c r="F150" s="34" t="n">
        <v>877</v>
      </c>
      <c r="G150" t="inlineStr">
        <is>
          <t>Bank A</t>
        </is>
      </c>
      <c r="H150" t="inlineStr">
        <is>
          <t>Android</t>
        </is>
      </c>
      <c r="I150" s="35" t="n">
        <v>2</v>
      </c>
      <c r="J150" t="inlineStr">
        <is>
          <t>Success</t>
        </is>
      </c>
      <c r="K150" t="inlineStr"/>
      <c r="L150" s="34" t="n">
        <v>0</v>
      </c>
      <c r="M150" t="inlineStr">
        <is>
          <t>Existing</t>
        </is>
      </c>
      <c r="N150" t="inlineStr">
        <is>
          <t>Afternoon</t>
        </is>
      </c>
      <c r="O150">
        <f>IF(AND(OR(Dashboard!$C$6="All",C150=Dashboard!$C$6),OR(Dashboard!$F$6="All",D150=Dashboard!$F$6),OR(Dashboard!$I$6="All",B150=Dashboard!$I$6)),1,0)</f>
        <v/>
      </c>
    </row>
    <row r="151">
      <c r="A151" t="inlineStr">
        <is>
          <t>PP900150</t>
        </is>
      </c>
      <c r="B151" t="inlineStr">
        <is>
          <t>Mar</t>
        </is>
      </c>
      <c r="C151" t="inlineStr">
        <is>
          <t>Kolhapur</t>
        </is>
      </c>
      <c r="D151" t="inlineStr">
        <is>
          <t>Merchant (P2M)</t>
        </is>
      </c>
      <c r="E151" t="inlineStr">
        <is>
          <t>Pharmacy</t>
        </is>
      </c>
      <c r="F151" s="34" t="n">
        <v>405</v>
      </c>
      <c r="G151" t="inlineStr">
        <is>
          <t>Bank C</t>
        </is>
      </c>
      <c r="H151" t="inlineStr">
        <is>
          <t>Android</t>
        </is>
      </c>
      <c r="I151" s="35" t="n">
        <v>1.4</v>
      </c>
      <c r="J151" t="inlineStr">
        <is>
          <t>Success</t>
        </is>
      </c>
      <c r="K151" t="inlineStr"/>
      <c r="L151" s="34" t="n">
        <v>0</v>
      </c>
      <c r="M151" t="inlineStr">
        <is>
          <t>Existing</t>
        </is>
      </c>
      <c r="N151" t="inlineStr">
        <is>
          <t>Afternoon</t>
        </is>
      </c>
      <c r="O151">
        <f>IF(AND(OR(Dashboard!$C$6="All",C151=Dashboard!$C$6),OR(Dashboard!$F$6="All",D151=Dashboard!$F$6),OR(Dashboard!$I$6="All",B151=Dashboard!$I$6)),1,0)</f>
        <v/>
      </c>
    </row>
    <row r="152">
      <c r="A152" t="inlineStr">
        <is>
          <t>PP900151</t>
        </is>
      </c>
      <c r="B152" t="inlineStr">
        <is>
          <t>Apr</t>
        </is>
      </c>
      <c r="C152" t="inlineStr">
        <is>
          <t>Kolhapur</t>
        </is>
      </c>
      <c r="D152" t="inlineStr">
        <is>
          <t>Bill payment</t>
        </is>
      </c>
      <c r="E152" t="inlineStr">
        <is>
          <t>-</t>
        </is>
      </c>
      <c r="F152" s="34" t="n">
        <v>3071</v>
      </c>
      <c r="G152" t="inlineStr">
        <is>
          <t>Bank D</t>
        </is>
      </c>
      <c r="H152" t="inlineStr">
        <is>
          <t>Android</t>
        </is>
      </c>
      <c r="I152" s="35" t="n">
        <v>1.9</v>
      </c>
      <c r="J152" t="inlineStr">
        <is>
          <t>Success</t>
        </is>
      </c>
      <c r="K152" t="inlineStr"/>
      <c r="L152" s="34" t="n">
        <v>0</v>
      </c>
      <c r="M152" t="inlineStr">
        <is>
          <t>Existing</t>
        </is>
      </c>
      <c r="N152" t="inlineStr">
        <is>
          <t>Morning</t>
        </is>
      </c>
      <c r="O152">
        <f>IF(AND(OR(Dashboard!$C$6="All",C152=Dashboard!$C$6),OR(Dashboard!$F$6="All",D152=Dashboard!$F$6),OR(Dashboard!$I$6="All",B152=Dashboard!$I$6)),1,0)</f>
        <v/>
      </c>
    </row>
    <row r="153">
      <c r="A153" t="inlineStr">
        <is>
          <t>PP900152</t>
        </is>
      </c>
      <c r="B153" t="inlineStr">
        <is>
          <t>Feb</t>
        </is>
      </c>
      <c r="C153" t="inlineStr">
        <is>
          <t>Pune</t>
        </is>
      </c>
      <c r="D153" t="inlineStr">
        <is>
          <t>P2P transfer</t>
        </is>
      </c>
      <c r="E153" t="inlineStr">
        <is>
          <t>-</t>
        </is>
      </c>
      <c r="F153" s="34" t="n">
        <v>365</v>
      </c>
      <c r="G153" t="inlineStr">
        <is>
          <t>Bank C</t>
        </is>
      </c>
      <c r="H153" t="inlineStr">
        <is>
          <t>Android</t>
        </is>
      </c>
      <c r="I153" s="35" t="n">
        <v>2.4</v>
      </c>
      <c r="J153" t="inlineStr">
        <is>
          <t>Success</t>
        </is>
      </c>
      <c r="K153" t="inlineStr"/>
      <c r="L153" s="34" t="n">
        <v>0</v>
      </c>
      <c r="M153" t="inlineStr">
        <is>
          <t>Existing</t>
        </is>
      </c>
      <c r="N153" t="inlineStr">
        <is>
          <t>Night</t>
        </is>
      </c>
      <c r="O153">
        <f>IF(AND(OR(Dashboard!$C$6="All",C153=Dashboard!$C$6),OR(Dashboard!$F$6="All",D153=Dashboard!$F$6),OR(Dashboard!$I$6="All",B153=Dashboard!$I$6)),1,0)</f>
        <v/>
      </c>
    </row>
    <row r="154">
      <c r="A154" t="inlineStr">
        <is>
          <t>PP900153</t>
        </is>
      </c>
      <c r="B154" t="inlineStr">
        <is>
          <t>Jun</t>
        </is>
      </c>
      <c r="C154" t="inlineStr">
        <is>
          <t>Sambhaji Nagar</t>
        </is>
      </c>
      <c r="D154" t="inlineStr">
        <is>
          <t>Merchant (P2M)</t>
        </is>
      </c>
      <c r="E154" t="inlineStr">
        <is>
          <t>Pharmacy</t>
        </is>
      </c>
      <c r="F154" s="34" t="n">
        <v>150</v>
      </c>
      <c r="G154" t="inlineStr">
        <is>
          <t>Bank E</t>
        </is>
      </c>
      <c r="H154" t="inlineStr">
        <is>
          <t>Android</t>
        </is>
      </c>
      <c r="I154" s="35" t="n">
        <v>2.3</v>
      </c>
      <c r="J154" t="inlineStr">
        <is>
          <t>Success</t>
        </is>
      </c>
      <c r="K154" t="inlineStr"/>
      <c r="L154" s="34" t="n">
        <v>0</v>
      </c>
      <c r="M154" t="inlineStr">
        <is>
          <t>Existing</t>
        </is>
      </c>
      <c r="N154" t="inlineStr">
        <is>
          <t>Afternoon</t>
        </is>
      </c>
      <c r="O154">
        <f>IF(AND(OR(Dashboard!$C$6="All",C154=Dashboard!$C$6),OR(Dashboard!$F$6="All",D154=Dashboard!$F$6),OR(Dashboard!$I$6="All",B154=Dashboard!$I$6)),1,0)</f>
        <v/>
      </c>
    </row>
    <row r="155">
      <c r="A155" t="inlineStr">
        <is>
          <t>PP900154</t>
        </is>
      </c>
      <c r="B155" t="inlineStr">
        <is>
          <t>Feb</t>
        </is>
      </c>
      <c r="C155" t="inlineStr">
        <is>
          <t>Solapur</t>
        </is>
      </c>
      <c r="D155" t="inlineStr">
        <is>
          <t>P2P transfer</t>
        </is>
      </c>
      <c r="E155" t="inlineStr">
        <is>
          <t>-</t>
        </is>
      </c>
      <c r="F155" s="34" t="n">
        <v>609</v>
      </c>
      <c r="G155" t="inlineStr">
        <is>
          <t>Bank E</t>
        </is>
      </c>
      <c r="H155" t="inlineStr">
        <is>
          <t>Android</t>
        </is>
      </c>
      <c r="I155" s="35" t="n">
        <v>2.4</v>
      </c>
      <c r="J155" t="inlineStr">
        <is>
          <t>Success</t>
        </is>
      </c>
      <c r="K155" t="inlineStr"/>
      <c r="L155" s="34" t="n">
        <v>0</v>
      </c>
      <c r="M155" t="inlineStr">
        <is>
          <t>Existing</t>
        </is>
      </c>
      <c r="N155" t="inlineStr">
        <is>
          <t>Afternoon</t>
        </is>
      </c>
      <c r="O155">
        <f>IF(AND(OR(Dashboard!$C$6="All",C155=Dashboard!$C$6),OR(Dashboard!$F$6="All",D155=Dashboard!$F$6),OR(Dashboard!$I$6="All",B155=Dashboard!$I$6)),1,0)</f>
        <v/>
      </c>
    </row>
    <row r="156">
      <c r="A156" t="inlineStr">
        <is>
          <t>PP900155</t>
        </is>
      </c>
      <c r="B156" t="inlineStr">
        <is>
          <t>Feb</t>
        </is>
      </c>
      <c r="C156" t="inlineStr">
        <is>
          <t>Kolhapur</t>
        </is>
      </c>
      <c r="D156" t="inlineStr">
        <is>
          <t>Merchant (P2M)</t>
        </is>
      </c>
      <c r="E156" t="inlineStr">
        <is>
          <t>Food</t>
        </is>
      </c>
      <c r="F156" s="34" t="n">
        <v>206</v>
      </c>
      <c r="G156" t="inlineStr">
        <is>
          <t>Bank D</t>
        </is>
      </c>
      <c r="H156" t="inlineStr">
        <is>
          <t>Android</t>
        </is>
      </c>
      <c r="I156" s="35" t="n">
        <v>2.6</v>
      </c>
      <c r="J156" t="inlineStr">
        <is>
          <t>Success</t>
        </is>
      </c>
      <c r="K156" t="inlineStr"/>
      <c r="L156" s="34" t="n">
        <v>0</v>
      </c>
      <c r="M156" t="inlineStr">
        <is>
          <t>Existing</t>
        </is>
      </c>
      <c r="N156" t="inlineStr">
        <is>
          <t>Afternoon</t>
        </is>
      </c>
      <c r="O156">
        <f>IF(AND(OR(Dashboard!$C$6="All",C156=Dashboard!$C$6),OR(Dashboard!$F$6="All",D156=Dashboard!$F$6),OR(Dashboard!$I$6="All",B156=Dashboard!$I$6)),1,0)</f>
        <v/>
      </c>
    </row>
    <row r="157">
      <c r="A157" t="inlineStr">
        <is>
          <t>PP900156</t>
        </is>
      </c>
      <c r="B157" t="inlineStr">
        <is>
          <t>Jun</t>
        </is>
      </c>
      <c r="C157" t="inlineStr">
        <is>
          <t>Sambhaji Nagar</t>
        </is>
      </c>
      <c r="D157" t="inlineStr">
        <is>
          <t>Merchant (P2M)</t>
        </is>
      </c>
      <c r="E157" t="inlineStr">
        <is>
          <t>Pharmacy</t>
        </is>
      </c>
      <c r="F157" s="34" t="n">
        <v>147</v>
      </c>
      <c r="G157" t="inlineStr">
        <is>
          <t>Bank C</t>
        </is>
      </c>
      <c r="H157" t="inlineStr">
        <is>
          <t>Android</t>
        </is>
      </c>
      <c r="I157" s="35" t="n">
        <v>1.3</v>
      </c>
      <c r="J157" t="inlineStr">
        <is>
          <t>Success</t>
        </is>
      </c>
      <c r="K157" t="inlineStr"/>
      <c r="L157" s="34" t="n">
        <v>0</v>
      </c>
      <c r="M157" t="inlineStr">
        <is>
          <t>Existing</t>
        </is>
      </c>
      <c r="N157" t="inlineStr">
        <is>
          <t>Morning</t>
        </is>
      </c>
      <c r="O157">
        <f>IF(AND(OR(Dashboard!$C$6="All",C157=Dashboard!$C$6),OR(Dashboard!$F$6="All",D157=Dashboard!$F$6),OR(Dashboard!$I$6="All",B157=Dashboard!$I$6)),1,0)</f>
        <v/>
      </c>
    </row>
    <row r="158">
      <c r="A158" t="inlineStr">
        <is>
          <t>PP900157</t>
        </is>
      </c>
      <c r="B158" t="inlineStr">
        <is>
          <t>May</t>
        </is>
      </c>
      <c r="C158" t="inlineStr">
        <is>
          <t>Solapur</t>
        </is>
      </c>
      <c r="D158" t="inlineStr">
        <is>
          <t>P2P transfer</t>
        </is>
      </c>
      <c r="E158" t="inlineStr">
        <is>
          <t>-</t>
        </is>
      </c>
      <c r="F158" s="34" t="n">
        <v>736</v>
      </c>
      <c r="G158" t="inlineStr">
        <is>
          <t>Bank A</t>
        </is>
      </c>
      <c r="H158" t="inlineStr">
        <is>
          <t>Android</t>
        </is>
      </c>
      <c r="I158" s="35" t="n">
        <v>2.1</v>
      </c>
      <c r="J158" t="inlineStr">
        <is>
          <t>Success</t>
        </is>
      </c>
      <c r="K158" t="inlineStr"/>
      <c r="L158" s="34" t="n">
        <v>0</v>
      </c>
      <c r="M158" t="inlineStr">
        <is>
          <t>New</t>
        </is>
      </c>
      <c r="N158" t="inlineStr">
        <is>
          <t>Morning</t>
        </is>
      </c>
      <c r="O158">
        <f>IF(AND(OR(Dashboard!$C$6="All",C158=Dashboard!$C$6),OR(Dashboard!$F$6="All",D158=Dashboard!$F$6),OR(Dashboard!$I$6="All",B158=Dashboard!$I$6)),1,0)</f>
        <v/>
      </c>
    </row>
    <row r="159">
      <c r="A159" t="inlineStr">
        <is>
          <t>PP900158</t>
        </is>
      </c>
      <c r="B159" t="inlineStr">
        <is>
          <t>Mar</t>
        </is>
      </c>
      <c r="C159" t="inlineStr">
        <is>
          <t>Pune</t>
        </is>
      </c>
      <c r="D159" t="inlineStr">
        <is>
          <t>Insurance</t>
        </is>
      </c>
      <c r="E159" t="inlineStr">
        <is>
          <t>-</t>
        </is>
      </c>
      <c r="F159" s="34" t="n">
        <v>11740</v>
      </c>
      <c r="G159" t="inlineStr">
        <is>
          <t>Bank A</t>
        </is>
      </c>
      <c r="H159" t="inlineStr">
        <is>
          <t>Android</t>
        </is>
      </c>
      <c r="I159" s="35" t="n">
        <v>0.9</v>
      </c>
      <c r="J159" t="inlineStr">
        <is>
          <t>Success</t>
        </is>
      </c>
      <c r="K159" t="inlineStr"/>
      <c r="L159" s="34" t="n">
        <v>0</v>
      </c>
      <c r="M159" t="inlineStr">
        <is>
          <t>Existing</t>
        </is>
      </c>
      <c r="N159" t="inlineStr">
        <is>
          <t>Night</t>
        </is>
      </c>
      <c r="O159">
        <f>IF(AND(OR(Dashboard!$C$6="All",C159=Dashboard!$C$6),OR(Dashboard!$F$6="All",D159=Dashboard!$F$6),OR(Dashboard!$I$6="All",B159=Dashboard!$I$6)),1,0)</f>
        <v/>
      </c>
    </row>
    <row r="160">
      <c r="A160" t="inlineStr">
        <is>
          <t>PP900159</t>
        </is>
      </c>
      <c r="B160" t="inlineStr">
        <is>
          <t>May</t>
        </is>
      </c>
      <c r="C160" t="inlineStr">
        <is>
          <t>Nashik</t>
        </is>
      </c>
      <c r="D160" t="inlineStr">
        <is>
          <t>Insurance</t>
        </is>
      </c>
      <c r="E160" t="inlineStr">
        <is>
          <t>-</t>
        </is>
      </c>
      <c r="F160" s="34" t="n">
        <v>10223</v>
      </c>
      <c r="G160" t="inlineStr">
        <is>
          <t>Bank D</t>
        </is>
      </c>
      <c r="H160" t="inlineStr">
        <is>
          <t>Android</t>
        </is>
      </c>
      <c r="I160" s="35" t="n">
        <v>2.1</v>
      </c>
      <c r="J160" t="inlineStr">
        <is>
          <t>Success</t>
        </is>
      </c>
      <c r="K160" t="inlineStr"/>
      <c r="L160" s="34" t="n">
        <v>0</v>
      </c>
      <c r="M160" t="inlineStr">
        <is>
          <t>New</t>
        </is>
      </c>
      <c r="N160" t="inlineStr">
        <is>
          <t>Evening</t>
        </is>
      </c>
      <c r="O160">
        <f>IF(AND(OR(Dashboard!$C$6="All",C160=Dashboard!$C$6),OR(Dashboard!$F$6="All",D160=Dashboard!$F$6),OR(Dashboard!$I$6="All",B160=Dashboard!$I$6)),1,0)</f>
        <v/>
      </c>
    </row>
    <row r="161">
      <c r="A161" t="inlineStr">
        <is>
          <t>PP900160</t>
        </is>
      </c>
      <c r="B161" t="inlineStr">
        <is>
          <t>May</t>
        </is>
      </c>
      <c r="C161" t="inlineStr">
        <is>
          <t>Nashik</t>
        </is>
      </c>
      <c r="D161" t="inlineStr">
        <is>
          <t>Merchant (P2M)</t>
        </is>
      </c>
      <c r="E161" t="inlineStr">
        <is>
          <t>Pharmacy</t>
        </is>
      </c>
      <c r="F161" s="34" t="n">
        <v>352</v>
      </c>
      <c r="G161" t="inlineStr">
        <is>
          <t>Bank B</t>
        </is>
      </c>
      <c r="H161" t="inlineStr">
        <is>
          <t>Android</t>
        </is>
      </c>
      <c r="I161" s="35" t="n">
        <v>1.8</v>
      </c>
      <c r="J161" t="inlineStr">
        <is>
          <t>Success</t>
        </is>
      </c>
      <c r="K161" t="inlineStr"/>
      <c r="L161" s="34" t="n">
        <v>0</v>
      </c>
      <c r="M161" t="inlineStr">
        <is>
          <t>Existing</t>
        </is>
      </c>
      <c r="N161" t="inlineStr">
        <is>
          <t>Evening</t>
        </is>
      </c>
      <c r="O161">
        <f>IF(AND(OR(Dashboard!$C$6="All",C161=Dashboard!$C$6),OR(Dashboard!$F$6="All",D161=Dashboard!$F$6),OR(Dashboard!$I$6="All",B161=Dashboard!$I$6)),1,0)</f>
        <v/>
      </c>
    </row>
    <row r="162">
      <c r="A162" t="inlineStr">
        <is>
          <t>PP900161</t>
        </is>
      </c>
      <c r="B162" t="inlineStr">
        <is>
          <t>Apr</t>
        </is>
      </c>
      <c r="C162" t="inlineStr">
        <is>
          <t>Sambhaji Nagar</t>
        </is>
      </c>
      <c r="D162" t="inlineStr">
        <is>
          <t>P2P transfer</t>
        </is>
      </c>
      <c r="E162" t="inlineStr">
        <is>
          <t>-</t>
        </is>
      </c>
      <c r="F162" s="34" t="n">
        <v>1772</v>
      </c>
      <c r="G162" t="inlineStr">
        <is>
          <t>Bank A</t>
        </is>
      </c>
      <c r="H162" t="inlineStr">
        <is>
          <t>Android</t>
        </is>
      </c>
      <c r="I162" s="35" t="n">
        <v>1.3</v>
      </c>
      <c r="J162" t="inlineStr">
        <is>
          <t>Success</t>
        </is>
      </c>
      <c r="K162" t="inlineStr"/>
      <c r="L162" s="34" t="n">
        <v>0</v>
      </c>
      <c r="M162" t="inlineStr">
        <is>
          <t>Existing</t>
        </is>
      </c>
      <c r="N162" t="inlineStr">
        <is>
          <t>Morning</t>
        </is>
      </c>
      <c r="O162">
        <f>IF(AND(OR(Dashboard!$C$6="All",C162=Dashboard!$C$6),OR(Dashboard!$F$6="All",D162=Dashboard!$F$6),OR(Dashboard!$I$6="All",B162=Dashboard!$I$6)),1,0)</f>
        <v/>
      </c>
    </row>
    <row r="163">
      <c r="A163" t="inlineStr">
        <is>
          <t>PP900162</t>
        </is>
      </c>
      <c r="B163" t="inlineStr">
        <is>
          <t>Jun</t>
        </is>
      </c>
      <c r="C163" t="inlineStr">
        <is>
          <t>Pune</t>
        </is>
      </c>
      <c r="D163" t="inlineStr">
        <is>
          <t>P2P transfer</t>
        </is>
      </c>
      <c r="E163" t="inlineStr">
        <is>
          <t>-</t>
        </is>
      </c>
      <c r="F163" s="34" t="n">
        <v>864</v>
      </c>
      <c r="G163" t="inlineStr">
        <is>
          <t>Bank D</t>
        </is>
      </c>
      <c r="H163" t="inlineStr">
        <is>
          <t>Android</t>
        </is>
      </c>
      <c r="I163" s="35" t="n">
        <v>1</v>
      </c>
      <c r="J163" t="inlineStr">
        <is>
          <t>Success</t>
        </is>
      </c>
      <c r="K163" t="inlineStr"/>
      <c r="L163" s="34" t="n">
        <v>0</v>
      </c>
      <c r="M163" t="inlineStr">
        <is>
          <t>Existing</t>
        </is>
      </c>
      <c r="N163" t="inlineStr">
        <is>
          <t>Morning</t>
        </is>
      </c>
      <c r="O163">
        <f>IF(AND(OR(Dashboard!$C$6="All",C163=Dashboard!$C$6),OR(Dashboard!$F$6="All",D163=Dashboard!$F$6),OR(Dashboard!$I$6="All",B163=Dashboard!$I$6)),1,0)</f>
        <v/>
      </c>
    </row>
    <row r="164">
      <c r="A164" t="inlineStr">
        <is>
          <t>PP900163</t>
        </is>
      </c>
      <c r="B164" t="inlineStr">
        <is>
          <t>Mar</t>
        </is>
      </c>
      <c r="C164" t="inlineStr">
        <is>
          <t>Pune</t>
        </is>
      </c>
      <c r="D164" t="inlineStr">
        <is>
          <t>Bill payment</t>
        </is>
      </c>
      <c r="E164" t="inlineStr">
        <is>
          <t>-</t>
        </is>
      </c>
      <c r="F164" s="34" t="n">
        <v>1556</v>
      </c>
      <c r="G164" t="inlineStr">
        <is>
          <t>Bank B</t>
        </is>
      </c>
      <c r="H164" t="inlineStr">
        <is>
          <t>Android</t>
        </is>
      </c>
      <c r="I164" s="35" t="n">
        <v>1.2</v>
      </c>
      <c r="J164" t="inlineStr">
        <is>
          <t>Success</t>
        </is>
      </c>
      <c r="K164" t="inlineStr"/>
      <c r="L164" s="34" t="n">
        <v>16</v>
      </c>
      <c r="M164" t="inlineStr">
        <is>
          <t>New</t>
        </is>
      </c>
      <c r="N164" t="inlineStr">
        <is>
          <t>Night</t>
        </is>
      </c>
      <c r="O164">
        <f>IF(AND(OR(Dashboard!$C$6="All",C164=Dashboard!$C$6),OR(Dashboard!$F$6="All",D164=Dashboard!$F$6),OR(Dashboard!$I$6="All",B164=Dashboard!$I$6)),1,0)</f>
        <v/>
      </c>
    </row>
    <row r="165">
      <c r="A165" t="inlineStr">
        <is>
          <t>PP900164</t>
        </is>
      </c>
      <c r="B165" t="inlineStr">
        <is>
          <t>Mar</t>
        </is>
      </c>
      <c r="C165" t="inlineStr">
        <is>
          <t>Sambhaji Nagar</t>
        </is>
      </c>
      <c r="D165" t="inlineStr">
        <is>
          <t>Merchant (P2M)</t>
        </is>
      </c>
      <c r="E165" t="inlineStr">
        <is>
          <t>Travel</t>
        </is>
      </c>
      <c r="F165" s="34" t="n">
        <v>91</v>
      </c>
      <c r="G165" t="inlineStr">
        <is>
          <t>Bank B</t>
        </is>
      </c>
      <c r="H165" t="inlineStr">
        <is>
          <t>Android</t>
        </is>
      </c>
      <c r="I165" s="35" t="n">
        <v>2.3</v>
      </c>
      <c r="J165" t="inlineStr">
        <is>
          <t>Success</t>
        </is>
      </c>
      <c r="K165" t="inlineStr"/>
      <c r="L165" s="34" t="n">
        <v>0</v>
      </c>
      <c r="M165" t="inlineStr">
        <is>
          <t>Existing</t>
        </is>
      </c>
      <c r="N165" t="inlineStr">
        <is>
          <t>Afternoon</t>
        </is>
      </c>
      <c r="O165">
        <f>IF(AND(OR(Dashboard!$C$6="All",C165=Dashboard!$C$6),OR(Dashboard!$F$6="All",D165=Dashboard!$F$6),OR(Dashboard!$I$6="All",B165=Dashboard!$I$6)),1,0)</f>
        <v/>
      </c>
    </row>
    <row r="166">
      <c r="A166" t="inlineStr">
        <is>
          <t>PP900165</t>
        </is>
      </c>
      <c r="B166" t="inlineStr">
        <is>
          <t>Jan</t>
        </is>
      </c>
      <c r="C166" t="inlineStr">
        <is>
          <t>Nagpur</t>
        </is>
      </c>
      <c r="D166" t="inlineStr">
        <is>
          <t>Merchant (P2M)</t>
        </is>
      </c>
      <c r="E166" t="inlineStr">
        <is>
          <t>Food</t>
        </is>
      </c>
      <c r="F166" s="34" t="n">
        <v>296</v>
      </c>
      <c r="G166" t="inlineStr">
        <is>
          <t>Bank A</t>
        </is>
      </c>
      <c r="H166" t="inlineStr">
        <is>
          <t>Android</t>
        </is>
      </c>
      <c r="I166" s="35" t="n">
        <v>1.9</v>
      </c>
      <c r="J166" t="inlineStr">
        <is>
          <t>Success</t>
        </is>
      </c>
      <c r="K166" t="inlineStr"/>
      <c r="L166" s="34" t="n">
        <v>0</v>
      </c>
      <c r="M166" t="inlineStr">
        <is>
          <t>Existing</t>
        </is>
      </c>
      <c r="N166" t="inlineStr">
        <is>
          <t>Afternoon</t>
        </is>
      </c>
      <c r="O166">
        <f>IF(AND(OR(Dashboard!$C$6="All",C166=Dashboard!$C$6),OR(Dashboard!$F$6="All",D166=Dashboard!$F$6),OR(Dashboard!$I$6="All",B166=Dashboard!$I$6)),1,0)</f>
        <v/>
      </c>
    </row>
    <row r="167">
      <c r="A167" t="inlineStr">
        <is>
          <t>PP900166</t>
        </is>
      </c>
      <c r="B167" t="inlineStr">
        <is>
          <t>Jan</t>
        </is>
      </c>
      <c r="C167" t="inlineStr">
        <is>
          <t>Pune</t>
        </is>
      </c>
      <c r="D167" t="inlineStr">
        <is>
          <t>P2P transfer</t>
        </is>
      </c>
      <c r="E167" t="inlineStr">
        <is>
          <t>-</t>
        </is>
      </c>
      <c r="F167" s="34" t="n">
        <v>417</v>
      </c>
      <c r="G167" t="inlineStr">
        <is>
          <t>Bank C</t>
        </is>
      </c>
      <c r="H167" t="inlineStr">
        <is>
          <t>Android</t>
        </is>
      </c>
      <c r="I167" s="35" t="n">
        <v>1.5</v>
      </c>
      <c r="J167" t="inlineStr">
        <is>
          <t>Success</t>
        </is>
      </c>
      <c r="K167" t="inlineStr"/>
      <c r="L167" s="34" t="n">
        <v>0</v>
      </c>
      <c r="M167" t="inlineStr">
        <is>
          <t>Existing</t>
        </is>
      </c>
      <c r="N167" t="inlineStr">
        <is>
          <t>Morning</t>
        </is>
      </c>
      <c r="O167">
        <f>IF(AND(OR(Dashboard!$C$6="All",C167=Dashboard!$C$6),OR(Dashboard!$F$6="All",D167=Dashboard!$F$6),OR(Dashboard!$I$6="All",B167=Dashboard!$I$6)),1,0)</f>
        <v/>
      </c>
    </row>
    <row r="168">
      <c r="A168" t="inlineStr">
        <is>
          <t>PP900167</t>
        </is>
      </c>
      <c r="B168" t="inlineStr">
        <is>
          <t>Jun</t>
        </is>
      </c>
      <c r="C168" t="inlineStr">
        <is>
          <t>Nagpur</t>
        </is>
      </c>
      <c r="D168" t="inlineStr">
        <is>
          <t>P2P transfer</t>
        </is>
      </c>
      <c r="E168" t="inlineStr">
        <is>
          <t>-</t>
        </is>
      </c>
      <c r="F168" s="34" t="n">
        <v>197</v>
      </c>
      <c r="G168" t="inlineStr">
        <is>
          <t>Bank A</t>
        </is>
      </c>
      <c r="H168" t="inlineStr">
        <is>
          <t>Android</t>
        </is>
      </c>
      <c r="I168" s="35" t="n">
        <v>1.4</v>
      </c>
      <c r="J168" t="inlineStr">
        <is>
          <t>Success</t>
        </is>
      </c>
      <c r="K168" t="inlineStr"/>
      <c r="L168" s="34" t="n">
        <v>0</v>
      </c>
      <c r="M168" t="inlineStr">
        <is>
          <t>Existing</t>
        </is>
      </c>
      <c r="N168" t="inlineStr">
        <is>
          <t>Night</t>
        </is>
      </c>
      <c r="O168">
        <f>IF(AND(OR(Dashboard!$C$6="All",C168=Dashboard!$C$6),OR(Dashboard!$F$6="All",D168=Dashboard!$F$6),OR(Dashboard!$I$6="All",B168=Dashboard!$I$6)),1,0)</f>
        <v/>
      </c>
    </row>
    <row r="169">
      <c r="A169" t="inlineStr">
        <is>
          <t>PP900168</t>
        </is>
      </c>
      <c r="B169" t="inlineStr">
        <is>
          <t>May</t>
        </is>
      </c>
      <c r="C169" t="inlineStr">
        <is>
          <t>Nashik</t>
        </is>
      </c>
      <c r="D169" t="inlineStr">
        <is>
          <t>P2P transfer</t>
        </is>
      </c>
      <c r="E169" t="inlineStr">
        <is>
          <t>-</t>
        </is>
      </c>
      <c r="F169" s="34" t="n">
        <v>789</v>
      </c>
      <c r="G169" t="inlineStr">
        <is>
          <t>Bank A</t>
        </is>
      </c>
      <c r="H169" t="inlineStr">
        <is>
          <t>Android</t>
        </is>
      </c>
      <c r="I169" s="35" t="n">
        <v>0.4</v>
      </c>
      <c r="J169" t="inlineStr">
        <is>
          <t>Pending</t>
        </is>
      </c>
      <c r="K169" t="inlineStr"/>
      <c r="L169" s="34" t="n">
        <v>0</v>
      </c>
      <c r="M169" t="inlineStr">
        <is>
          <t>Existing</t>
        </is>
      </c>
      <c r="N169" t="inlineStr">
        <is>
          <t>Afternoon</t>
        </is>
      </c>
      <c r="O169">
        <f>IF(AND(OR(Dashboard!$C$6="All",C169=Dashboard!$C$6),OR(Dashboard!$F$6="All",D169=Dashboard!$F$6),OR(Dashboard!$I$6="All",B169=Dashboard!$I$6)),1,0)</f>
        <v/>
      </c>
    </row>
    <row r="170">
      <c r="A170" t="inlineStr">
        <is>
          <t>PP900169</t>
        </is>
      </c>
      <c r="B170" t="inlineStr">
        <is>
          <t>Mar</t>
        </is>
      </c>
      <c r="C170" t="inlineStr">
        <is>
          <t>Solapur</t>
        </is>
      </c>
      <c r="D170" t="inlineStr">
        <is>
          <t>Merchant (P2M)</t>
        </is>
      </c>
      <c r="E170" t="inlineStr">
        <is>
          <t>Fuel</t>
        </is>
      </c>
      <c r="F170" s="34" t="n">
        <v>483</v>
      </c>
      <c r="G170" t="inlineStr">
        <is>
          <t>Bank B</t>
        </is>
      </c>
      <c r="H170" t="inlineStr">
        <is>
          <t>Android</t>
        </is>
      </c>
      <c r="I170" s="35" t="n">
        <v>1.3</v>
      </c>
      <c r="J170" t="inlineStr">
        <is>
          <t>Success</t>
        </is>
      </c>
      <c r="K170" t="inlineStr"/>
      <c r="L170" s="34" t="n">
        <v>0</v>
      </c>
      <c r="M170" t="inlineStr">
        <is>
          <t>Existing</t>
        </is>
      </c>
      <c r="N170" t="inlineStr">
        <is>
          <t>Morning</t>
        </is>
      </c>
      <c r="O170">
        <f>IF(AND(OR(Dashboard!$C$6="All",C170=Dashboard!$C$6),OR(Dashboard!$F$6="All",D170=Dashboard!$F$6),OR(Dashboard!$I$6="All",B170=Dashboard!$I$6)),1,0)</f>
        <v/>
      </c>
    </row>
    <row r="171">
      <c r="A171" t="inlineStr">
        <is>
          <t>PP900170</t>
        </is>
      </c>
      <c r="B171" t="inlineStr">
        <is>
          <t>Apr</t>
        </is>
      </c>
      <c r="C171" t="inlineStr">
        <is>
          <t>Nagpur</t>
        </is>
      </c>
      <c r="D171" t="inlineStr">
        <is>
          <t>P2P transfer</t>
        </is>
      </c>
      <c r="E171" t="inlineStr">
        <is>
          <t>-</t>
        </is>
      </c>
      <c r="F171" s="34" t="n">
        <v>598</v>
      </c>
      <c r="G171" t="inlineStr">
        <is>
          <t>Bank B</t>
        </is>
      </c>
      <c r="H171" t="inlineStr">
        <is>
          <t>Android</t>
        </is>
      </c>
      <c r="I171" s="35" t="n">
        <v>1.7</v>
      </c>
      <c r="J171" t="inlineStr">
        <is>
          <t>Success</t>
        </is>
      </c>
      <c r="K171" t="inlineStr"/>
      <c r="L171" s="34" t="n">
        <v>0</v>
      </c>
      <c r="M171" t="inlineStr">
        <is>
          <t>Existing</t>
        </is>
      </c>
      <c r="N171" t="inlineStr">
        <is>
          <t>Afternoon</t>
        </is>
      </c>
      <c r="O171">
        <f>IF(AND(OR(Dashboard!$C$6="All",C171=Dashboard!$C$6),OR(Dashboard!$F$6="All",D171=Dashboard!$F$6),OR(Dashboard!$I$6="All",B171=Dashboard!$I$6)),1,0)</f>
        <v/>
      </c>
    </row>
    <row r="172">
      <c r="A172" t="inlineStr">
        <is>
          <t>PP900171</t>
        </is>
      </c>
      <c r="B172" t="inlineStr">
        <is>
          <t>May</t>
        </is>
      </c>
      <c r="C172" t="inlineStr">
        <is>
          <t>Kolhapur</t>
        </is>
      </c>
      <c r="D172" t="inlineStr">
        <is>
          <t>Merchant (P2M)</t>
        </is>
      </c>
      <c r="E172" t="inlineStr">
        <is>
          <t>Food</t>
        </is>
      </c>
      <c r="F172" s="34" t="n">
        <v>439</v>
      </c>
      <c r="G172" t="inlineStr">
        <is>
          <t>Bank B</t>
        </is>
      </c>
      <c r="H172" t="inlineStr">
        <is>
          <t>Android</t>
        </is>
      </c>
      <c r="I172" s="35" t="n">
        <v>1.7</v>
      </c>
      <c r="J172" t="inlineStr">
        <is>
          <t>Success</t>
        </is>
      </c>
      <c r="K172" t="inlineStr"/>
      <c r="L172" s="34" t="n">
        <v>0</v>
      </c>
      <c r="M172" t="inlineStr">
        <is>
          <t>Existing</t>
        </is>
      </c>
      <c r="N172" t="inlineStr">
        <is>
          <t>Evening</t>
        </is>
      </c>
      <c r="O172">
        <f>IF(AND(OR(Dashboard!$C$6="All",C172=Dashboard!$C$6),OR(Dashboard!$F$6="All",D172=Dashboard!$F$6),OR(Dashboard!$I$6="All",B172=Dashboard!$I$6)),1,0)</f>
        <v/>
      </c>
    </row>
    <row r="173">
      <c r="A173" t="inlineStr">
        <is>
          <t>PP900172</t>
        </is>
      </c>
      <c r="B173" t="inlineStr">
        <is>
          <t>Apr</t>
        </is>
      </c>
      <c r="C173" t="inlineStr">
        <is>
          <t>Nagpur</t>
        </is>
      </c>
      <c r="D173" t="inlineStr">
        <is>
          <t>P2P transfer</t>
        </is>
      </c>
      <c r="E173" t="inlineStr">
        <is>
          <t>-</t>
        </is>
      </c>
      <c r="F173" s="34" t="n">
        <v>517</v>
      </c>
      <c r="G173" t="inlineStr">
        <is>
          <t>Bank B</t>
        </is>
      </c>
      <c r="H173" t="inlineStr">
        <is>
          <t>Android</t>
        </is>
      </c>
      <c r="I173" s="35" t="n">
        <v>1.2</v>
      </c>
      <c r="J173" t="inlineStr">
        <is>
          <t>Success</t>
        </is>
      </c>
      <c r="K173" t="inlineStr"/>
      <c r="L173" s="34" t="n">
        <v>0</v>
      </c>
      <c r="M173" t="inlineStr">
        <is>
          <t>Existing</t>
        </is>
      </c>
      <c r="N173" t="inlineStr">
        <is>
          <t>Evening</t>
        </is>
      </c>
      <c r="O173">
        <f>IF(AND(OR(Dashboard!$C$6="All",C173=Dashboard!$C$6),OR(Dashboard!$F$6="All",D173=Dashboard!$F$6),OR(Dashboard!$I$6="All",B173=Dashboard!$I$6)),1,0)</f>
        <v/>
      </c>
    </row>
    <row r="174">
      <c r="A174" t="inlineStr">
        <is>
          <t>PP900173</t>
        </is>
      </c>
      <c r="B174" t="inlineStr">
        <is>
          <t>Jun</t>
        </is>
      </c>
      <c r="C174" t="inlineStr">
        <is>
          <t>Nashik</t>
        </is>
      </c>
      <c r="D174" t="inlineStr">
        <is>
          <t>Merchant (P2M)</t>
        </is>
      </c>
      <c r="E174" t="inlineStr">
        <is>
          <t>Fuel</t>
        </is>
      </c>
      <c r="F174" s="34" t="n">
        <v>30</v>
      </c>
      <c r="G174" t="inlineStr">
        <is>
          <t>Bank E</t>
        </is>
      </c>
      <c r="H174" t="inlineStr">
        <is>
          <t>Android</t>
        </is>
      </c>
      <c r="I174" s="35" t="n">
        <v>0.9</v>
      </c>
      <c r="J174" t="inlineStr">
        <is>
          <t>Pending</t>
        </is>
      </c>
      <c r="K174" t="inlineStr"/>
      <c r="L174" s="34" t="n">
        <v>0</v>
      </c>
      <c r="M174" t="inlineStr">
        <is>
          <t>Existing</t>
        </is>
      </c>
      <c r="N174" t="inlineStr">
        <is>
          <t>Evening</t>
        </is>
      </c>
      <c r="O174">
        <f>IF(AND(OR(Dashboard!$C$6="All",C174=Dashboard!$C$6),OR(Dashboard!$F$6="All",D174=Dashboard!$F$6),OR(Dashboard!$I$6="All",B174=Dashboard!$I$6)),1,0)</f>
        <v/>
      </c>
    </row>
    <row r="175">
      <c r="A175" t="inlineStr">
        <is>
          <t>PP900174</t>
        </is>
      </c>
      <c r="B175" t="inlineStr">
        <is>
          <t>Apr</t>
        </is>
      </c>
      <c r="C175" t="inlineStr">
        <is>
          <t>Pune</t>
        </is>
      </c>
      <c r="D175" t="inlineStr">
        <is>
          <t>Merchant (P2M)</t>
        </is>
      </c>
      <c r="E175" t="inlineStr">
        <is>
          <t>Grocery</t>
        </is>
      </c>
      <c r="F175" s="34" t="n">
        <v>113</v>
      </c>
      <c r="G175" t="inlineStr">
        <is>
          <t>Bank B</t>
        </is>
      </c>
      <c r="H175" t="inlineStr">
        <is>
          <t>Android</t>
        </is>
      </c>
      <c r="I175" s="35" t="n">
        <v>2.1</v>
      </c>
      <c r="J175" t="inlineStr">
        <is>
          <t>Success</t>
        </is>
      </c>
      <c r="K175" t="inlineStr"/>
      <c r="L175" s="34" t="n">
        <v>0</v>
      </c>
      <c r="M175" t="inlineStr">
        <is>
          <t>Existing</t>
        </is>
      </c>
      <c r="N175" t="inlineStr">
        <is>
          <t>Afternoon</t>
        </is>
      </c>
      <c r="O175">
        <f>IF(AND(OR(Dashboard!$C$6="All",C175=Dashboard!$C$6),OR(Dashboard!$F$6="All",D175=Dashboard!$F$6),OR(Dashboard!$I$6="All",B175=Dashboard!$I$6)),1,0)</f>
        <v/>
      </c>
    </row>
    <row r="176">
      <c r="A176" t="inlineStr">
        <is>
          <t>PP900175</t>
        </is>
      </c>
      <c r="B176" t="inlineStr">
        <is>
          <t>Apr</t>
        </is>
      </c>
      <c r="C176" t="inlineStr">
        <is>
          <t>Nagpur</t>
        </is>
      </c>
      <c r="D176" t="inlineStr">
        <is>
          <t>Recharge</t>
        </is>
      </c>
      <c r="E176" t="inlineStr">
        <is>
          <t>-</t>
        </is>
      </c>
      <c r="F176" s="34" t="n">
        <v>479</v>
      </c>
      <c r="G176" t="inlineStr">
        <is>
          <t>Bank B</t>
        </is>
      </c>
      <c r="H176" t="inlineStr">
        <is>
          <t>Android</t>
        </is>
      </c>
      <c r="I176" s="35" t="n">
        <v>1.4</v>
      </c>
      <c r="J176" t="inlineStr">
        <is>
          <t>Success</t>
        </is>
      </c>
      <c r="K176" t="inlineStr"/>
      <c r="L176" s="34" t="n">
        <v>5</v>
      </c>
      <c r="M176" t="inlineStr">
        <is>
          <t>Existing</t>
        </is>
      </c>
      <c r="N176" t="inlineStr">
        <is>
          <t>Night</t>
        </is>
      </c>
      <c r="O176">
        <f>IF(AND(OR(Dashboard!$C$6="All",C176=Dashboard!$C$6),OR(Dashboard!$F$6="All",D176=Dashboard!$F$6),OR(Dashboard!$I$6="All",B176=Dashboard!$I$6)),1,0)</f>
        <v/>
      </c>
    </row>
    <row r="177">
      <c r="A177" t="inlineStr">
        <is>
          <t>PP900176</t>
        </is>
      </c>
      <c r="B177" t="inlineStr">
        <is>
          <t>Jan</t>
        </is>
      </c>
      <c r="C177" t="inlineStr">
        <is>
          <t>Nashik</t>
        </is>
      </c>
      <c r="D177" t="inlineStr">
        <is>
          <t>Merchant (P2M)</t>
        </is>
      </c>
      <c r="E177" t="inlineStr">
        <is>
          <t>Pharmacy</t>
        </is>
      </c>
      <c r="F177" s="34" t="n">
        <v>227</v>
      </c>
      <c r="G177" t="inlineStr">
        <is>
          <t>Bank A</t>
        </is>
      </c>
      <c r="H177" t="inlineStr">
        <is>
          <t>Android</t>
        </is>
      </c>
      <c r="I177" s="35" t="n">
        <v>1.6</v>
      </c>
      <c r="J177" t="inlineStr">
        <is>
          <t>Success</t>
        </is>
      </c>
      <c r="K177" t="inlineStr"/>
      <c r="L177" s="34" t="n">
        <v>0</v>
      </c>
      <c r="M177" t="inlineStr">
        <is>
          <t>Existing</t>
        </is>
      </c>
      <c r="N177" t="inlineStr">
        <is>
          <t>Afternoon</t>
        </is>
      </c>
      <c r="O177">
        <f>IF(AND(OR(Dashboard!$C$6="All",C177=Dashboard!$C$6),OR(Dashboard!$F$6="All",D177=Dashboard!$F$6),OR(Dashboard!$I$6="All",B177=Dashboard!$I$6)),1,0)</f>
        <v/>
      </c>
    </row>
    <row r="178">
      <c r="A178" t="inlineStr">
        <is>
          <t>PP900177</t>
        </is>
      </c>
      <c r="B178" t="inlineStr">
        <is>
          <t>Feb</t>
        </is>
      </c>
      <c r="C178" t="inlineStr">
        <is>
          <t>Kolhapur</t>
        </is>
      </c>
      <c r="D178" t="inlineStr">
        <is>
          <t>Recharge</t>
        </is>
      </c>
      <c r="E178" t="inlineStr">
        <is>
          <t>-</t>
        </is>
      </c>
      <c r="F178" s="34" t="n">
        <v>199</v>
      </c>
      <c r="G178" t="inlineStr">
        <is>
          <t>Bank C</t>
        </is>
      </c>
      <c r="H178" t="inlineStr">
        <is>
          <t>Android</t>
        </is>
      </c>
      <c r="I178" s="35" t="n">
        <v>0.6</v>
      </c>
      <c r="J178" t="inlineStr">
        <is>
          <t>Success</t>
        </is>
      </c>
      <c r="K178" t="inlineStr"/>
      <c r="L178" s="34" t="n">
        <v>0</v>
      </c>
      <c r="M178" t="inlineStr">
        <is>
          <t>Existing</t>
        </is>
      </c>
      <c r="N178" t="inlineStr">
        <is>
          <t>Evening</t>
        </is>
      </c>
      <c r="O178">
        <f>IF(AND(OR(Dashboard!$C$6="All",C178=Dashboard!$C$6),OR(Dashboard!$F$6="All",D178=Dashboard!$F$6),OR(Dashboard!$I$6="All",B178=Dashboard!$I$6)),1,0)</f>
        <v/>
      </c>
    </row>
    <row r="179">
      <c r="A179" t="inlineStr">
        <is>
          <t>PP900178</t>
        </is>
      </c>
      <c r="B179" t="inlineStr">
        <is>
          <t>Feb</t>
        </is>
      </c>
      <c r="C179" t="inlineStr">
        <is>
          <t>Pune</t>
        </is>
      </c>
      <c r="D179" t="inlineStr">
        <is>
          <t>P2P transfer</t>
        </is>
      </c>
      <c r="E179" t="inlineStr">
        <is>
          <t>-</t>
        </is>
      </c>
      <c r="F179" s="34" t="n">
        <v>162</v>
      </c>
      <c r="G179" t="inlineStr">
        <is>
          <t>Bank D</t>
        </is>
      </c>
      <c r="H179" t="inlineStr">
        <is>
          <t>Android</t>
        </is>
      </c>
      <c r="I179" s="35" t="n">
        <v>2.4</v>
      </c>
      <c r="J179" t="inlineStr">
        <is>
          <t>Success</t>
        </is>
      </c>
      <c r="K179" t="inlineStr"/>
      <c r="L179" s="34" t="n">
        <v>0</v>
      </c>
      <c r="M179" t="inlineStr">
        <is>
          <t>Existing</t>
        </is>
      </c>
      <c r="N179" t="inlineStr">
        <is>
          <t>Morning</t>
        </is>
      </c>
      <c r="O179">
        <f>IF(AND(OR(Dashboard!$C$6="All",C179=Dashboard!$C$6),OR(Dashboard!$F$6="All",D179=Dashboard!$F$6),OR(Dashboard!$I$6="All",B179=Dashboard!$I$6)),1,0)</f>
        <v/>
      </c>
    </row>
    <row r="180">
      <c r="A180" t="inlineStr">
        <is>
          <t>PP900179</t>
        </is>
      </c>
      <c r="B180" t="inlineStr">
        <is>
          <t>Mar</t>
        </is>
      </c>
      <c r="C180" t="inlineStr">
        <is>
          <t>Pune</t>
        </is>
      </c>
      <c r="D180" t="inlineStr">
        <is>
          <t>Merchant (P2M)</t>
        </is>
      </c>
      <c r="E180" t="inlineStr">
        <is>
          <t>Travel</t>
        </is>
      </c>
      <c r="F180" s="34" t="n">
        <v>506</v>
      </c>
      <c r="G180" t="inlineStr">
        <is>
          <t>Bank B</t>
        </is>
      </c>
      <c r="H180" t="inlineStr">
        <is>
          <t>iOS</t>
        </is>
      </c>
      <c r="I180" s="35" t="n">
        <v>0.8</v>
      </c>
      <c r="J180" t="inlineStr">
        <is>
          <t>Success</t>
        </is>
      </c>
      <c r="K180" t="inlineStr"/>
      <c r="L180" s="34" t="n">
        <v>0</v>
      </c>
      <c r="M180" t="inlineStr">
        <is>
          <t>Existing</t>
        </is>
      </c>
      <c r="N180" t="inlineStr">
        <is>
          <t>Night</t>
        </is>
      </c>
      <c r="O180">
        <f>IF(AND(OR(Dashboard!$C$6="All",C180=Dashboard!$C$6),OR(Dashboard!$F$6="All",D180=Dashboard!$F$6),OR(Dashboard!$I$6="All",B180=Dashboard!$I$6)),1,0)</f>
        <v/>
      </c>
    </row>
    <row r="181">
      <c r="A181" t="inlineStr">
        <is>
          <t>PP900180</t>
        </is>
      </c>
      <c r="B181" t="inlineStr">
        <is>
          <t>Jan</t>
        </is>
      </c>
      <c r="C181" t="inlineStr">
        <is>
          <t>Kolhapur</t>
        </is>
      </c>
      <c r="D181" t="inlineStr">
        <is>
          <t>P2P transfer</t>
        </is>
      </c>
      <c r="E181" t="inlineStr">
        <is>
          <t>-</t>
        </is>
      </c>
      <c r="F181" s="34" t="n">
        <v>248</v>
      </c>
      <c r="G181" t="inlineStr">
        <is>
          <t>Bank D</t>
        </is>
      </c>
      <c r="H181" t="inlineStr">
        <is>
          <t>Android</t>
        </is>
      </c>
      <c r="I181" s="35" t="n">
        <v>2</v>
      </c>
      <c r="J181" t="inlineStr">
        <is>
          <t>Success</t>
        </is>
      </c>
      <c r="K181" t="inlineStr"/>
      <c r="L181" s="34" t="n">
        <v>0</v>
      </c>
      <c r="M181" t="inlineStr">
        <is>
          <t>Existing</t>
        </is>
      </c>
      <c r="N181" t="inlineStr">
        <is>
          <t>Afternoon</t>
        </is>
      </c>
      <c r="O181">
        <f>IF(AND(OR(Dashboard!$C$6="All",C181=Dashboard!$C$6),OR(Dashboard!$F$6="All",D181=Dashboard!$F$6),OR(Dashboard!$I$6="All",B181=Dashboard!$I$6)),1,0)</f>
        <v/>
      </c>
    </row>
    <row r="182">
      <c r="A182" t="inlineStr">
        <is>
          <t>PP900181</t>
        </is>
      </c>
      <c r="B182" t="inlineStr">
        <is>
          <t>Apr</t>
        </is>
      </c>
      <c r="C182" t="inlineStr">
        <is>
          <t>Nashik</t>
        </is>
      </c>
      <c r="D182" t="inlineStr">
        <is>
          <t>Merchant (P2M)</t>
        </is>
      </c>
      <c r="E182" t="inlineStr">
        <is>
          <t>Pharmacy</t>
        </is>
      </c>
      <c r="F182" s="34" t="n">
        <v>212</v>
      </c>
      <c r="G182" t="inlineStr">
        <is>
          <t>Bank E</t>
        </is>
      </c>
      <c r="H182" t="inlineStr">
        <is>
          <t>iOS</t>
        </is>
      </c>
      <c r="I182" s="35" t="n">
        <v>2.2</v>
      </c>
      <c r="J182" t="inlineStr">
        <is>
          <t>Success</t>
        </is>
      </c>
      <c r="K182" t="inlineStr"/>
      <c r="L182" s="34" t="n">
        <v>0</v>
      </c>
      <c r="M182" t="inlineStr">
        <is>
          <t>Existing</t>
        </is>
      </c>
      <c r="N182" t="inlineStr">
        <is>
          <t>Evening</t>
        </is>
      </c>
      <c r="O182">
        <f>IF(AND(OR(Dashboard!$C$6="All",C182=Dashboard!$C$6),OR(Dashboard!$F$6="All",D182=Dashboard!$F$6),OR(Dashboard!$I$6="All",B182=Dashboard!$I$6)),1,0)</f>
        <v/>
      </c>
    </row>
    <row r="183">
      <c r="A183" t="inlineStr">
        <is>
          <t>PP900182</t>
        </is>
      </c>
      <c r="B183" t="inlineStr">
        <is>
          <t>Mar</t>
        </is>
      </c>
      <c r="C183" t="inlineStr">
        <is>
          <t>Nagpur</t>
        </is>
      </c>
      <c r="D183" t="inlineStr">
        <is>
          <t>P2P transfer</t>
        </is>
      </c>
      <c r="E183" t="inlineStr">
        <is>
          <t>-</t>
        </is>
      </c>
      <c r="F183" s="34" t="n">
        <v>749</v>
      </c>
      <c r="G183" t="inlineStr">
        <is>
          <t>Bank B</t>
        </is>
      </c>
      <c r="H183" t="inlineStr">
        <is>
          <t>Android</t>
        </is>
      </c>
      <c r="I183" s="35" t="n">
        <v>1.1</v>
      </c>
      <c r="J183" t="inlineStr">
        <is>
          <t>Success</t>
        </is>
      </c>
      <c r="K183" t="inlineStr"/>
      <c r="L183" s="34" t="n">
        <v>0</v>
      </c>
      <c r="M183" t="inlineStr">
        <is>
          <t>Existing</t>
        </is>
      </c>
      <c r="N183" t="inlineStr">
        <is>
          <t>Afternoon</t>
        </is>
      </c>
      <c r="O183">
        <f>IF(AND(OR(Dashboard!$C$6="All",C183=Dashboard!$C$6),OR(Dashboard!$F$6="All",D183=Dashboard!$F$6),OR(Dashboard!$I$6="All",B183=Dashboard!$I$6)),1,0)</f>
        <v/>
      </c>
    </row>
    <row r="184">
      <c r="A184" t="inlineStr">
        <is>
          <t>PP900183</t>
        </is>
      </c>
      <c r="B184" t="inlineStr">
        <is>
          <t>Apr</t>
        </is>
      </c>
      <c r="C184" t="inlineStr">
        <is>
          <t>Kolhapur</t>
        </is>
      </c>
      <c r="D184" t="inlineStr">
        <is>
          <t>Merchant (P2M)</t>
        </is>
      </c>
      <c r="E184" t="inlineStr">
        <is>
          <t>Food</t>
        </is>
      </c>
      <c r="F184" s="34" t="n">
        <v>68</v>
      </c>
      <c r="G184" t="inlineStr">
        <is>
          <t>Bank B</t>
        </is>
      </c>
      <c r="H184" t="inlineStr">
        <is>
          <t>Android</t>
        </is>
      </c>
      <c r="I184" s="35" t="n">
        <v>1.7</v>
      </c>
      <c r="J184" t="inlineStr">
        <is>
          <t>Success</t>
        </is>
      </c>
      <c r="K184" t="inlineStr"/>
      <c r="L184" s="34" t="n">
        <v>0</v>
      </c>
      <c r="M184" t="inlineStr">
        <is>
          <t>Existing</t>
        </is>
      </c>
      <c r="N184" t="inlineStr">
        <is>
          <t>Evening</t>
        </is>
      </c>
      <c r="O184">
        <f>IF(AND(OR(Dashboard!$C$6="All",C184=Dashboard!$C$6),OR(Dashboard!$F$6="All",D184=Dashboard!$F$6),OR(Dashboard!$I$6="All",B184=Dashboard!$I$6)),1,0)</f>
        <v/>
      </c>
    </row>
    <row r="185">
      <c r="A185" t="inlineStr">
        <is>
          <t>PP900184</t>
        </is>
      </c>
      <c r="B185" t="inlineStr">
        <is>
          <t>May</t>
        </is>
      </c>
      <c r="C185" t="inlineStr">
        <is>
          <t>Sambhaji Nagar</t>
        </is>
      </c>
      <c r="D185" t="inlineStr">
        <is>
          <t>P2P transfer</t>
        </is>
      </c>
      <c r="E185" t="inlineStr">
        <is>
          <t>-</t>
        </is>
      </c>
      <c r="F185" s="34" t="n">
        <v>195</v>
      </c>
      <c r="G185" t="inlineStr">
        <is>
          <t>Bank E</t>
        </is>
      </c>
      <c r="H185" t="inlineStr">
        <is>
          <t>Android</t>
        </is>
      </c>
      <c r="I185" s="35" t="n">
        <v>1</v>
      </c>
      <c r="J185" t="inlineStr">
        <is>
          <t>Failed</t>
        </is>
      </c>
      <c r="K185" t="inlineStr">
        <is>
          <t>Insufficient balance</t>
        </is>
      </c>
      <c r="L185" s="34" t="n">
        <v>0</v>
      </c>
      <c r="M185" t="inlineStr">
        <is>
          <t>Existing</t>
        </is>
      </c>
      <c r="N185" t="inlineStr">
        <is>
          <t>Afternoon</t>
        </is>
      </c>
      <c r="O185">
        <f>IF(AND(OR(Dashboard!$C$6="All",C185=Dashboard!$C$6),OR(Dashboard!$F$6="All",D185=Dashboard!$F$6),OR(Dashboard!$I$6="All",B185=Dashboard!$I$6)),1,0)</f>
        <v/>
      </c>
    </row>
    <row r="186">
      <c r="A186" t="inlineStr">
        <is>
          <t>PP900185</t>
        </is>
      </c>
      <c r="B186" t="inlineStr">
        <is>
          <t>Apr</t>
        </is>
      </c>
      <c r="C186" t="inlineStr">
        <is>
          <t>Nagpur</t>
        </is>
      </c>
      <c r="D186" t="inlineStr">
        <is>
          <t>P2P transfer</t>
        </is>
      </c>
      <c r="E186" t="inlineStr">
        <is>
          <t>-</t>
        </is>
      </c>
      <c r="F186" s="34" t="n">
        <v>1323</v>
      </c>
      <c r="G186" t="inlineStr">
        <is>
          <t>Bank C</t>
        </is>
      </c>
      <c r="H186" t="inlineStr">
        <is>
          <t>Android</t>
        </is>
      </c>
      <c r="I186" s="35" t="n">
        <v>1</v>
      </c>
      <c r="J186" t="inlineStr">
        <is>
          <t>Success</t>
        </is>
      </c>
      <c r="K186" t="inlineStr"/>
      <c r="L186" s="34" t="n">
        <v>0</v>
      </c>
      <c r="M186" t="inlineStr">
        <is>
          <t>Existing</t>
        </is>
      </c>
      <c r="N186" t="inlineStr">
        <is>
          <t>Morning</t>
        </is>
      </c>
      <c r="O186">
        <f>IF(AND(OR(Dashboard!$C$6="All",C186=Dashboard!$C$6),OR(Dashboard!$F$6="All",D186=Dashboard!$F$6),OR(Dashboard!$I$6="All",B186=Dashboard!$I$6)),1,0)</f>
        <v/>
      </c>
    </row>
    <row r="187">
      <c r="A187" t="inlineStr">
        <is>
          <t>PP900186</t>
        </is>
      </c>
      <c r="B187" t="inlineStr">
        <is>
          <t>Mar</t>
        </is>
      </c>
      <c r="C187" t="inlineStr">
        <is>
          <t>Kolhapur</t>
        </is>
      </c>
      <c r="D187" t="inlineStr">
        <is>
          <t>Recharge</t>
        </is>
      </c>
      <c r="E187" t="inlineStr">
        <is>
          <t>-</t>
        </is>
      </c>
      <c r="F187" s="34" t="n">
        <v>239</v>
      </c>
      <c r="G187" t="inlineStr">
        <is>
          <t>Bank E</t>
        </is>
      </c>
      <c r="H187" t="inlineStr">
        <is>
          <t>Android</t>
        </is>
      </c>
      <c r="I187" s="35" t="n">
        <v>0.9</v>
      </c>
      <c r="J187" t="inlineStr">
        <is>
          <t>Success</t>
        </is>
      </c>
      <c r="K187" t="inlineStr"/>
      <c r="L187" s="34" t="n">
        <v>0</v>
      </c>
      <c r="M187" t="inlineStr">
        <is>
          <t>Existing</t>
        </is>
      </c>
      <c r="N187" t="inlineStr">
        <is>
          <t>Night</t>
        </is>
      </c>
      <c r="O187">
        <f>IF(AND(OR(Dashboard!$C$6="All",C187=Dashboard!$C$6),OR(Dashboard!$F$6="All",D187=Dashboard!$F$6),OR(Dashboard!$I$6="All",B187=Dashboard!$I$6)),1,0)</f>
        <v/>
      </c>
    </row>
    <row r="188">
      <c r="A188" t="inlineStr">
        <is>
          <t>PP900187</t>
        </is>
      </c>
      <c r="B188" t="inlineStr">
        <is>
          <t>Apr</t>
        </is>
      </c>
      <c r="C188" t="inlineStr">
        <is>
          <t>Solapur</t>
        </is>
      </c>
      <c r="D188" t="inlineStr">
        <is>
          <t>Merchant (P2M)</t>
        </is>
      </c>
      <c r="E188" t="inlineStr">
        <is>
          <t>Fuel</t>
        </is>
      </c>
      <c r="F188" s="34" t="n">
        <v>223</v>
      </c>
      <c r="G188" t="inlineStr">
        <is>
          <t>Bank A</t>
        </is>
      </c>
      <c r="H188" t="inlineStr">
        <is>
          <t>Android</t>
        </is>
      </c>
      <c r="I188" s="35" t="n">
        <v>1.1</v>
      </c>
      <c r="J188" t="inlineStr">
        <is>
          <t>Success</t>
        </is>
      </c>
      <c r="K188" t="inlineStr"/>
      <c r="L188" s="34" t="n">
        <v>0</v>
      </c>
      <c r="M188" t="inlineStr">
        <is>
          <t>Existing</t>
        </is>
      </c>
      <c r="N188" t="inlineStr">
        <is>
          <t>Morning</t>
        </is>
      </c>
      <c r="O188">
        <f>IF(AND(OR(Dashboard!$C$6="All",C188=Dashboard!$C$6),OR(Dashboard!$F$6="All",D188=Dashboard!$F$6),OR(Dashboard!$I$6="All",B188=Dashboard!$I$6)),1,0)</f>
        <v/>
      </c>
    </row>
    <row r="189">
      <c r="A189" t="inlineStr">
        <is>
          <t>PP900188</t>
        </is>
      </c>
      <c r="B189" t="inlineStr">
        <is>
          <t>Apr</t>
        </is>
      </c>
      <c r="C189" t="inlineStr">
        <is>
          <t>Nashik</t>
        </is>
      </c>
      <c r="D189" t="inlineStr">
        <is>
          <t>Recharge</t>
        </is>
      </c>
      <c r="E189" t="inlineStr">
        <is>
          <t>-</t>
        </is>
      </c>
      <c r="F189" s="34" t="n">
        <v>479</v>
      </c>
      <c r="G189" t="inlineStr">
        <is>
          <t>Bank E</t>
        </is>
      </c>
      <c r="H189" t="inlineStr">
        <is>
          <t>Android</t>
        </is>
      </c>
      <c r="I189" s="35" t="n">
        <v>1.7</v>
      </c>
      <c r="J189" t="inlineStr">
        <is>
          <t>Success</t>
        </is>
      </c>
      <c r="K189" t="inlineStr"/>
      <c r="L189" s="34" t="n">
        <v>0</v>
      </c>
      <c r="M189" t="inlineStr">
        <is>
          <t>Existing</t>
        </is>
      </c>
      <c r="N189" t="inlineStr">
        <is>
          <t>Evening</t>
        </is>
      </c>
      <c r="O189">
        <f>IF(AND(OR(Dashboard!$C$6="All",C189=Dashboard!$C$6),OR(Dashboard!$F$6="All",D189=Dashboard!$F$6),OR(Dashboard!$I$6="All",B189=Dashboard!$I$6)),1,0)</f>
        <v/>
      </c>
    </row>
    <row r="190">
      <c r="A190" t="inlineStr">
        <is>
          <t>PP900189</t>
        </is>
      </c>
      <c r="B190" t="inlineStr">
        <is>
          <t>Mar</t>
        </is>
      </c>
      <c r="C190" t="inlineStr">
        <is>
          <t>Pune</t>
        </is>
      </c>
      <c r="D190" t="inlineStr">
        <is>
          <t>Merchant (P2M)</t>
        </is>
      </c>
      <c r="E190" t="inlineStr">
        <is>
          <t>Fuel</t>
        </is>
      </c>
      <c r="F190" s="34" t="n">
        <v>531</v>
      </c>
      <c r="G190" t="inlineStr">
        <is>
          <t>Bank E</t>
        </is>
      </c>
      <c r="H190" t="inlineStr">
        <is>
          <t>iOS</t>
        </is>
      </c>
      <c r="I190" s="35" t="n">
        <v>2.1</v>
      </c>
      <c r="J190" t="inlineStr">
        <is>
          <t>Success</t>
        </is>
      </c>
      <c r="K190" t="inlineStr"/>
      <c r="L190" s="34" t="n">
        <v>0</v>
      </c>
      <c r="M190" t="inlineStr">
        <is>
          <t>Existing</t>
        </is>
      </c>
      <c r="N190" t="inlineStr">
        <is>
          <t>Afternoon</t>
        </is>
      </c>
      <c r="O190">
        <f>IF(AND(OR(Dashboard!$C$6="All",C190=Dashboard!$C$6),OR(Dashboard!$F$6="All",D190=Dashboard!$F$6),OR(Dashboard!$I$6="All",B190=Dashboard!$I$6)),1,0)</f>
        <v/>
      </c>
    </row>
    <row r="191">
      <c r="A191" t="inlineStr">
        <is>
          <t>PP900190</t>
        </is>
      </c>
      <c r="B191" t="inlineStr">
        <is>
          <t>Mar</t>
        </is>
      </c>
      <c r="C191" t="inlineStr">
        <is>
          <t>Nashik</t>
        </is>
      </c>
      <c r="D191" t="inlineStr">
        <is>
          <t>P2P transfer</t>
        </is>
      </c>
      <c r="E191" t="inlineStr">
        <is>
          <t>-</t>
        </is>
      </c>
      <c r="F191" s="34" t="n">
        <v>538</v>
      </c>
      <c r="G191" t="inlineStr">
        <is>
          <t>Bank A</t>
        </is>
      </c>
      <c r="H191" t="inlineStr">
        <is>
          <t>Android</t>
        </is>
      </c>
      <c r="I191" s="35" t="n">
        <v>2.1</v>
      </c>
      <c r="J191" t="inlineStr">
        <is>
          <t>Success</t>
        </is>
      </c>
      <c r="K191" t="inlineStr"/>
      <c r="L191" s="34" t="n">
        <v>0</v>
      </c>
      <c r="M191" t="inlineStr">
        <is>
          <t>New</t>
        </is>
      </c>
      <c r="N191" t="inlineStr">
        <is>
          <t>Afternoon</t>
        </is>
      </c>
      <c r="O191">
        <f>IF(AND(OR(Dashboard!$C$6="All",C191=Dashboard!$C$6),OR(Dashboard!$F$6="All",D191=Dashboard!$F$6),OR(Dashboard!$I$6="All",B191=Dashboard!$I$6)),1,0)</f>
        <v/>
      </c>
    </row>
    <row r="192">
      <c r="A192" t="inlineStr">
        <is>
          <t>PP900191</t>
        </is>
      </c>
      <c r="B192" t="inlineStr">
        <is>
          <t>Jan</t>
        </is>
      </c>
      <c r="C192" t="inlineStr">
        <is>
          <t>Pune</t>
        </is>
      </c>
      <c r="D192" t="inlineStr">
        <is>
          <t>P2P transfer</t>
        </is>
      </c>
      <c r="E192" t="inlineStr">
        <is>
          <t>-</t>
        </is>
      </c>
      <c r="F192" s="34" t="n">
        <v>3712</v>
      </c>
      <c r="G192" t="inlineStr">
        <is>
          <t>Bank A</t>
        </is>
      </c>
      <c r="H192" t="inlineStr">
        <is>
          <t>iOS</t>
        </is>
      </c>
      <c r="I192" s="35" t="n">
        <v>1.7</v>
      </c>
      <c r="J192" t="inlineStr">
        <is>
          <t>Success</t>
        </is>
      </c>
      <c r="K192" t="inlineStr"/>
      <c r="L192" s="34" t="n">
        <v>0</v>
      </c>
      <c r="M192" t="inlineStr">
        <is>
          <t>Existing</t>
        </is>
      </c>
      <c r="N192" t="inlineStr">
        <is>
          <t>Evening</t>
        </is>
      </c>
      <c r="O192">
        <f>IF(AND(OR(Dashboard!$C$6="All",C192=Dashboard!$C$6),OR(Dashboard!$F$6="All",D192=Dashboard!$F$6),OR(Dashboard!$I$6="All",B192=Dashboard!$I$6)),1,0)</f>
        <v/>
      </c>
    </row>
    <row r="193">
      <c r="A193" t="inlineStr">
        <is>
          <t>PP900192</t>
        </is>
      </c>
      <c r="B193" t="inlineStr">
        <is>
          <t>Jan</t>
        </is>
      </c>
      <c r="C193" t="inlineStr">
        <is>
          <t>Pune</t>
        </is>
      </c>
      <c r="D193" t="inlineStr">
        <is>
          <t>Bill payment</t>
        </is>
      </c>
      <c r="E193" t="inlineStr">
        <is>
          <t>-</t>
        </is>
      </c>
      <c r="F193" s="34" t="n">
        <v>599</v>
      </c>
      <c r="G193" t="inlineStr">
        <is>
          <t>Bank C</t>
        </is>
      </c>
      <c r="H193" t="inlineStr">
        <is>
          <t>iOS</t>
        </is>
      </c>
      <c r="I193" s="35" t="n">
        <v>2.5</v>
      </c>
      <c r="J193" t="inlineStr">
        <is>
          <t>Success</t>
        </is>
      </c>
      <c r="K193" t="inlineStr"/>
      <c r="L193" s="34" t="n">
        <v>6</v>
      </c>
      <c r="M193" t="inlineStr">
        <is>
          <t>Existing</t>
        </is>
      </c>
      <c r="N193" t="inlineStr">
        <is>
          <t>Afternoon</t>
        </is>
      </c>
      <c r="O193">
        <f>IF(AND(OR(Dashboard!$C$6="All",C193=Dashboard!$C$6),OR(Dashboard!$F$6="All",D193=Dashboard!$F$6),OR(Dashboard!$I$6="All",B193=Dashboard!$I$6)),1,0)</f>
        <v/>
      </c>
    </row>
    <row r="194">
      <c r="A194" t="inlineStr">
        <is>
          <t>PP900193</t>
        </is>
      </c>
      <c r="B194" t="inlineStr">
        <is>
          <t>Apr</t>
        </is>
      </c>
      <c r="C194" t="inlineStr">
        <is>
          <t>Sambhaji Nagar</t>
        </is>
      </c>
      <c r="D194" t="inlineStr">
        <is>
          <t>Merchant (P2M)</t>
        </is>
      </c>
      <c r="E194" t="inlineStr">
        <is>
          <t>Pharmacy</t>
        </is>
      </c>
      <c r="F194" s="34" t="n">
        <v>134</v>
      </c>
      <c r="G194" t="inlineStr">
        <is>
          <t>Bank B</t>
        </is>
      </c>
      <c r="H194" t="inlineStr">
        <is>
          <t>Android</t>
        </is>
      </c>
      <c r="I194" s="35" t="n">
        <v>0.6</v>
      </c>
      <c r="J194" t="inlineStr">
        <is>
          <t>Success</t>
        </is>
      </c>
      <c r="K194" t="inlineStr"/>
      <c r="L194" s="34" t="n">
        <v>0</v>
      </c>
      <c r="M194" t="inlineStr">
        <is>
          <t>Existing</t>
        </is>
      </c>
      <c r="N194" t="inlineStr">
        <is>
          <t>Afternoon</t>
        </is>
      </c>
      <c r="O194">
        <f>IF(AND(OR(Dashboard!$C$6="All",C194=Dashboard!$C$6),OR(Dashboard!$F$6="All",D194=Dashboard!$F$6),OR(Dashboard!$I$6="All",B194=Dashboard!$I$6)),1,0)</f>
        <v/>
      </c>
    </row>
    <row r="195">
      <c r="A195" t="inlineStr">
        <is>
          <t>PP900194</t>
        </is>
      </c>
      <c r="B195" t="inlineStr">
        <is>
          <t>Jun</t>
        </is>
      </c>
      <c r="C195" t="inlineStr">
        <is>
          <t>Kolhapur</t>
        </is>
      </c>
      <c r="D195" t="inlineStr">
        <is>
          <t>P2P transfer</t>
        </is>
      </c>
      <c r="E195" t="inlineStr">
        <is>
          <t>-</t>
        </is>
      </c>
      <c r="F195" s="34" t="n">
        <v>475</v>
      </c>
      <c r="G195" t="inlineStr">
        <is>
          <t>Bank C</t>
        </is>
      </c>
      <c r="H195" t="inlineStr">
        <is>
          <t>Android</t>
        </is>
      </c>
      <c r="I195" s="35" t="n">
        <v>0.4</v>
      </c>
      <c r="J195" t="inlineStr">
        <is>
          <t>Success</t>
        </is>
      </c>
      <c r="K195" t="inlineStr"/>
      <c r="L195" s="34" t="n">
        <v>0</v>
      </c>
      <c r="M195" t="inlineStr">
        <is>
          <t>Existing</t>
        </is>
      </c>
      <c r="N195" t="inlineStr">
        <is>
          <t>Afternoon</t>
        </is>
      </c>
      <c r="O195">
        <f>IF(AND(OR(Dashboard!$C$6="All",C195=Dashboard!$C$6),OR(Dashboard!$F$6="All",D195=Dashboard!$F$6),OR(Dashboard!$I$6="All",B195=Dashboard!$I$6)),1,0)</f>
        <v/>
      </c>
    </row>
    <row r="196">
      <c r="A196" t="inlineStr">
        <is>
          <t>PP900195</t>
        </is>
      </c>
      <c r="B196" t="inlineStr">
        <is>
          <t>Apr</t>
        </is>
      </c>
      <c r="C196" t="inlineStr">
        <is>
          <t>Solapur</t>
        </is>
      </c>
      <c r="D196" t="inlineStr">
        <is>
          <t>P2P transfer</t>
        </is>
      </c>
      <c r="E196" t="inlineStr">
        <is>
          <t>-</t>
        </is>
      </c>
      <c r="F196" s="34" t="n">
        <v>219</v>
      </c>
      <c r="G196" t="inlineStr">
        <is>
          <t>Bank A</t>
        </is>
      </c>
      <c r="H196" t="inlineStr">
        <is>
          <t>Android</t>
        </is>
      </c>
      <c r="I196" s="35" t="n">
        <v>1.3</v>
      </c>
      <c r="J196" t="inlineStr">
        <is>
          <t>Success</t>
        </is>
      </c>
      <c r="K196" t="inlineStr"/>
      <c r="L196" s="34" t="n">
        <v>0</v>
      </c>
      <c r="M196" t="inlineStr">
        <is>
          <t>Existing</t>
        </is>
      </c>
      <c r="N196" t="inlineStr">
        <is>
          <t>Night</t>
        </is>
      </c>
      <c r="O196">
        <f>IF(AND(OR(Dashboard!$C$6="All",C196=Dashboard!$C$6),OR(Dashboard!$F$6="All",D196=Dashboard!$F$6),OR(Dashboard!$I$6="All",B196=Dashboard!$I$6)),1,0)</f>
        <v/>
      </c>
    </row>
    <row r="197">
      <c r="A197" t="inlineStr">
        <is>
          <t>PP900196</t>
        </is>
      </c>
      <c r="B197" t="inlineStr">
        <is>
          <t>Apr</t>
        </is>
      </c>
      <c r="C197" t="inlineStr">
        <is>
          <t>Sambhaji Nagar</t>
        </is>
      </c>
      <c r="D197" t="inlineStr">
        <is>
          <t>Recharge</t>
        </is>
      </c>
      <c r="E197" t="inlineStr">
        <is>
          <t>-</t>
        </is>
      </c>
      <c r="F197" s="34" t="n">
        <v>666</v>
      </c>
      <c r="G197" t="inlineStr">
        <is>
          <t>Bank E</t>
        </is>
      </c>
      <c r="H197" t="inlineStr">
        <is>
          <t>Android</t>
        </is>
      </c>
      <c r="I197" s="35" t="n">
        <v>0.5</v>
      </c>
      <c r="J197" t="inlineStr">
        <is>
          <t>Success</t>
        </is>
      </c>
      <c r="K197" t="inlineStr"/>
      <c r="L197" s="34" t="n">
        <v>7</v>
      </c>
      <c r="M197" t="inlineStr">
        <is>
          <t>Existing</t>
        </is>
      </c>
      <c r="N197" t="inlineStr">
        <is>
          <t>Morning</t>
        </is>
      </c>
      <c r="O197">
        <f>IF(AND(OR(Dashboard!$C$6="All",C197=Dashboard!$C$6),OR(Dashboard!$F$6="All",D197=Dashboard!$F$6),OR(Dashboard!$I$6="All",B197=Dashboard!$I$6)),1,0)</f>
        <v/>
      </c>
    </row>
    <row r="198">
      <c r="A198" t="inlineStr">
        <is>
          <t>PP900197</t>
        </is>
      </c>
      <c r="B198" t="inlineStr">
        <is>
          <t>Mar</t>
        </is>
      </c>
      <c r="C198" t="inlineStr">
        <is>
          <t>Solapur</t>
        </is>
      </c>
      <c r="D198" t="inlineStr">
        <is>
          <t>P2P transfer</t>
        </is>
      </c>
      <c r="E198" t="inlineStr">
        <is>
          <t>-</t>
        </is>
      </c>
      <c r="F198" s="34" t="n">
        <v>1917</v>
      </c>
      <c r="G198" t="inlineStr">
        <is>
          <t>Bank A</t>
        </is>
      </c>
      <c r="H198" t="inlineStr">
        <is>
          <t>Android</t>
        </is>
      </c>
      <c r="I198" s="35" t="n">
        <v>0.5</v>
      </c>
      <c r="J198" t="inlineStr">
        <is>
          <t>Success</t>
        </is>
      </c>
      <c r="K198" t="inlineStr"/>
      <c r="L198" s="34" t="n">
        <v>0</v>
      </c>
      <c r="M198" t="inlineStr">
        <is>
          <t>Existing</t>
        </is>
      </c>
      <c r="N198" t="inlineStr">
        <is>
          <t>Afternoon</t>
        </is>
      </c>
      <c r="O198">
        <f>IF(AND(OR(Dashboard!$C$6="All",C198=Dashboard!$C$6),OR(Dashboard!$F$6="All",D198=Dashboard!$F$6),OR(Dashboard!$I$6="All",B198=Dashboard!$I$6)),1,0)</f>
        <v/>
      </c>
    </row>
    <row r="199">
      <c r="A199" t="inlineStr">
        <is>
          <t>PP900198</t>
        </is>
      </c>
      <c r="B199" t="inlineStr">
        <is>
          <t>Jun</t>
        </is>
      </c>
      <c r="C199" t="inlineStr">
        <is>
          <t>Kolhapur</t>
        </is>
      </c>
      <c r="D199" t="inlineStr">
        <is>
          <t>P2P transfer</t>
        </is>
      </c>
      <c r="E199" t="inlineStr">
        <is>
          <t>-</t>
        </is>
      </c>
      <c r="F199" s="34" t="n">
        <v>326</v>
      </c>
      <c r="G199" t="inlineStr">
        <is>
          <t>Bank E</t>
        </is>
      </c>
      <c r="H199" t="inlineStr">
        <is>
          <t>Android</t>
        </is>
      </c>
      <c r="I199" s="35" t="n">
        <v>2.7</v>
      </c>
      <c r="J199" t="inlineStr">
        <is>
          <t>Success</t>
        </is>
      </c>
      <c r="K199" t="inlineStr"/>
      <c r="L199" s="34" t="n">
        <v>0</v>
      </c>
      <c r="M199" t="inlineStr">
        <is>
          <t>Existing</t>
        </is>
      </c>
      <c r="N199" t="inlineStr">
        <is>
          <t>Afternoon</t>
        </is>
      </c>
      <c r="O199">
        <f>IF(AND(OR(Dashboard!$C$6="All",C199=Dashboard!$C$6),OR(Dashboard!$F$6="All",D199=Dashboard!$F$6),OR(Dashboard!$I$6="All",B199=Dashboard!$I$6)),1,0)</f>
        <v/>
      </c>
    </row>
    <row r="200">
      <c r="A200" t="inlineStr">
        <is>
          <t>PP900199</t>
        </is>
      </c>
      <c r="B200" t="inlineStr">
        <is>
          <t>Jan</t>
        </is>
      </c>
      <c r="C200" t="inlineStr">
        <is>
          <t>Nagpur</t>
        </is>
      </c>
      <c r="D200" t="inlineStr">
        <is>
          <t>P2P transfer</t>
        </is>
      </c>
      <c r="E200" t="inlineStr">
        <is>
          <t>-</t>
        </is>
      </c>
      <c r="F200" s="34" t="n">
        <v>9156</v>
      </c>
      <c r="G200" t="inlineStr">
        <is>
          <t>Bank B</t>
        </is>
      </c>
      <c r="H200" t="inlineStr">
        <is>
          <t>Android</t>
        </is>
      </c>
      <c r="I200" s="35" t="n">
        <v>1.7</v>
      </c>
      <c r="J200" t="inlineStr">
        <is>
          <t>Success</t>
        </is>
      </c>
      <c r="K200" t="inlineStr"/>
      <c r="L200" s="34" t="n">
        <v>0</v>
      </c>
      <c r="M200" t="inlineStr">
        <is>
          <t>Existing</t>
        </is>
      </c>
      <c r="N200" t="inlineStr">
        <is>
          <t>Morning</t>
        </is>
      </c>
      <c r="O200">
        <f>IF(AND(OR(Dashboard!$C$6="All",C200=Dashboard!$C$6),OR(Dashboard!$F$6="All",D200=Dashboard!$F$6),OR(Dashboard!$I$6="All",B200=Dashboard!$I$6)),1,0)</f>
        <v/>
      </c>
    </row>
    <row r="201">
      <c r="A201" t="inlineStr">
        <is>
          <t>PP900200</t>
        </is>
      </c>
      <c r="B201" t="inlineStr">
        <is>
          <t>Apr</t>
        </is>
      </c>
      <c r="C201" t="inlineStr">
        <is>
          <t>Kolhapur</t>
        </is>
      </c>
      <c r="D201" t="inlineStr">
        <is>
          <t>Bill payment</t>
        </is>
      </c>
      <c r="E201" t="inlineStr">
        <is>
          <t>-</t>
        </is>
      </c>
      <c r="F201" s="34" t="n">
        <v>3302</v>
      </c>
      <c r="G201" t="inlineStr">
        <is>
          <t>Bank A</t>
        </is>
      </c>
      <c r="H201" t="inlineStr">
        <is>
          <t>Android</t>
        </is>
      </c>
      <c r="I201" s="35" t="n">
        <v>2.3</v>
      </c>
      <c r="J201" t="inlineStr">
        <is>
          <t>Success</t>
        </is>
      </c>
      <c r="K201" t="inlineStr"/>
      <c r="L201" s="34" t="n">
        <v>0</v>
      </c>
      <c r="M201" t="inlineStr">
        <is>
          <t>Existing</t>
        </is>
      </c>
      <c r="N201" t="inlineStr">
        <is>
          <t>Morning</t>
        </is>
      </c>
      <c r="O201">
        <f>IF(AND(OR(Dashboard!$C$6="All",C201=Dashboard!$C$6),OR(Dashboard!$F$6="All",D201=Dashboard!$F$6),OR(Dashboard!$I$6="All",B201=Dashboard!$I$6)),1,0)</f>
        <v/>
      </c>
    </row>
    <row r="202">
      <c r="A202" t="inlineStr">
        <is>
          <t>PP900201</t>
        </is>
      </c>
      <c r="B202" t="inlineStr">
        <is>
          <t>Mar</t>
        </is>
      </c>
      <c r="C202" t="inlineStr">
        <is>
          <t>Sambhaji Nagar</t>
        </is>
      </c>
      <c r="D202" t="inlineStr">
        <is>
          <t>Merchant (P2M)</t>
        </is>
      </c>
      <c r="E202" t="inlineStr">
        <is>
          <t>Fuel</t>
        </is>
      </c>
      <c r="F202" s="34" t="n">
        <v>363</v>
      </c>
      <c r="G202" t="inlineStr">
        <is>
          <t>Bank E</t>
        </is>
      </c>
      <c r="H202" t="inlineStr">
        <is>
          <t>Android</t>
        </is>
      </c>
      <c r="I202" s="35" t="n">
        <v>1.1</v>
      </c>
      <c r="J202" t="inlineStr">
        <is>
          <t>Success</t>
        </is>
      </c>
      <c r="K202" t="inlineStr"/>
      <c r="L202" s="34" t="n">
        <v>0</v>
      </c>
      <c r="M202" t="inlineStr">
        <is>
          <t>Existing</t>
        </is>
      </c>
      <c r="N202" t="inlineStr">
        <is>
          <t>Night</t>
        </is>
      </c>
      <c r="O202">
        <f>IF(AND(OR(Dashboard!$C$6="All",C202=Dashboard!$C$6),OR(Dashboard!$F$6="All",D202=Dashboard!$F$6),OR(Dashboard!$I$6="All",B202=Dashboard!$I$6)),1,0)</f>
        <v/>
      </c>
    </row>
    <row r="203">
      <c r="A203" t="inlineStr">
        <is>
          <t>PP900202</t>
        </is>
      </c>
      <c r="B203" t="inlineStr">
        <is>
          <t>Feb</t>
        </is>
      </c>
      <c r="C203" t="inlineStr">
        <is>
          <t>Kolhapur</t>
        </is>
      </c>
      <c r="D203" t="inlineStr">
        <is>
          <t>Recharge</t>
        </is>
      </c>
      <c r="E203" t="inlineStr">
        <is>
          <t>-</t>
        </is>
      </c>
      <c r="F203" s="34" t="n">
        <v>199</v>
      </c>
      <c r="G203" t="inlineStr">
        <is>
          <t>Bank E</t>
        </is>
      </c>
      <c r="H203" t="inlineStr">
        <is>
          <t>iOS</t>
        </is>
      </c>
      <c r="I203" s="35" t="n">
        <v>0.7</v>
      </c>
      <c r="J203" t="inlineStr">
        <is>
          <t>Success</t>
        </is>
      </c>
      <c r="K203" t="inlineStr"/>
      <c r="L203" s="34" t="n">
        <v>0</v>
      </c>
      <c r="M203" t="inlineStr">
        <is>
          <t>Existing</t>
        </is>
      </c>
      <c r="N203" t="inlineStr">
        <is>
          <t>Night</t>
        </is>
      </c>
      <c r="O203">
        <f>IF(AND(OR(Dashboard!$C$6="All",C203=Dashboard!$C$6),OR(Dashboard!$F$6="All",D203=Dashboard!$F$6),OR(Dashboard!$I$6="All",B203=Dashboard!$I$6)),1,0)</f>
        <v/>
      </c>
    </row>
    <row r="204">
      <c r="A204" t="inlineStr">
        <is>
          <t>PP900203</t>
        </is>
      </c>
      <c r="B204" t="inlineStr">
        <is>
          <t>Jun</t>
        </is>
      </c>
      <c r="C204" t="inlineStr">
        <is>
          <t>Sambhaji Nagar</t>
        </is>
      </c>
      <c r="D204" t="inlineStr">
        <is>
          <t>P2P transfer</t>
        </is>
      </c>
      <c r="E204" t="inlineStr">
        <is>
          <t>-</t>
        </is>
      </c>
      <c r="F204" s="34" t="n">
        <v>53</v>
      </c>
      <c r="G204" t="inlineStr">
        <is>
          <t>Bank B</t>
        </is>
      </c>
      <c r="H204" t="inlineStr">
        <is>
          <t>Android</t>
        </is>
      </c>
      <c r="I204" s="35" t="n">
        <v>0.8</v>
      </c>
      <c r="J204" t="inlineStr">
        <is>
          <t>Success</t>
        </is>
      </c>
      <c r="K204" t="inlineStr"/>
      <c r="L204" s="34" t="n">
        <v>0</v>
      </c>
      <c r="M204" t="inlineStr">
        <is>
          <t>Existing</t>
        </is>
      </c>
      <c r="N204" t="inlineStr">
        <is>
          <t>Night</t>
        </is>
      </c>
      <c r="O204">
        <f>IF(AND(OR(Dashboard!$C$6="All",C204=Dashboard!$C$6),OR(Dashboard!$F$6="All",D204=Dashboard!$F$6),OR(Dashboard!$I$6="All",B204=Dashboard!$I$6)),1,0)</f>
        <v/>
      </c>
    </row>
    <row r="205">
      <c r="A205" t="inlineStr">
        <is>
          <t>PP900204</t>
        </is>
      </c>
      <c r="B205" t="inlineStr">
        <is>
          <t>May</t>
        </is>
      </c>
      <c r="C205" t="inlineStr">
        <is>
          <t>Pune</t>
        </is>
      </c>
      <c r="D205" t="inlineStr">
        <is>
          <t>P2P transfer</t>
        </is>
      </c>
      <c r="E205" t="inlineStr">
        <is>
          <t>-</t>
        </is>
      </c>
      <c r="F205" s="34" t="n">
        <v>706</v>
      </c>
      <c r="G205" t="inlineStr">
        <is>
          <t>Bank A</t>
        </is>
      </c>
      <c r="H205" t="inlineStr">
        <is>
          <t>Android</t>
        </is>
      </c>
      <c r="I205" s="35" t="n">
        <v>0.7</v>
      </c>
      <c r="J205" t="inlineStr">
        <is>
          <t>Success</t>
        </is>
      </c>
      <c r="K205" t="inlineStr"/>
      <c r="L205" s="34" t="n">
        <v>0</v>
      </c>
      <c r="M205" t="inlineStr">
        <is>
          <t>New</t>
        </is>
      </c>
      <c r="N205" t="inlineStr">
        <is>
          <t>Night</t>
        </is>
      </c>
      <c r="O205">
        <f>IF(AND(OR(Dashboard!$C$6="All",C205=Dashboard!$C$6),OR(Dashboard!$F$6="All",D205=Dashboard!$F$6),OR(Dashboard!$I$6="All",B205=Dashboard!$I$6)),1,0)</f>
        <v/>
      </c>
    </row>
    <row r="206">
      <c r="A206" t="inlineStr">
        <is>
          <t>PP900205</t>
        </is>
      </c>
      <c r="B206" t="inlineStr">
        <is>
          <t>Jun</t>
        </is>
      </c>
      <c r="C206" t="inlineStr">
        <is>
          <t>Nagpur</t>
        </is>
      </c>
      <c r="D206" t="inlineStr">
        <is>
          <t>Merchant (P2M)</t>
        </is>
      </c>
      <c r="E206" t="inlineStr">
        <is>
          <t>Electronics</t>
        </is>
      </c>
      <c r="F206" s="34" t="n">
        <v>59</v>
      </c>
      <c r="G206" t="inlineStr">
        <is>
          <t>Bank D</t>
        </is>
      </c>
      <c r="H206" t="inlineStr">
        <is>
          <t>Android</t>
        </is>
      </c>
      <c r="I206" s="35" t="n">
        <v>2.6</v>
      </c>
      <c r="J206" t="inlineStr">
        <is>
          <t>Success</t>
        </is>
      </c>
      <c r="K206" t="inlineStr"/>
      <c r="L206" s="34" t="n">
        <v>0</v>
      </c>
      <c r="M206" t="inlineStr">
        <is>
          <t>Existing</t>
        </is>
      </c>
      <c r="N206" t="inlineStr">
        <is>
          <t>Morning</t>
        </is>
      </c>
      <c r="O206">
        <f>IF(AND(OR(Dashboard!$C$6="All",C206=Dashboard!$C$6),OR(Dashboard!$F$6="All",D206=Dashboard!$F$6),OR(Dashboard!$I$6="All",B206=Dashboard!$I$6)),1,0)</f>
        <v/>
      </c>
    </row>
    <row r="207">
      <c r="A207" t="inlineStr">
        <is>
          <t>PP900206</t>
        </is>
      </c>
      <c r="B207" t="inlineStr">
        <is>
          <t>Apr</t>
        </is>
      </c>
      <c r="C207" t="inlineStr">
        <is>
          <t>Solapur</t>
        </is>
      </c>
      <c r="D207" t="inlineStr">
        <is>
          <t>P2P transfer</t>
        </is>
      </c>
      <c r="E207" t="inlineStr">
        <is>
          <t>-</t>
        </is>
      </c>
      <c r="F207" s="34" t="n">
        <v>434</v>
      </c>
      <c r="G207" t="inlineStr">
        <is>
          <t>Bank A</t>
        </is>
      </c>
      <c r="H207" t="inlineStr">
        <is>
          <t>Android</t>
        </is>
      </c>
      <c r="I207" s="35" t="n">
        <v>2</v>
      </c>
      <c r="J207" t="inlineStr">
        <is>
          <t>Success</t>
        </is>
      </c>
      <c r="K207" t="inlineStr"/>
      <c r="L207" s="34" t="n">
        <v>0</v>
      </c>
      <c r="M207" t="inlineStr">
        <is>
          <t>Existing</t>
        </is>
      </c>
      <c r="N207" t="inlineStr">
        <is>
          <t>Afternoon</t>
        </is>
      </c>
      <c r="O207">
        <f>IF(AND(OR(Dashboard!$C$6="All",C207=Dashboard!$C$6),OR(Dashboard!$F$6="All",D207=Dashboard!$F$6),OR(Dashboard!$I$6="All",B207=Dashboard!$I$6)),1,0)</f>
        <v/>
      </c>
    </row>
    <row r="208">
      <c r="A208" t="inlineStr">
        <is>
          <t>PP900207</t>
        </is>
      </c>
      <c r="B208" t="inlineStr">
        <is>
          <t>Apr</t>
        </is>
      </c>
      <c r="C208" t="inlineStr">
        <is>
          <t>Nagpur</t>
        </is>
      </c>
      <c r="D208" t="inlineStr">
        <is>
          <t>Merchant (P2M)</t>
        </is>
      </c>
      <c r="E208" t="inlineStr">
        <is>
          <t>Electronics</t>
        </is>
      </c>
      <c r="F208" s="34" t="n">
        <v>433</v>
      </c>
      <c r="G208" t="inlineStr">
        <is>
          <t>Bank E</t>
        </is>
      </c>
      <c r="H208" t="inlineStr">
        <is>
          <t>Android</t>
        </is>
      </c>
      <c r="I208" s="35" t="n">
        <v>0.4</v>
      </c>
      <c r="J208" t="inlineStr">
        <is>
          <t>Success</t>
        </is>
      </c>
      <c r="K208" t="inlineStr"/>
      <c r="L208" s="34" t="n">
        <v>0</v>
      </c>
      <c r="M208" t="inlineStr">
        <is>
          <t>Existing</t>
        </is>
      </c>
      <c r="N208" t="inlineStr">
        <is>
          <t>Morning</t>
        </is>
      </c>
      <c r="O208">
        <f>IF(AND(OR(Dashboard!$C$6="All",C208=Dashboard!$C$6),OR(Dashboard!$F$6="All",D208=Dashboard!$F$6),OR(Dashboard!$I$6="All",B208=Dashboard!$I$6)),1,0)</f>
        <v/>
      </c>
    </row>
    <row r="209">
      <c r="A209" t="inlineStr">
        <is>
          <t>PP900208</t>
        </is>
      </c>
      <c r="B209" t="inlineStr">
        <is>
          <t>Mar</t>
        </is>
      </c>
      <c r="C209" t="inlineStr">
        <is>
          <t>Solapur</t>
        </is>
      </c>
      <c r="D209" t="inlineStr">
        <is>
          <t>Recharge</t>
        </is>
      </c>
      <c r="E209" t="inlineStr">
        <is>
          <t>-</t>
        </is>
      </c>
      <c r="F209" s="34" t="n">
        <v>479</v>
      </c>
      <c r="G209" t="inlineStr">
        <is>
          <t>Bank C</t>
        </is>
      </c>
      <c r="H209" t="inlineStr">
        <is>
          <t>Android</t>
        </is>
      </c>
      <c r="I209" s="35" t="n">
        <v>1.6</v>
      </c>
      <c r="J209" t="inlineStr">
        <is>
          <t>Success</t>
        </is>
      </c>
      <c r="K209" t="inlineStr"/>
      <c r="L209" s="34" t="n">
        <v>0</v>
      </c>
      <c r="M209" t="inlineStr">
        <is>
          <t>Existing</t>
        </is>
      </c>
      <c r="N209" t="inlineStr">
        <is>
          <t>Night</t>
        </is>
      </c>
      <c r="O209">
        <f>IF(AND(OR(Dashboard!$C$6="All",C209=Dashboard!$C$6),OR(Dashboard!$F$6="All",D209=Dashboard!$F$6),OR(Dashboard!$I$6="All",B209=Dashboard!$I$6)),1,0)</f>
        <v/>
      </c>
    </row>
    <row r="210">
      <c r="A210" t="inlineStr">
        <is>
          <t>PP900209</t>
        </is>
      </c>
      <c r="B210" t="inlineStr">
        <is>
          <t>Jan</t>
        </is>
      </c>
      <c r="C210" t="inlineStr">
        <is>
          <t>Kolhapur</t>
        </is>
      </c>
      <c r="D210" t="inlineStr">
        <is>
          <t>Bill payment</t>
        </is>
      </c>
      <c r="E210" t="inlineStr">
        <is>
          <t>-</t>
        </is>
      </c>
      <c r="F210" s="34" t="n">
        <v>3296</v>
      </c>
      <c r="G210" t="inlineStr">
        <is>
          <t>Bank E</t>
        </is>
      </c>
      <c r="H210" t="inlineStr">
        <is>
          <t>Android</t>
        </is>
      </c>
      <c r="I210" s="35" t="n">
        <v>1.3</v>
      </c>
      <c r="J210" t="inlineStr">
        <is>
          <t>Success</t>
        </is>
      </c>
      <c r="K210" t="inlineStr"/>
      <c r="L210" s="34" t="n">
        <v>0</v>
      </c>
      <c r="M210" t="inlineStr">
        <is>
          <t>Existing</t>
        </is>
      </c>
      <c r="N210" t="inlineStr">
        <is>
          <t>Night</t>
        </is>
      </c>
      <c r="O210">
        <f>IF(AND(OR(Dashboard!$C$6="All",C210=Dashboard!$C$6),OR(Dashboard!$F$6="All",D210=Dashboard!$F$6),OR(Dashboard!$I$6="All",B210=Dashboard!$I$6)),1,0)</f>
        <v/>
      </c>
    </row>
    <row r="211">
      <c r="A211" t="inlineStr">
        <is>
          <t>PP900210</t>
        </is>
      </c>
      <c r="B211" t="inlineStr">
        <is>
          <t>Apr</t>
        </is>
      </c>
      <c r="C211" t="inlineStr">
        <is>
          <t>Solapur</t>
        </is>
      </c>
      <c r="D211" t="inlineStr">
        <is>
          <t>Bill payment</t>
        </is>
      </c>
      <c r="E211" t="inlineStr">
        <is>
          <t>-</t>
        </is>
      </c>
      <c r="F211" s="34" t="n">
        <v>902</v>
      </c>
      <c r="G211" t="inlineStr">
        <is>
          <t>Bank B</t>
        </is>
      </c>
      <c r="H211" t="inlineStr">
        <is>
          <t>Android</t>
        </is>
      </c>
      <c r="I211" s="35" t="n">
        <v>0.5</v>
      </c>
      <c r="J211" t="inlineStr">
        <is>
          <t>Success</t>
        </is>
      </c>
      <c r="K211" t="inlineStr"/>
      <c r="L211" s="34" t="n">
        <v>0</v>
      </c>
      <c r="M211" t="inlineStr">
        <is>
          <t>Existing</t>
        </is>
      </c>
      <c r="N211" t="inlineStr">
        <is>
          <t>Afternoon</t>
        </is>
      </c>
      <c r="O211">
        <f>IF(AND(OR(Dashboard!$C$6="All",C211=Dashboard!$C$6),OR(Dashboard!$F$6="All",D211=Dashboard!$F$6),OR(Dashboard!$I$6="All",B211=Dashboard!$I$6)),1,0)</f>
        <v/>
      </c>
    </row>
    <row r="212">
      <c r="A212" t="inlineStr">
        <is>
          <t>PP900211</t>
        </is>
      </c>
      <c r="B212" t="inlineStr">
        <is>
          <t>Jan</t>
        </is>
      </c>
      <c r="C212" t="inlineStr">
        <is>
          <t>Nagpur</t>
        </is>
      </c>
      <c r="D212" t="inlineStr">
        <is>
          <t>Recharge</t>
        </is>
      </c>
      <c r="E212" t="inlineStr">
        <is>
          <t>-</t>
        </is>
      </c>
      <c r="F212" s="34" t="n">
        <v>239</v>
      </c>
      <c r="G212" t="inlineStr">
        <is>
          <t>Bank C</t>
        </is>
      </c>
      <c r="H212" t="inlineStr">
        <is>
          <t>Android</t>
        </is>
      </c>
      <c r="I212" s="35" t="n">
        <v>1.6</v>
      </c>
      <c r="J212" t="inlineStr">
        <is>
          <t>Success</t>
        </is>
      </c>
      <c r="K212" t="inlineStr"/>
      <c r="L212" s="34" t="n">
        <v>0</v>
      </c>
      <c r="M212" t="inlineStr">
        <is>
          <t>Existing</t>
        </is>
      </c>
      <c r="N212" t="inlineStr">
        <is>
          <t>Afternoon</t>
        </is>
      </c>
      <c r="O212">
        <f>IF(AND(OR(Dashboard!$C$6="All",C212=Dashboard!$C$6),OR(Dashboard!$F$6="All",D212=Dashboard!$F$6),OR(Dashboard!$I$6="All",B212=Dashboard!$I$6)),1,0)</f>
        <v/>
      </c>
    </row>
    <row r="213">
      <c r="A213" t="inlineStr">
        <is>
          <t>PP900212</t>
        </is>
      </c>
      <c r="B213" t="inlineStr">
        <is>
          <t>Feb</t>
        </is>
      </c>
      <c r="C213" t="inlineStr">
        <is>
          <t>Nashik</t>
        </is>
      </c>
      <c r="D213" t="inlineStr">
        <is>
          <t>Merchant (P2M)</t>
        </is>
      </c>
      <c r="E213" t="inlineStr">
        <is>
          <t>Fuel</t>
        </is>
      </c>
      <c r="F213" s="34" t="n">
        <v>54</v>
      </c>
      <c r="G213" t="inlineStr">
        <is>
          <t>Bank C</t>
        </is>
      </c>
      <c r="H213" t="inlineStr">
        <is>
          <t>Android</t>
        </is>
      </c>
      <c r="I213" s="35" t="n">
        <v>2.5</v>
      </c>
      <c r="J213" t="inlineStr">
        <is>
          <t>Success</t>
        </is>
      </c>
      <c r="K213" t="inlineStr"/>
      <c r="L213" s="34" t="n">
        <v>0</v>
      </c>
      <c r="M213" t="inlineStr">
        <is>
          <t>Existing</t>
        </is>
      </c>
      <c r="N213" t="inlineStr">
        <is>
          <t>Afternoon</t>
        </is>
      </c>
      <c r="O213">
        <f>IF(AND(OR(Dashboard!$C$6="All",C213=Dashboard!$C$6),OR(Dashboard!$F$6="All",D213=Dashboard!$F$6),OR(Dashboard!$I$6="All",B213=Dashboard!$I$6)),1,0)</f>
        <v/>
      </c>
    </row>
    <row r="214">
      <c r="A214" t="inlineStr">
        <is>
          <t>PP900213</t>
        </is>
      </c>
      <c r="B214" t="inlineStr">
        <is>
          <t>May</t>
        </is>
      </c>
      <c r="C214" t="inlineStr">
        <is>
          <t>Pune</t>
        </is>
      </c>
      <c r="D214" t="inlineStr">
        <is>
          <t>Merchant (P2M)</t>
        </is>
      </c>
      <c r="E214" t="inlineStr">
        <is>
          <t>Food</t>
        </is>
      </c>
      <c r="F214" s="34" t="n">
        <v>61</v>
      </c>
      <c r="G214" t="inlineStr">
        <is>
          <t>Bank D</t>
        </is>
      </c>
      <c r="H214" t="inlineStr">
        <is>
          <t>Android</t>
        </is>
      </c>
      <c r="I214" s="35" t="n">
        <v>1.9</v>
      </c>
      <c r="J214" t="inlineStr">
        <is>
          <t>Success</t>
        </is>
      </c>
      <c r="K214" t="inlineStr"/>
      <c r="L214" s="34" t="n">
        <v>0</v>
      </c>
      <c r="M214" t="inlineStr">
        <is>
          <t>Existing</t>
        </is>
      </c>
      <c r="N214" t="inlineStr">
        <is>
          <t>Afternoon</t>
        </is>
      </c>
      <c r="O214">
        <f>IF(AND(OR(Dashboard!$C$6="All",C214=Dashboard!$C$6),OR(Dashboard!$F$6="All",D214=Dashboard!$F$6),OR(Dashboard!$I$6="All",B214=Dashboard!$I$6)),1,0)</f>
        <v/>
      </c>
    </row>
    <row r="215">
      <c r="A215" t="inlineStr">
        <is>
          <t>PP900214</t>
        </is>
      </c>
      <c r="B215" t="inlineStr">
        <is>
          <t>Jan</t>
        </is>
      </c>
      <c r="C215" t="inlineStr">
        <is>
          <t>Kolhapur</t>
        </is>
      </c>
      <c r="D215" t="inlineStr">
        <is>
          <t>P2P transfer</t>
        </is>
      </c>
      <c r="E215" t="inlineStr">
        <is>
          <t>-</t>
        </is>
      </c>
      <c r="F215" s="34" t="n">
        <v>8754</v>
      </c>
      <c r="G215" t="inlineStr">
        <is>
          <t>Bank B</t>
        </is>
      </c>
      <c r="H215" t="inlineStr">
        <is>
          <t>Android</t>
        </is>
      </c>
      <c r="I215" s="35" t="n">
        <v>2.1</v>
      </c>
      <c r="J215" t="inlineStr">
        <is>
          <t>Success</t>
        </is>
      </c>
      <c r="K215" t="inlineStr"/>
      <c r="L215" s="34" t="n">
        <v>0</v>
      </c>
      <c r="M215" t="inlineStr">
        <is>
          <t>New</t>
        </is>
      </c>
      <c r="N215" t="inlineStr">
        <is>
          <t>Afternoon</t>
        </is>
      </c>
      <c r="O215">
        <f>IF(AND(OR(Dashboard!$C$6="All",C215=Dashboard!$C$6),OR(Dashboard!$F$6="All",D215=Dashboard!$F$6),OR(Dashboard!$I$6="All",B215=Dashboard!$I$6)),1,0)</f>
        <v/>
      </c>
    </row>
    <row r="216">
      <c r="A216" t="inlineStr">
        <is>
          <t>PP900215</t>
        </is>
      </c>
      <c r="B216" t="inlineStr">
        <is>
          <t>May</t>
        </is>
      </c>
      <c r="C216" t="inlineStr">
        <is>
          <t>Nagpur</t>
        </is>
      </c>
      <c r="D216" t="inlineStr">
        <is>
          <t>P2P transfer</t>
        </is>
      </c>
      <c r="E216" t="inlineStr">
        <is>
          <t>-</t>
        </is>
      </c>
      <c r="F216" s="34" t="n">
        <v>75</v>
      </c>
      <c r="G216" t="inlineStr">
        <is>
          <t>Bank A</t>
        </is>
      </c>
      <c r="H216" t="inlineStr">
        <is>
          <t>Android</t>
        </is>
      </c>
      <c r="I216" s="35" t="n">
        <v>0.8</v>
      </c>
      <c r="J216" t="inlineStr">
        <is>
          <t>Success</t>
        </is>
      </c>
      <c r="K216" t="inlineStr"/>
      <c r="L216" s="34" t="n">
        <v>0</v>
      </c>
      <c r="M216" t="inlineStr">
        <is>
          <t>Existing</t>
        </is>
      </c>
      <c r="N216" t="inlineStr">
        <is>
          <t>Evening</t>
        </is>
      </c>
      <c r="O216">
        <f>IF(AND(OR(Dashboard!$C$6="All",C216=Dashboard!$C$6),OR(Dashboard!$F$6="All",D216=Dashboard!$F$6),OR(Dashboard!$I$6="All",B216=Dashboard!$I$6)),1,0)</f>
        <v/>
      </c>
    </row>
    <row r="217">
      <c r="A217" t="inlineStr">
        <is>
          <t>PP900216</t>
        </is>
      </c>
      <c r="B217" t="inlineStr">
        <is>
          <t>Mar</t>
        </is>
      </c>
      <c r="C217" t="inlineStr">
        <is>
          <t>Nagpur</t>
        </is>
      </c>
      <c r="D217" t="inlineStr">
        <is>
          <t>P2P transfer</t>
        </is>
      </c>
      <c r="E217" t="inlineStr">
        <is>
          <t>-</t>
        </is>
      </c>
      <c r="F217" s="34" t="n">
        <v>258</v>
      </c>
      <c r="G217" t="inlineStr">
        <is>
          <t>Bank D</t>
        </is>
      </c>
      <c r="H217" t="inlineStr">
        <is>
          <t>Android</t>
        </is>
      </c>
      <c r="I217" s="35" t="n">
        <v>3.1</v>
      </c>
      <c r="J217" t="inlineStr">
        <is>
          <t>Success</t>
        </is>
      </c>
      <c r="K217" t="inlineStr"/>
      <c r="L217" s="34" t="n">
        <v>0</v>
      </c>
      <c r="M217" t="inlineStr">
        <is>
          <t>Existing</t>
        </is>
      </c>
      <c r="N217" t="inlineStr">
        <is>
          <t>Evening</t>
        </is>
      </c>
      <c r="O217">
        <f>IF(AND(OR(Dashboard!$C$6="All",C217=Dashboard!$C$6),OR(Dashboard!$F$6="All",D217=Dashboard!$F$6),OR(Dashboard!$I$6="All",B217=Dashboard!$I$6)),1,0)</f>
        <v/>
      </c>
    </row>
    <row r="218">
      <c r="A218" t="inlineStr">
        <is>
          <t>PP900217</t>
        </is>
      </c>
      <c r="B218" t="inlineStr">
        <is>
          <t>May</t>
        </is>
      </c>
      <c r="C218" t="inlineStr">
        <is>
          <t>Pune</t>
        </is>
      </c>
      <c r="D218" t="inlineStr">
        <is>
          <t>P2P transfer</t>
        </is>
      </c>
      <c r="E218" t="inlineStr">
        <is>
          <t>-</t>
        </is>
      </c>
      <c r="F218" s="34" t="n">
        <v>140</v>
      </c>
      <c r="G218" t="inlineStr">
        <is>
          <t>Bank E</t>
        </is>
      </c>
      <c r="H218" t="inlineStr">
        <is>
          <t>Android</t>
        </is>
      </c>
      <c r="I218" s="35" t="n">
        <v>1.4</v>
      </c>
      <c r="J218" t="inlineStr">
        <is>
          <t>Success</t>
        </is>
      </c>
      <c r="K218" t="inlineStr"/>
      <c r="L218" s="34" t="n">
        <v>0</v>
      </c>
      <c r="M218" t="inlineStr">
        <is>
          <t>Existing</t>
        </is>
      </c>
      <c r="N218" t="inlineStr">
        <is>
          <t>Afternoon</t>
        </is>
      </c>
      <c r="O218">
        <f>IF(AND(OR(Dashboard!$C$6="All",C218=Dashboard!$C$6),OR(Dashboard!$F$6="All",D218=Dashboard!$F$6),OR(Dashboard!$I$6="All",B218=Dashboard!$I$6)),1,0)</f>
        <v/>
      </c>
    </row>
    <row r="219">
      <c r="A219" t="inlineStr">
        <is>
          <t>PP900218</t>
        </is>
      </c>
      <c r="B219" t="inlineStr">
        <is>
          <t>Feb</t>
        </is>
      </c>
      <c r="C219" t="inlineStr">
        <is>
          <t>Nashik</t>
        </is>
      </c>
      <c r="D219" t="inlineStr">
        <is>
          <t>Insurance</t>
        </is>
      </c>
      <c r="E219" t="inlineStr">
        <is>
          <t>-</t>
        </is>
      </c>
      <c r="F219" s="34" t="n">
        <v>10862</v>
      </c>
      <c r="G219" t="inlineStr">
        <is>
          <t>Bank D</t>
        </is>
      </c>
      <c r="H219" t="inlineStr">
        <is>
          <t>iOS</t>
        </is>
      </c>
      <c r="I219" s="35" t="n">
        <v>2.1</v>
      </c>
      <c r="J219" t="inlineStr">
        <is>
          <t>Pending</t>
        </is>
      </c>
      <c r="K219" t="inlineStr"/>
      <c r="L219" s="34" t="n">
        <v>0</v>
      </c>
      <c r="M219" t="inlineStr">
        <is>
          <t>Existing</t>
        </is>
      </c>
      <c r="N219" t="inlineStr">
        <is>
          <t>Evening</t>
        </is>
      </c>
      <c r="O219">
        <f>IF(AND(OR(Dashboard!$C$6="All",C219=Dashboard!$C$6),OR(Dashboard!$F$6="All",D219=Dashboard!$F$6),OR(Dashboard!$I$6="All",B219=Dashboard!$I$6)),1,0)</f>
        <v/>
      </c>
    </row>
    <row r="220">
      <c r="A220" t="inlineStr">
        <is>
          <t>PP900219</t>
        </is>
      </c>
      <c r="B220" t="inlineStr">
        <is>
          <t>Apr</t>
        </is>
      </c>
      <c r="C220" t="inlineStr">
        <is>
          <t>Nashik</t>
        </is>
      </c>
      <c r="D220" t="inlineStr">
        <is>
          <t>Bill payment</t>
        </is>
      </c>
      <c r="E220" t="inlineStr">
        <is>
          <t>-</t>
        </is>
      </c>
      <c r="F220" s="34" t="n">
        <v>1172</v>
      </c>
      <c r="G220" t="inlineStr">
        <is>
          <t>Bank A</t>
        </is>
      </c>
      <c r="H220" t="inlineStr">
        <is>
          <t>Android</t>
        </is>
      </c>
      <c r="I220" s="35" t="n">
        <v>2.1</v>
      </c>
      <c r="J220" t="inlineStr">
        <is>
          <t>Success</t>
        </is>
      </c>
      <c r="K220" t="inlineStr"/>
      <c r="L220" s="34" t="n">
        <v>0</v>
      </c>
      <c r="M220" t="inlineStr">
        <is>
          <t>Existing</t>
        </is>
      </c>
      <c r="N220" t="inlineStr">
        <is>
          <t>Morning</t>
        </is>
      </c>
      <c r="O220">
        <f>IF(AND(OR(Dashboard!$C$6="All",C220=Dashboard!$C$6),OR(Dashboard!$F$6="All",D220=Dashboard!$F$6),OR(Dashboard!$I$6="All",B220=Dashboard!$I$6)),1,0)</f>
        <v/>
      </c>
    </row>
    <row r="221">
      <c r="A221" t="inlineStr">
        <is>
          <t>PP900220</t>
        </is>
      </c>
      <c r="B221" t="inlineStr">
        <is>
          <t>May</t>
        </is>
      </c>
      <c r="C221" t="inlineStr">
        <is>
          <t>Nashik</t>
        </is>
      </c>
      <c r="D221" t="inlineStr">
        <is>
          <t>P2P transfer</t>
        </is>
      </c>
      <c r="E221" t="inlineStr">
        <is>
          <t>-</t>
        </is>
      </c>
      <c r="F221" s="34" t="n">
        <v>710</v>
      </c>
      <c r="G221" t="inlineStr">
        <is>
          <t>Bank E</t>
        </is>
      </c>
      <c r="H221" t="inlineStr">
        <is>
          <t>Android</t>
        </is>
      </c>
      <c r="I221" s="35" t="n">
        <v>1.8</v>
      </c>
      <c r="J221" t="inlineStr">
        <is>
          <t>Success</t>
        </is>
      </c>
      <c r="K221" t="inlineStr"/>
      <c r="L221" s="34" t="n">
        <v>0</v>
      </c>
      <c r="M221" t="inlineStr">
        <is>
          <t>Existing</t>
        </is>
      </c>
      <c r="N221" t="inlineStr">
        <is>
          <t>Afternoon</t>
        </is>
      </c>
      <c r="O221">
        <f>IF(AND(OR(Dashboard!$C$6="All",C221=Dashboard!$C$6),OR(Dashboard!$F$6="All",D221=Dashboard!$F$6),OR(Dashboard!$I$6="All",B221=Dashboard!$I$6)),1,0)</f>
        <v/>
      </c>
    </row>
    <row r="222">
      <c r="A222" t="inlineStr">
        <is>
          <t>PP900221</t>
        </is>
      </c>
      <c r="B222" t="inlineStr">
        <is>
          <t>Jun</t>
        </is>
      </c>
      <c r="C222" t="inlineStr">
        <is>
          <t>Pune</t>
        </is>
      </c>
      <c r="D222" t="inlineStr">
        <is>
          <t>P2P transfer</t>
        </is>
      </c>
      <c r="E222" t="inlineStr">
        <is>
          <t>-</t>
        </is>
      </c>
      <c r="F222" s="34" t="n">
        <v>680</v>
      </c>
      <c r="G222" t="inlineStr">
        <is>
          <t>Bank B</t>
        </is>
      </c>
      <c r="H222" t="inlineStr">
        <is>
          <t>iOS</t>
        </is>
      </c>
      <c r="I222" s="35" t="n">
        <v>2.2</v>
      </c>
      <c r="J222" t="inlineStr">
        <is>
          <t>Success</t>
        </is>
      </c>
      <c r="K222" t="inlineStr"/>
      <c r="L222" s="34" t="n">
        <v>0</v>
      </c>
      <c r="M222" t="inlineStr">
        <is>
          <t>Existing</t>
        </is>
      </c>
      <c r="N222" t="inlineStr">
        <is>
          <t>Morning</t>
        </is>
      </c>
      <c r="O222">
        <f>IF(AND(OR(Dashboard!$C$6="All",C222=Dashboard!$C$6),OR(Dashboard!$F$6="All",D222=Dashboard!$F$6),OR(Dashboard!$I$6="All",B222=Dashboard!$I$6)),1,0)</f>
        <v/>
      </c>
    </row>
    <row r="223">
      <c r="A223" t="inlineStr">
        <is>
          <t>PP900222</t>
        </is>
      </c>
      <c r="B223" t="inlineStr">
        <is>
          <t>Mar</t>
        </is>
      </c>
      <c r="C223" t="inlineStr">
        <is>
          <t>Solapur</t>
        </is>
      </c>
      <c r="D223" t="inlineStr">
        <is>
          <t>Merchant (P2M)</t>
        </is>
      </c>
      <c r="E223" t="inlineStr">
        <is>
          <t>Pharmacy</t>
        </is>
      </c>
      <c r="F223" s="34" t="n">
        <v>247</v>
      </c>
      <c r="G223" t="inlineStr">
        <is>
          <t>Bank C</t>
        </is>
      </c>
      <c r="H223" t="inlineStr">
        <is>
          <t>Android</t>
        </is>
      </c>
      <c r="I223" s="35" t="n">
        <v>2.9</v>
      </c>
      <c r="J223" t="inlineStr">
        <is>
          <t>Success</t>
        </is>
      </c>
      <c r="K223" t="inlineStr"/>
      <c r="L223" s="34" t="n">
        <v>0</v>
      </c>
      <c r="M223" t="inlineStr">
        <is>
          <t>New</t>
        </is>
      </c>
      <c r="N223" t="inlineStr">
        <is>
          <t>Night</t>
        </is>
      </c>
      <c r="O223">
        <f>IF(AND(OR(Dashboard!$C$6="All",C223=Dashboard!$C$6),OR(Dashboard!$F$6="All",D223=Dashboard!$F$6),OR(Dashboard!$I$6="All",B223=Dashboard!$I$6)),1,0)</f>
        <v/>
      </c>
    </row>
    <row r="224">
      <c r="A224" t="inlineStr">
        <is>
          <t>PP900223</t>
        </is>
      </c>
      <c r="B224" t="inlineStr">
        <is>
          <t>Apr</t>
        </is>
      </c>
      <c r="C224" t="inlineStr">
        <is>
          <t>Kolhapur</t>
        </is>
      </c>
      <c r="D224" t="inlineStr">
        <is>
          <t>Bill payment</t>
        </is>
      </c>
      <c r="E224" t="inlineStr">
        <is>
          <t>-</t>
        </is>
      </c>
      <c r="F224" s="34" t="n">
        <v>2894</v>
      </c>
      <c r="G224" t="inlineStr">
        <is>
          <t>Bank A</t>
        </is>
      </c>
      <c r="H224" t="inlineStr">
        <is>
          <t>Android</t>
        </is>
      </c>
      <c r="I224" s="35" t="n">
        <v>1.9</v>
      </c>
      <c r="J224" t="inlineStr">
        <is>
          <t>Success</t>
        </is>
      </c>
      <c r="K224" t="inlineStr"/>
      <c r="L224" s="34" t="n">
        <v>0</v>
      </c>
      <c r="M224" t="inlineStr">
        <is>
          <t>Existing</t>
        </is>
      </c>
      <c r="N224" t="inlineStr">
        <is>
          <t>Evening</t>
        </is>
      </c>
      <c r="O224">
        <f>IF(AND(OR(Dashboard!$C$6="All",C224=Dashboard!$C$6),OR(Dashboard!$F$6="All",D224=Dashboard!$F$6),OR(Dashboard!$I$6="All",B224=Dashboard!$I$6)),1,0)</f>
        <v/>
      </c>
    </row>
    <row r="225">
      <c r="A225" t="inlineStr">
        <is>
          <t>PP900224</t>
        </is>
      </c>
      <c r="B225" t="inlineStr">
        <is>
          <t>Feb</t>
        </is>
      </c>
      <c r="C225" t="inlineStr">
        <is>
          <t>Sambhaji Nagar</t>
        </is>
      </c>
      <c r="D225" t="inlineStr">
        <is>
          <t>P2P transfer</t>
        </is>
      </c>
      <c r="E225" t="inlineStr">
        <is>
          <t>-</t>
        </is>
      </c>
      <c r="F225" s="34" t="n">
        <v>978</v>
      </c>
      <c r="G225" t="inlineStr">
        <is>
          <t>Bank A</t>
        </is>
      </c>
      <c r="H225" t="inlineStr">
        <is>
          <t>Android</t>
        </is>
      </c>
      <c r="I225" s="35" t="n">
        <v>2</v>
      </c>
      <c r="J225" t="inlineStr">
        <is>
          <t>Success</t>
        </is>
      </c>
      <c r="K225" t="inlineStr"/>
      <c r="L225" s="34" t="n">
        <v>0</v>
      </c>
      <c r="M225" t="inlineStr">
        <is>
          <t>Existing</t>
        </is>
      </c>
      <c r="N225" t="inlineStr">
        <is>
          <t>Afternoon</t>
        </is>
      </c>
      <c r="O225">
        <f>IF(AND(OR(Dashboard!$C$6="All",C225=Dashboard!$C$6),OR(Dashboard!$F$6="All",D225=Dashboard!$F$6),OR(Dashboard!$I$6="All",B225=Dashboard!$I$6)),1,0)</f>
        <v/>
      </c>
    </row>
    <row r="226">
      <c r="A226" t="inlineStr">
        <is>
          <t>PP900225</t>
        </is>
      </c>
      <c r="B226" t="inlineStr">
        <is>
          <t>Jun</t>
        </is>
      </c>
      <c r="C226" t="inlineStr">
        <is>
          <t>Solapur</t>
        </is>
      </c>
      <c r="D226" t="inlineStr">
        <is>
          <t>Merchant (P2M)</t>
        </is>
      </c>
      <c r="E226" t="inlineStr">
        <is>
          <t>Grocery</t>
        </is>
      </c>
      <c r="F226" s="34" t="n">
        <v>470</v>
      </c>
      <c r="G226" t="inlineStr">
        <is>
          <t>Bank A</t>
        </is>
      </c>
      <c r="H226" t="inlineStr">
        <is>
          <t>Android</t>
        </is>
      </c>
      <c r="I226" s="35" t="n">
        <v>0.8</v>
      </c>
      <c r="J226" t="inlineStr">
        <is>
          <t>Success</t>
        </is>
      </c>
      <c r="K226" t="inlineStr"/>
      <c r="L226" s="34" t="n">
        <v>0</v>
      </c>
      <c r="M226" t="inlineStr">
        <is>
          <t>Existing</t>
        </is>
      </c>
      <c r="N226" t="inlineStr">
        <is>
          <t>Evening</t>
        </is>
      </c>
      <c r="O226">
        <f>IF(AND(OR(Dashboard!$C$6="All",C226=Dashboard!$C$6),OR(Dashboard!$F$6="All",D226=Dashboard!$F$6),OR(Dashboard!$I$6="All",B226=Dashboard!$I$6)),1,0)</f>
        <v/>
      </c>
    </row>
    <row r="227">
      <c r="A227" t="inlineStr">
        <is>
          <t>PP900226</t>
        </is>
      </c>
      <c r="B227" t="inlineStr">
        <is>
          <t>Apr</t>
        </is>
      </c>
      <c r="C227" t="inlineStr">
        <is>
          <t>Nagpur</t>
        </is>
      </c>
      <c r="D227" t="inlineStr">
        <is>
          <t>P2P transfer</t>
        </is>
      </c>
      <c r="E227" t="inlineStr">
        <is>
          <t>-</t>
        </is>
      </c>
      <c r="F227" s="34" t="n">
        <v>2094</v>
      </c>
      <c r="G227" t="inlineStr">
        <is>
          <t>Bank C</t>
        </is>
      </c>
      <c r="H227" t="inlineStr">
        <is>
          <t>Android</t>
        </is>
      </c>
      <c r="I227" s="35" t="n">
        <v>2.2</v>
      </c>
      <c r="J227" t="inlineStr">
        <is>
          <t>Success</t>
        </is>
      </c>
      <c r="K227" t="inlineStr"/>
      <c r="L227" s="34" t="n">
        <v>0</v>
      </c>
      <c r="M227" t="inlineStr">
        <is>
          <t>Existing</t>
        </is>
      </c>
      <c r="N227" t="inlineStr">
        <is>
          <t>Afternoon</t>
        </is>
      </c>
      <c r="O227">
        <f>IF(AND(OR(Dashboard!$C$6="All",C227=Dashboard!$C$6),OR(Dashboard!$F$6="All",D227=Dashboard!$F$6),OR(Dashboard!$I$6="All",B227=Dashboard!$I$6)),1,0)</f>
        <v/>
      </c>
    </row>
    <row r="228">
      <c r="A228" t="inlineStr">
        <is>
          <t>PP900227</t>
        </is>
      </c>
      <c r="B228" t="inlineStr">
        <is>
          <t>Mar</t>
        </is>
      </c>
      <c r="C228" t="inlineStr">
        <is>
          <t>Kolhapur</t>
        </is>
      </c>
      <c r="D228" t="inlineStr">
        <is>
          <t>Merchant (P2M)</t>
        </is>
      </c>
      <c r="E228" t="inlineStr">
        <is>
          <t>Food</t>
        </is>
      </c>
      <c r="F228" s="34" t="n">
        <v>119</v>
      </c>
      <c r="G228" t="inlineStr">
        <is>
          <t>Bank A</t>
        </is>
      </c>
      <c r="H228" t="inlineStr">
        <is>
          <t>Android</t>
        </is>
      </c>
      <c r="I228" s="35" t="n">
        <v>1.5</v>
      </c>
      <c r="J228" t="inlineStr">
        <is>
          <t>Success</t>
        </is>
      </c>
      <c r="K228" t="inlineStr"/>
      <c r="L228" s="34" t="n">
        <v>0</v>
      </c>
      <c r="M228" t="inlineStr">
        <is>
          <t>Existing</t>
        </is>
      </c>
      <c r="N228" t="inlineStr">
        <is>
          <t>Morning</t>
        </is>
      </c>
      <c r="O228">
        <f>IF(AND(OR(Dashboard!$C$6="All",C228=Dashboard!$C$6),OR(Dashboard!$F$6="All",D228=Dashboard!$F$6),OR(Dashboard!$I$6="All",B228=Dashboard!$I$6)),1,0)</f>
        <v/>
      </c>
    </row>
    <row r="229">
      <c r="A229" t="inlineStr">
        <is>
          <t>PP900228</t>
        </is>
      </c>
      <c r="B229" t="inlineStr">
        <is>
          <t>Apr</t>
        </is>
      </c>
      <c r="C229" t="inlineStr">
        <is>
          <t>Pune</t>
        </is>
      </c>
      <c r="D229" t="inlineStr">
        <is>
          <t>P2P transfer</t>
        </is>
      </c>
      <c r="E229" t="inlineStr">
        <is>
          <t>-</t>
        </is>
      </c>
      <c r="F229" s="34" t="n">
        <v>1044</v>
      </c>
      <c r="G229" t="inlineStr">
        <is>
          <t>Bank E</t>
        </is>
      </c>
      <c r="H229" t="inlineStr">
        <is>
          <t>Android</t>
        </is>
      </c>
      <c r="I229" s="35" t="n">
        <v>1.9</v>
      </c>
      <c r="J229" t="inlineStr">
        <is>
          <t>Success</t>
        </is>
      </c>
      <c r="K229" t="inlineStr"/>
      <c r="L229" s="34" t="n">
        <v>0</v>
      </c>
      <c r="M229" t="inlineStr">
        <is>
          <t>New</t>
        </is>
      </c>
      <c r="N229" t="inlineStr">
        <is>
          <t>Evening</t>
        </is>
      </c>
      <c r="O229">
        <f>IF(AND(OR(Dashboard!$C$6="All",C229=Dashboard!$C$6),OR(Dashboard!$F$6="All",D229=Dashboard!$F$6),OR(Dashboard!$I$6="All",B229=Dashboard!$I$6)),1,0)</f>
        <v/>
      </c>
    </row>
    <row r="230">
      <c r="A230" t="inlineStr">
        <is>
          <t>PP900229</t>
        </is>
      </c>
      <c r="B230" t="inlineStr">
        <is>
          <t>Jun</t>
        </is>
      </c>
      <c r="C230" t="inlineStr">
        <is>
          <t>Solapur</t>
        </is>
      </c>
      <c r="D230" t="inlineStr">
        <is>
          <t>Merchant (P2M)</t>
        </is>
      </c>
      <c r="E230" t="inlineStr">
        <is>
          <t>Fuel</t>
        </is>
      </c>
      <c r="F230" s="34" t="n">
        <v>148</v>
      </c>
      <c r="G230" t="inlineStr">
        <is>
          <t>Bank C</t>
        </is>
      </c>
      <c r="H230" t="inlineStr">
        <is>
          <t>Android</t>
        </is>
      </c>
      <c r="I230" s="35" t="n">
        <v>1.9</v>
      </c>
      <c r="J230" t="inlineStr">
        <is>
          <t>Success</t>
        </is>
      </c>
      <c r="K230" t="inlineStr"/>
      <c r="L230" s="34" t="n">
        <v>0</v>
      </c>
      <c r="M230" t="inlineStr">
        <is>
          <t>Existing</t>
        </is>
      </c>
      <c r="N230" t="inlineStr">
        <is>
          <t>Night</t>
        </is>
      </c>
      <c r="O230">
        <f>IF(AND(OR(Dashboard!$C$6="All",C230=Dashboard!$C$6),OR(Dashboard!$F$6="All",D230=Dashboard!$F$6),OR(Dashboard!$I$6="All",B230=Dashboard!$I$6)),1,0)</f>
        <v/>
      </c>
    </row>
    <row r="231">
      <c r="A231" t="inlineStr">
        <is>
          <t>PP900230</t>
        </is>
      </c>
      <c r="B231" t="inlineStr">
        <is>
          <t>Jun</t>
        </is>
      </c>
      <c r="C231" t="inlineStr">
        <is>
          <t>Pune</t>
        </is>
      </c>
      <c r="D231" t="inlineStr">
        <is>
          <t>P2P transfer</t>
        </is>
      </c>
      <c r="E231" t="inlineStr">
        <is>
          <t>-</t>
        </is>
      </c>
      <c r="F231" s="34" t="n">
        <v>138</v>
      </c>
      <c r="G231" t="inlineStr">
        <is>
          <t>Bank D</t>
        </is>
      </c>
      <c r="H231" t="inlineStr">
        <is>
          <t>Android</t>
        </is>
      </c>
      <c r="I231" s="35" t="n">
        <v>1.5</v>
      </c>
      <c r="J231" t="inlineStr">
        <is>
          <t>Failed</t>
        </is>
      </c>
      <c r="K231" t="inlineStr">
        <is>
          <t>Limit exceeded</t>
        </is>
      </c>
      <c r="L231" s="34" t="n">
        <v>0</v>
      </c>
      <c r="M231" t="inlineStr">
        <is>
          <t>New</t>
        </is>
      </c>
      <c r="N231" t="inlineStr">
        <is>
          <t>Night</t>
        </is>
      </c>
      <c r="O231">
        <f>IF(AND(OR(Dashboard!$C$6="All",C231=Dashboard!$C$6),OR(Dashboard!$F$6="All",D231=Dashboard!$F$6),OR(Dashboard!$I$6="All",B231=Dashboard!$I$6)),1,0)</f>
        <v/>
      </c>
    </row>
    <row r="232">
      <c r="A232" t="inlineStr">
        <is>
          <t>PP900231</t>
        </is>
      </c>
      <c r="B232" t="inlineStr">
        <is>
          <t>May</t>
        </is>
      </c>
      <c r="C232" t="inlineStr">
        <is>
          <t>Pune</t>
        </is>
      </c>
      <c r="D232" t="inlineStr">
        <is>
          <t>Merchant (P2M)</t>
        </is>
      </c>
      <c r="E232" t="inlineStr">
        <is>
          <t>Fuel</t>
        </is>
      </c>
      <c r="F232" s="34" t="n">
        <v>751</v>
      </c>
      <c r="G232" t="inlineStr">
        <is>
          <t>Bank B</t>
        </is>
      </c>
      <c r="H232" t="inlineStr">
        <is>
          <t>Android</t>
        </is>
      </c>
      <c r="I232" s="35" t="n">
        <v>2.5</v>
      </c>
      <c r="J232" t="inlineStr">
        <is>
          <t>Success</t>
        </is>
      </c>
      <c r="K232" t="inlineStr"/>
      <c r="L232" s="34" t="n">
        <v>0</v>
      </c>
      <c r="M232" t="inlineStr">
        <is>
          <t>Existing</t>
        </is>
      </c>
      <c r="N232" t="inlineStr">
        <is>
          <t>Evening</t>
        </is>
      </c>
      <c r="O232">
        <f>IF(AND(OR(Dashboard!$C$6="All",C232=Dashboard!$C$6),OR(Dashboard!$F$6="All",D232=Dashboard!$F$6),OR(Dashboard!$I$6="All",B232=Dashboard!$I$6)),1,0)</f>
        <v/>
      </c>
    </row>
    <row r="233">
      <c r="A233" t="inlineStr">
        <is>
          <t>PP900232</t>
        </is>
      </c>
      <c r="B233" t="inlineStr">
        <is>
          <t>May</t>
        </is>
      </c>
      <c r="C233" t="inlineStr">
        <is>
          <t>Solapur</t>
        </is>
      </c>
      <c r="D233" t="inlineStr">
        <is>
          <t>P2P transfer</t>
        </is>
      </c>
      <c r="E233" t="inlineStr">
        <is>
          <t>-</t>
        </is>
      </c>
      <c r="F233" s="34" t="n">
        <v>2090</v>
      </c>
      <c r="G233" t="inlineStr">
        <is>
          <t>Bank B</t>
        </is>
      </c>
      <c r="H233" t="inlineStr">
        <is>
          <t>Android</t>
        </is>
      </c>
      <c r="I233" s="35" t="n">
        <v>1.1</v>
      </c>
      <c r="J233" t="inlineStr">
        <is>
          <t>Success</t>
        </is>
      </c>
      <c r="K233" t="inlineStr"/>
      <c r="L233" s="34" t="n">
        <v>0</v>
      </c>
      <c r="M233" t="inlineStr">
        <is>
          <t>Existing</t>
        </is>
      </c>
      <c r="N233" t="inlineStr">
        <is>
          <t>Evening</t>
        </is>
      </c>
      <c r="O233">
        <f>IF(AND(OR(Dashboard!$C$6="All",C233=Dashboard!$C$6),OR(Dashboard!$F$6="All",D233=Dashboard!$F$6),OR(Dashboard!$I$6="All",B233=Dashboard!$I$6)),1,0)</f>
        <v/>
      </c>
    </row>
    <row r="234">
      <c r="A234" t="inlineStr">
        <is>
          <t>PP900233</t>
        </is>
      </c>
      <c r="B234" t="inlineStr">
        <is>
          <t>May</t>
        </is>
      </c>
      <c r="C234" t="inlineStr">
        <is>
          <t>Sambhaji Nagar</t>
        </is>
      </c>
      <c r="D234" t="inlineStr">
        <is>
          <t>P2P transfer</t>
        </is>
      </c>
      <c r="E234" t="inlineStr">
        <is>
          <t>-</t>
        </is>
      </c>
      <c r="F234" s="34" t="n">
        <v>1965</v>
      </c>
      <c r="G234" t="inlineStr">
        <is>
          <t>Bank A</t>
        </is>
      </c>
      <c r="H234" t="inlineStr">
        <is>
          <t>Android</t>
        </is>
      </c>
      <c r="I234" s="35" t="n">
        <v>1.8</v>
      </c>
      <c r="J234" t="inlineStr">
        <is>
          <t>Success</t>
        </is>
      </c>
      <c r="K234" t="inlineStr"/>
      <c r="L234" s="34" t="n">
        <v>0</v>
      </c>
      <c r="M234" t="inlineStr">
        <is>
          <t>Existing</t>
        </is>
      </c>
      <c r="N234" t="inlineStr">
        <is>
          <t>Morning</t>
        </is>
      </c>
      <c r="O234">
        <f>IF(AND(OR(Dashboard!$C$6="All",C234=Dashboard!$C$6),OR(Dashboard!$F$6="All",D234=Dashboard!$F$6),OR(Dashboard!$I$6="All",B234=Dashboard!$I$6)),1,0)</f>
        <v/>
      </c>
    </row>
    <row r="235">
      <c r="A235" t="inlineStr">
        <is>
          <t>PP900234</t>
        </is>
      </c>
      <c r="B235" t="inlineStr">
        <is>
          <t>Feb</t>
        </is>
      </c>
      <c r="C235" t="inlineStr">
        <is>
          <t>Sambhaji Nagar</t>
        </is>
      </c>
      <c r="D235" t="inlineStr">
        <is>
          <t>Bill payment</t>
        </is>
      </c>
      <c r="E235" t="inlineStr">
        <is>
          <t>-</t>
        </is>
      </c>
      <c r="F235" s="34" t="n">
        <v>2103</v>
      </c>
      <c r="G235" t="inlineStr">
        <is>
          <t>Bank C</t>
        </is>
      </c>
      <c r="H235" t="inlineStr">
        <is>
          <t>Android</t>
        </is>
      </c>
      <c r="I235" s="35" t="n">
        <v>1.7</v>
      </c>
      <c r="J235" t="inlineStr">
        <is>
          <t>Success</t>
        </is>
      </c>
      <c r="K235" t="inlineStr"/>
      <c r="L235" s="34" t="n">
        <v>21</v>
      </c>
      <c r="M235" t="inlineStr">
        <is>
          <t>New</t>
        </is>
      </c>
      <c r="N235" t="inlineStr">
        <is>
          <t>Morning</t>
        </is>
      </c>
      <c r="O235">
        <f>IF(AND(OR(Dashboard!$C$6="All",C235=Dashboard!$C$6),OR(Dashboard!$F$6="All",D235=Dashboard!$F$6),OR(Dashboard!$I$6="All",B235=Dashboard!$I$6)),1,0)</f>
        <v/>
      </c>
    </row>
    <row r="236">
      <c r="A236" t="inlineStr">
        <is>
          <t>PP900235</t>
        </is>
      </c>
      <c r="B236" t="inlineStr">
        <is>
          <t>Jan</t>
        </is>
      </c>
      <c r="C236" t="inlineStr">
        <is>
          <t>Nashik</t>
        </is>
      </c>
      <c r="D236" t="inlineStr">
        <is>
          <t>Recharge</t>
        </is>
      </c>
      <c r="E236" t="inlineStr">
        <is>
          <t>-</t>
        </is>
      </c>
      <c r="F236" s="34" t="n">
        <v>299</v>
      </c>
      <c r="G236" t="inlineStr">
        <is>
          <t>Bank A</t>
        </is>
      </c>
      <c r="H236" t="inlineStr">
        <is>
          <t>Android</t>
        </is>
      </c>
      <c r="I236" s="35" t="n">
        <v>1.4</v>
      </c>
      <c r="J236" t="inlineStr">
        <is>
          <t>Success</t>
        </is>
      </c>
      <c r="K236" t="inlineStr"/>
      <c r="L236" s="34" t="n">
        <v>0</v>
      </c>
      <c r="M236" t="inlineStr">
        <is>
          <t>Existing</t>
        </is>
      </c>
      <c r="N236" t="inlineStr">
        <is>
          <t>Evening</t>
        </is>
      </c>
      <c r="O236">
        <f>IF(AND(OR(Dashboard!$C$6="All",C236=Dashboard!$C$6),OR(Dashboard!$F$6="All",D236=Dashboard!$F$6),OR(Dashboard!$I$6="All",B236=Dashboard!$I$6)),1,0)</f>
        <v/>
      </c>
    </row>
    <row r="237">
      <c r="A237" t="inlineStr">
        <is>
          <t>PP900236</t>
        </is>
      </c>
      <c r="B237" t="inlineStr">
        <is>
          <t>Jan</t>
        </is>
      </c>
      <c r="C237" t="inlineStr">
        <is>
          <t>Pune</t>
        </is>
      </c>
      <c r="D237" t="inlineStr">
        <is>
          <t>Recharge</t>
        </is>
      </c>
      <c r="E237" t="inlineStr">
        <is>
          <t>-</t>
        </is>
      </c>
      <c r="F237" s="34" t="n">
        <v>479</v>
      </c>
      <c r="G237" t="inlineStr">
        <is>
          <t>Bank C</t>
        </is>
      </c>
      <c r="H237" t="inlineStr">
        <is>
          <t>Android</t>
        </is>
      </c>
      <c r="I237" s="35" t="n">
        <v>0.7</v>
      </c>
      <c r="J237" t="inlineStr">
        <is>
          <t>Success</t>
        </is>
      </c>
      <c r="K237" t="inlineStr"/>
      <c r="L237" s="34" t="n">
        <v>0</v>
      </c>
      <c r="M237" t="inlineStr">
        <is>
          <t>Existing</t>
        </is>
      </c>
      <c r="N237" t="inlineStr">
        <is>
          <t>Night</t>
        </is>
      </c>
      <c r="O237">
        <f>IF(AND(OR(Dashboard!$C$6="All",C237=Dashboard!$C$6),OR(Dashboard!$F$6="All",D237=Dashboard!$F$6),OR(Dashboard!$I$6="All",B237=Dashboard!$I$6)),1,0)</f>
        <v/>
      </c>
    </row>
    <row r="238">
      <c r="A238" t="inlineStr">
        <is>
          <t>PP900237</t>
        </is>
      </c>
      <c r="B238" t="inlineStr">
        <is>
          <t>Apr</t>
        </is>
      </c>
      <c r="C238" t="inlineStr">
        <is>
          <t>Sambhaji Nagar</t>
        </is>
      </c>
      <c r="D238" t="inlineStr">
        <is>
          <t>P2P transfer</t>
        </is>
      </c>
      <c r="E238" t="inlineStr">
        <is>
          <t>-</t>
        </is>
      </c>
      <c r="F238" s="34" t="n">
        <v>10441</v>
      </c>
      <c r="G238" t="inlineStr">
        <is>
          <t>Bank A</t>
        </is>
      </c>
      <c r="H238" t="inlineStr">
        <is>
          <t>Android</t>
        </is>
      </c>
      <c r="I238" s="35" t="n">
        <v>1.7</v>
      </c>
      <c r="J238" t="inlineStr">
        <is>
          <t>Success</t>
        </is>
      </c>
      <c r="K238" t="inlineStr"/>
      <c r="L238" s="34" t="n">
        <v>0</v>
      </c>
      <c r="M238" t="inlineStr">
        <is>
          <t>Existing</t>
        </is>
      </c>
      <c r="N238" t="inlineStr">
        <is>
          <t>Night</t>
        </is>
      </c>
      <c r="O238">
        <f>IF(AND(OR(Dashboard!$C$6="All",C238=Dashboard!$C$6),OR(Dashboard!$F$6="All",D238=Dashboard!$F$6),OR(Dashboard!$I$6="All",B238=Dashboard!$I$6)),1,0)</f>
        <v/>
      </c>
    </row>
    <row r="239">
      <c r="A239" t="inlineStr">
        <is>
          <t>PP900238</t>
        </is>
      </c>
      <c r="B239" t="inlineStr">
        <is>
          <t>Apr</t>
        </is>
      </c>
      <c r="C239" t="inlineStr">
        <is>
          <t>Pune</t>
        </is>
      </c>
      <c r="D239" t="inlineStr">
        <is>
          <t>P2P transfer</t>
        </is>
      </c>
      <c r="E239" t="inlineStr">
        <is>
          <t>-</t>
        </is>
      </c>
      <c r="F239" s="34" t="n">
        <v>600</v>
      </c>
      <c r="G239" t="inlineStr">
        <is>
          <t>Bank D</t>
        </is>
      </c>
      <c r="H239" t="inlineStr">
        <is>
          <t>Android</t>
        </is>
      </c>
      <c r="I239" s="35" t="n">
        <v>1.8</v>
      </c>
      <c r="J239" t="inlineStr">
        <is>
          <t>Success</t>
        </is>
      </c>
      <c r="K239" t="inlineStr"/>
      <c r="L239" s="34" t="n">
        <v>0</v>
      </c>
      <c r="M239" t="inlineStr">
        <is>
          <t>Existing</t>
        </is>
      </c>
      <c r="N239" t="inlineStr">
        <is>
          <t>Evening</t>
        </is>
      </c>
      <c r="O239">
        <f>IF(AND(OR(Dashboard!$C$6="All",C239=Dashboard!$C$6),OR(Dashboard!$F$6="All",D239=Dashboard!$F$6),OR(Dashboard!$I$6="All",B239=Dashboard!$I$6)),1,0)</f>
        <v/>
      </c>
    </row>
    <row r="240">
      <c r="A240" t="inlineStr">
        <is>
          <t>PP900239</t>
        </is>
      </c>
      <c r="B240" t="inlineStr">
        <is>
          <t>May</t>
        </is>
      </c>
      <c r="C240" t="inlineStr">
        <is>
          <t>Pune</t>
        </is>
      </c>
      <c r="D240" t="inlineStr">
        <is>
          <t>P2P transfer</t>
        </is>
      </c>
      <c r="E240" t="inlineStr">
        <is>
          <t>-</t>
        </is>
      </c>
      <c r="F240" s="34" t="n">
        <v>1698</v>
      </c>
      <c r="G240" t="inlineStr">
        <is>
          <t>Bank C</t>
        </is>
      </c>
      <c r="H240" t="inlineStr">
        <is>
          <t>Android</t>
        </is>
      </c>
      <c r="I240" s="35" t="n">
        <v>2.7</v>
      </c>
      <c r="J240" t="inlineStr">
        <is>
          <t>Success</t>
        </is>
      </c>
      <c r="K240" t="inlineStr"/>
      <c r="L240" s="34" t="n">
        <v>0</v>
      </c>
      <c r="M240" t="inlineStr">
        <is>
          <t>Existing</t>
        </is>
      </c>
      <c r="N240" t="inlineStr">
        <is>
          <t>Night</t>
        </is>
      </c>
      <c r="O240">
        <f>IF(AND(OR(Dashboard!$C$6="All",C240=Dashboard!$C$6),OR(Dashboard!$F$6="All",D240=Dashboard!$F$6),OR(Dashboard!$I$6="All",B240=Dashboard!$I$6)),1,0)</f>
        <v/>
      </c>
    </row>
    <row r="241">
      <c r="A241" t="inlineStr">
        <is>
          <t>PP900240</t>
        </is>
      </c>
      <c r="B241" t="inlineStr">
        <is>
          <t>Mar</t>
        </is>
      </c>
      <c r="C241" t="inlineStr">
        <is>
          <t>Sambhaji Nagar</t>
        </is>
      </c>
      <c r="D241" t="inlineStr">
        <is>
          <t>P2P transfer</t>
        </is>
      </c>
      <c r="E241" t="inlineStr">
        <is>
          <t>-</t>
        </is>
      </c>
      <c r="F241" s="34" t="n">
        <v>1067</v>
      </c>
      <c r="G241" t="inlineStr">
        <is>
          <t>Bank A</t>
        </is>
      </c>
      <c r="H241" t="inlineStr">
        <is>
          <t>Android</t>
        </is>
      </c>
      <c r="I241" s="35" t="n">
        <v>1.8</v>
      </c>
      <c r="J241" t="inlineStr">
        <is>
          <t>Success</t>
        </is>
      </c>
      <c r="K241" t="inlineStr"/>
      <c r="L241" s="34" t="n">
        <v>0</v>
      </c>
      <c r="M241" t="inlineStr">
        <is>
          <t>Existing</t>
        </is>
      </c>
      <c r="N241" t="inlineStr">
        <is>
          <t>Morning</t>
        </is>
      </c>
      <c r="O241">
        <f>IF(AND(OR(Dashboard!$C$6="All",C241=Dashboard!$C$6),OR(Dashboard!$F$6="All",D241=Dashboard!$F$6),OR(Dashboard!$I$6="All",B241=Dashboard!$I$6)),1,0)</f>
        <v/>
      </c>
    </row>
    <row r="242">
      <c r="A242" t="inlineStr">
        <is>
          <t>PP900241</t>
        </is>
      </c>
      <c r="B242" t="inlineStr">
        <is>
          <t>Jun</t>
        </is>
      </c>
      <c r="C242" t="inlineStr">
        <is>
          <t>Nagpur</t>
        </is>
      </c>
      <c r="D242" t="inlineStr">
        <is>
          <t>P2P transfer</t>
        </is>
      </c>
      <c r="E242" t="inlineStr">
        <is>
          <t>-</t>
        </is>
      </c>
      <c r="F242" s="34" t="n">
        <v>900</v>
      </c>
      <c r="G242" t="inlineStr">
        <is>
          <t>Bank E</t>
        </is>
      </c>
      <c r="H242" t="inlineStr">
        <is>
          <t>Android</t>
        </is>
      </c>
      <c r="I242" s="35" t="n">
        <v>1</v>
      </c>
      <c r="J242" t="inlineStr">
        <is>
          <t>Success</t>
        </is>
      </c>
      <c r="K242" t="inlineStr"/>
      <c r="L242" s="34" t="n">
        <v>0</v>
      </c>
      <c r="M242" t="inlineStr">
        <is>
          <t>Existing</t>
        </is>
      </c>
      <c r="N242" t="inlineStr">
        <is>
          <t>Night</t>
        </is>
      </c>
      <c r="O242">
        <f>IF(AND(OR(Dashboard!$C$6="All",C242=Dashboard!$C$6),OR(Dashboard!$F$6="All",D242=Dashboard!$F$6),OR(Dashboard!$I$6="All",B242=Dashboard!$I$6)),1,0)</f>
        <v/>
      </c>
    </row>
    <row r="243">
      <c r="A243" t="inlineStr">
        <is>
          <t>PP900242</t>
        </is>
      </c>
      <c r="B243" t="inlineStr">
        <is>
          <t>Jan</t>
        </is>
      </c>
      <c r="C243" t="inlineStr">
        <is>
          <t>Nashik</t>
        </is>
      </c>
      <c r="D243" t="inlineStr">
        <is>
          <t>Merchant (P2M)</t>
        </is>
      </c>
      <c r="E243" t="inlineStr">
        <is>
          <t>Food</t>
        </is>
      </c>
      <c r="F243" s="34" t="n">
        <v>769</v>
      </c>
      <c r="G243" t="inlineStr">
        <is>
          <t>Bank C</t>
        </is>
      </c>
      <c r="H243" t="inlineStr">
        <is>
          <t>Android</t>
        </is>
      </c>
      <c r="I243" s="35" t="n">
        <v>1.6</v>
      </c>
      <c r="J243" t="inlineStr">
        <is>
          <t>Success</t>
        </is>
      </c>
      <c r="K243" t="inlineStr"/>
      <c r="L243" s="34" t="n">
        <v>0</v>
      </c>
      <c r="M243" t="inlineStr">
        <is>
          <t>Existing</t>
        </is>
      </c>
      <c r="N243" t="inlineStr">
        <is>
          <t>Night</t>
        </is>
      </c>
      <c r="O243">
        <f>IF(AND(OR(Dashboard!$C$6="All",C243=Dashboard!$C$6),OR(Dashboard!$F$6="All",D243=Dashboard!$F$6),OR(Dashboard!$I$6="All",B243=Dashboard!$I$6)),1,0)</f>
        <v/>
      </c>
    </row>
    <row r="244">
      <c r="A244" t="inlineStr">
        <is>
          <t>PP900243</t>
        </is>
      </c>
      <c r="B244" t="inlineStr">
        <is>
          <t>Feb</t>
        </is>
      </c>
      <c r="C244" t="inlineStr">
        <is>
          <t>Kolhapur</t>
        </is>
      </c>
      <c r="D244" t="inlineStr">
        <is>
          <t>P2P transfer</t>
        </is>
      </c>
      <c r="E244" t="inlineStr">
        <is>
          <t>-</t>
        </is>
      </c>
      <c r="F244" s="34" t="n">
        <v>1975</v>
      </c>
      <c r="G244" t="inlineStr">
        <is>
          <t>Bank C</t>
        </is>
      </c>
      <c r="H244" t="inlineStr">
        <is>
          <t>Android</t>
        </is>
      </c>
      <c r="I244" s="35" t="n">
        <v>0.4</v>
      </c>
      <c r="J244" t="inlineStr">
        <is>
          <t>Success</t>
        </is>
      </c>
      <c r="K244" t="inlineStr"/>
      <c r="L244" s="34" t="n">
        <v>0</v>
      </c>
      <c r="M244" t="inlineStr">
        <is>
          <t>Existing</t>
        </is>
      </c>
      <c r="N244" t="inlineStr">
        <is>
          <t>Morning</t>
        </is>
      </c>
      <c r="O244">
        <f>IF(AND(OR(Dashboard!$C$6="All",C244=Dashboard!$C$6),OR(Dashboard!$F$6="All",D244=Dashboard!$F$6),OR(Dashboard!$I$6="All",B244=Dashboard!$I$6)),1,0)</f>
        <v/>
      </c>
    </row>
    <row r="245">
      <c r="A245" t="inlineStr">
        <is>
          <t>PP900244</t>
        </is>
      </c>
      <c r="B245" t="inlineStr">
        <is>
          <t>Apr</t>
        </is>
      </c>
      <c r="C245" t="inlineStr">
        <is>
          <t>Kolhapur</t>
        </is>
      </c>
      <c r="D245" t="inlineStr">
        <is>
          <t>Bill payment</t>
        </is>
      </c>
      <c r="E245" t="inlineStr">
        <is>
          <t>-</t>
        </is>
      </c>
      <c r="F245" s="34" t="n">
        <v>2597</v>
      </c>
      <c r="G245" t="inlineStr">
        <is>
          <t>Bank D</t>
        </is>
      </c>
      <c r="H245" t="inlineStr">
        <is>
          <t>Android</t>
        </is>
      </c>
      <c r="I245" s="35" t="n">
        <v>1.8</v>
      </c>
      <c r="J245" t="inlineStr">
        <is>
          <t>Success</t>
        </is>
      </c>
      <c r="K245" t="inlineStr"/>
      <c r="L245" s="34" t="n">
        <v>0</v>
      </c>
      <c r="M245" t="inlineStr">
        <is>
          <t>Existing</t>
        </is>
      </c>
      <c r="N245" t="inlineStr">
        <is>
          <t>Evening</t>
        </is>
      </c>
      <c r="O245">
        <f>IF(AND(OR(Dashboard!$C$6="All",C245=Dashboard!$C$6),OR(Dashboard!$F$6="All",D245=Dashboard!$F$6),OR(Dashboard!$I$6="All",B245=Dashboard!$I$6)),1,0)</f>
        <v/>
      </c>
    </row>
    <row r="246">
      <c r="A246" t="inlineStr">
        <is>
          <t>PP900245</t>
        </is>
      </c>
      <c r="B246" t="inlineStr">
        <is>
          <t>Jun</t>
        </is>
      </c>
      <c r="C246" t="inlineStr">
        <is>
          <t>Solapur</t>
        </is>
      </c>
      <c r="D246" t="inlineStr">
        <is>
          <t>Bill payment</t>
        </is>
      </c>
      <c r="E246" t="inlineStr">
        <is>
          <t>-</t>
        </is>
      </c>
      <c r="F246" s="34" t="n">
        <v>1652</v>
      </c>
      <c r="G246" t="inlineStr">
        <is>
          <t>Bank E</t>
        </is>
      </c>
      <c r="H246" t="inlineStr">
        <is>
          <t>Android</t>
        </is>
      </c>
      <c r="I246" s="35" t="n">
        <v>1.1</v>
      </c>
      <c r="J246" t="inlineStr">
        <is>
          <t>Success</t>
        </is>
      </c>
      <c r="K246" t="inlineStr"/>
      <c r="L246" s="34" t="n">
        <v>0</v>
      </c>
      <c r="M246" t="inlineStr">
        <is>
          <t>Existing</t>
        </is>
      </c>
      <c r="N246" t="inlineStr">
        <is>
          <t>Night</t>
        </is>
      </c>
      <c r="O246">
        <f>IF(AND(OR(Dashboard!$C$6="All",C246=Dashboard!$C$6),OR(Dashboard!$F$6="All",D246=Dashboard!$F$6),OR(Dashboard!$I$6="All",B246=Dashboard!$I$6)),1,0)</f>
        <v/>
      </c>
    </row>
    <row r="247">
      <c r="A247" t="inlineStr">
        <is>
          <t>PP900246</t>
        </is>
      </c>
      <c r="B247" t="inlineStr">
        <is>
          <t>Jan</t>
        </is>
      </c>
      <c r="C247" t="inlineStr">
        <is>
          <t>Pune</t>
        </is>
      </c>
      <c r="D247" t="inlineStr">
        <is>
          <t>P2P transfer</t>
        </is>
      </c>
      <c r="E247" t="inlineStr">
        <is>
          <t>-</t>
        </is>
      </c>
      <c r="F247" s="34" t="n">
        <v>2338</v>
      </c>
      <c r="G247" t="inlineStr">
        <is>
          <t>Bank E</t>
        </is>
      </c>
      <c r="H247" t="inlineStr">
        <is>
          <t>Android</t>
        </is>
      </c>
      <c r="I247" s="35" t="n">
        <v>2.2</v>
      </c>
      <c r="J247" t="inlineStr">
        <is>
          <t>Success</t>
        </is>
      </c>
      <c r="K247" t="inlineStr"/>
      <c r="L247" s="34" t="n">
        <v>0</v>
      </c>
      <c r="M247" t="inlineStr">
        <is>
          <t>Existing</t>
        </is>
      </c>
      <c r="N247" t="inlineStr">
        <is>
          <t>Morning</t>
        </is>
      </c>
      <c r="O247">
        <f>IF(AND(OR(Dashboard!$C$6="All",C247=Dashboard!$C$6),OR(Dashboard!$F$6="All",D247=Dashboard!$F$6),OR(Dashboard!$I$6="All",B247=Dashboard!$I$6)),1,0)</f>
        <v/>
      </c>
    </row>
    <row r="248">
      <c r="A248" t="inlineStr">
        <is>
          <t>PP900247</t>
        </is>
      </c>
      <c r="B248" t="inlineStr">
        <is>
          <t>May</t>
        </is>
      </c>
      <c r="C248" t="inlineStr">
        <is>
          <t>Kolhapur</t>
        </is>
      </c>
      <c r="D248" t="inlineStr">
        <is>
          <t>P2P transfer</t>
        </is>
      </c>
      <c r="E248" t="inlineStr">
        <is>
          <t>-</t>
        </is>
      </c>
      <c r="F248" s="34" t="n">
        <v>271</v>
      </c>
      <c r="G248" t="inlineStr">
        <is>
          <t>Bank A</t>
        </is>
      </c>
      <c r="H248" t="inlineStr">
        <is>
          <t>Android</t>
        </is>
      </c>
      <c r="I248" s="35" t="n">
        <v>1.9</v>
      </c>
      <c r="J248" t="inlineStr">
        <is>
          <t>Success</t>
        </is>
      </c>
      <c r="K248" t="inlineStr"/>
      <c r="L248" s="34" t="n">
        <v>0</v>
      </c>
      <c r="M248" t="inlineStr">
        <is>
          <t>Existing</t>
        </is>
      </c>
      <c r="N248" t="inlineStr">
        <is>
          <t>Evening</t>
        </is>
      </c>
      <c r="O248">
        <f>IF(AND(OR(Dashboard!$C$6="All",C248=Dashboard!$C$6),OR(Dashboard!$F$6="All",D248=Dashboard!$F$6),OR(Dashboard!$I$6="All",B248=Dashboard!$I$6)),1,0)</f>
        <v/>
      </c>
    </row>
    <row r="249">
      <c r="A249" t="inlineStr">
        <is>
          <t>PP900248</t>
        </is>
      </c>
      <c r="B249" t="inlineStr">
        <is>
          <t>May</t>
        </is>
      </c>
      <c r="C249" t="inlineStr">
        <is>
          <t>Nagpur</t>
        </is>
      </c>
      <c r="D249" t="inlineStr">
        <is>
          <t>Merchant (P2M)</t>
        </is>
      </c>
      <c r="E249" t="inlineStr">
        <is>
          <t>Travel</t>
        </is>
      </c>
      <c r="F249" s="34" t="n">
        <v>644</v>
      </c>
      <c r="G249" t="inlineStr">
        <is>
          <t>Bank C</t>
        </is>
      </c>
      <c r="H249" t="inlineStr">
        <is>
          <t>iOS</t>
        </is>
      </c>
      <c r="I249" s="35" t="n">
        <v>2</v>
      </c>
      <c r="J249" t="inlineStr">
        <is>
          <t>Success</t>
        </is>
      </c>
      <c r="K249" t="inlineStr"/>
      <c r="L249" s="34" t="n">
        <v>0</v>
      </c>
      <c r="M249" t="inlineStr">
        <is>
          <t>Existing</t>
        </is>
      </c>
      <c r="N249" t="inlineStr">
        <is>
          <t>Afternoon</t>
        </is>
      </c>
      <c r="O249">
        <f>IF(AND(OR(Dashboard!$C$6="All",C249=Dashboard!$C$6),OR(Dashboard!$F$6="All",D249=Dashboard!$F$6),OR(Dashboard!$I$6="All",B249=Dashboard!$I$6)),1,0)</f>
        <v/>
      </c>
    </row>
    <row r="250">
      <c r="A250" t="inlineStr">
        <is>
          <t>PP900249</t>
        </is>
      </c>
      <c r="B250" t="inlineStr">
        <is>
          <t>May</t>
        </is>
      </c>
      <c r="C250" t="inlineStr">
        <is>
          <t>Sambhaji Nagar</t>
        </is>
      </c>
      <c r="D250" t="inlineStr">
        <is>
          <t>Merchant (P2M)</t>
        </is>
      </c>
      <c r="E250" t="inlineStr">
        <is>
          <t>Fuel</t>
        </is>
      </c>
      <c r="F250" s="34" t="n">
        <v>216</v>
      </c>
      <c r="G250" t="inlineStr">
        <is>
          <t>Bank D</t>
        </is>
      </c>
      <c r="H250" t="inlineStr">
        <is>
          <t>Android</t>
        </is>
      </c>
      <c r="I250" s="35" t="n">
        <v>0.8</v>
      </c>
      <c r="J250" t="inlineStr">
        <is>
          <t>Success</t>
        </is>
      </c>
      <c r="K250" t="inlineStr"/>
      <c r="L250" s="34" t="n">
        <v>0</v>
      </c>
      <c r="M250" t="inlineStr">
        <is>
          <t>Existing</t>
        </is>
      </c>
      <c r="N250" t="inlineStr">
        <is>
          <t>Afternoon</t>
        </is>
      </c>
      <c r="O250">
        <f>IF(AND(OR(Dashboard!$C$6="All",C250=Dashboard!$C$6),OR(Dashboard!$F$6="All",D250=Dashboard!$F$6),OR(Dashboard!$I$6="All",B250=Dashboard!$I$6)),1,0)</f>
        <v/>
      </c>
    </row>
    <row r="251">
      <c r="A251" t="inlineStr">
        <is>
          <t>PP900250</t>
        </is>
      </c>
      <c r="B251" t="inlineStr">
        <is>
          <t>Jun</t>
        </is>
      </c>
      <c r="C251" t="inlineStr">
        <is>
          <t>Sambhaji Nagar</t>
        </is>
      </c>
      <c r="D251" t="inlineStr">
        <is>
          <t>P2P transfer</t>
        </is>
      </c>
      <c r="E251" t="inlineStr">
        <is>
          <t>-</t>
        </is>
      </c>
      <c r="F251" s="34" t="n">
        <v>1699</v>
      </c>
      <c r="G251" t="inlineStr">
        <is>
          <t>Bank E</t>
        </is>
      </c>
      <c r="H251" t="inlineStr">
        <is>
          <t>Android</t>
        </is>
      </c>
      <c r="I251" s="35" t="n">
        <v>0.8</v>
      </c>
      <c r="J251" t="inlineStr">
        <is>
          <t>Success</t>
        </is>
      </c>
      <c r="K251" t="inlineStr"/>
      <c r="L251" s="34" t="n">
        <v>0</v>
      </c>
      <c r="M251" t="inlineStr">
        <is>
          <t>New</t>
        </is>
      </c>
      <c r="N251" t="inlineStr">
        <is>
          <t>Afternoon</t>
        </is>
      </c>
      <c r="O251">
        <f>IF(AND(OR(Dashboard!$C$6="All",C251=Dashboard!$C$6),OR(Dashboard!$F$6="All",D251=Dashboard!$F$6),OR(Dashboard!$I$6="All",B251=Dashboard!$I$6)),1,0)</f>
        <v/>
      </c>
    </row>
    <row r="252">
      <c r="A252" t="inlineStr">
        <is>
          <t>PP900251</t>
        </is>
      </c>
      <c r="B252" t="inlineStr">
        <is>
          <t>Apr</t>
        </is>
      </c>
      <c r="C252" t="inlineStr">
        <is>
          <t>Pune</t>
        </is>
      </c>
      <c r="D252" t="inlineStr">
        <is>
          <t>Bill payment</t>
        </is>
      </c>
      <c r="E252" t="inlineStr">
        <is>
          <t>-</t>
        </is>
      </c>
      <c r="F252" s="34" t="n">
        <v>3590</v>
      </c>
      <c r="G252" t="inlineStr">
        <is>
          <t>Bank C</t>
        </is>
      </c>
      <c r="H252" t="inlineStr">
        <is>
          <t>Android</t>
        </is>
      </c>
      <c r="I252" s="35" t="n">
        <v>2.6</v>
      </c>
      <c r="J252" t="inlineStr">
        <is>
          <t>Success</t>
        </is>
      </c>
      <c r="K252" t="inlineStr"/>
      <c r="L252" s="34" t="n">
        <v>0</v>
      </c>
      <c r="M252" t="inlineStr">
        <is>
          <t>Existing</t>
        </is>
      </c>
      <c r="N252" t="inlineStr">
        <is>
          <t>Afternoon</t>
        </is>
      </c>
      <c r="O252">
        <f>IF(AND(OR(Dashboard!$C$6="All",C252=Dashboard!$C$6),OR(Dashboard!$F$6="All",D252=Dashboard!$F$6),OR(Dashboard!$I$6="All",B252=Dashboard!$I$6)),1,0)</f>
        <v/>
      </c>
    </row>
    <row r="253">
      <c r="A253" t="inlineStr">
        <is>
          <t>PP900252</t>
        </is>
      </c>
      <c r="B253" t="inlineStr">
        <is>
          <t>Mar</t>
        </is>
      </c>
      <c r="C253" t="inlineStr">
        <is>
          <t>Nagpur</t>
        </is>
      </c>
      <c r="D253" t="inlineStr">
        <is>
          <t>Merchant (P2M)</t>
        </is>
      </c>
      <c r="E253" t="inlineStr">
        <is>
          <t>Pharmacy</t>
        </is>
      </c>
      <c r="F253" s="34" t="n">
        <v>199</v>
      </c>
      <c r="G253" t="inlineStr">
        <is>
          <t>Bank B</t>
        </is>
      </c>
      <c r="H253" t="inlineStr">
        <is>
          <t>Android</t>
        </is>
      </c>
      <c r="I253" s="35" t="n">
        <v>1.6</v>
      </c>
      <c r="J253" t="inlineStr">
        <is>
          <t>Success</t>
        </is>
      </c>
      <c r="K253" t="inlineStr"/>
      <c r="L253" s="34" t="n">
        <v>0</v>
      </c>
      <c r="M253" t="inlineStr">
        <is>
          <t>Existing</t>
        </is>
      </c>
      <c r="N253" t="inlineStr">
        <is>
          <t>Morning</t>
        </is>
      </c>
      <c r="O253">
        <f>IF(AND(OR(Dashboard!$C$6="All",C253=Dashboard!$C$6),OR(Dashboard!$F$6="All",D253=Dashboard!$F$6),OR(Dashboard!$I$6="All",B253=Dashboard!$I$6)),1,0)</f>
        <v/>
      </c>
    </row>
    <row r="254">
      <c r="A254" t="inlineStr">
        <is>
          <t>PP900253</t>
        </is>
      </c>
      <c r="B254" t="inlineStr">
        <is>
          <t>Jun</t>
        </is>
      </c>
      <c r="C254" t="inlineStr">
        <is>
          <t>Nagpur</t>
        </is>
      </c>
      <c r="D254" t="inlineStr">
        <is>
          <t>Merchant (P2M)</t>
        </is>
      </c>
      <c r="E254" t="inlineStr">
        <is>
          <t>Electronics</t>
        </is>
      </c>
      <c r="F254" s="34" t="n">
        <v>114</v>
      </c>
      <c r="G254" t="inlineStr">
        <is>
          <t>Bank D</t>
        </is>
      </c>
      <c r="H254" t="inlineStr">
        <is>
          <t>Android</t>
        </is>
      </c>
      <c r="I254" s="35" t="n">
        <v>2.3</v>
      </c>
      <c r="J254" t="inlineStr">
        <is>
          <t>Success</t>
        </is>
      </c>
      <c r="K254" t="inlineStr"/>
      <c r="L254" s="34" t="n">
        <v>0</v>
      </c>
      <c r="M254" t="inlineStr">
        <is>
          <t>Existing</t>
        </is>
      </c>
      <c r="N254" t="inlineStr">
        <is>
          <t>Evening</t>
        </is>
      </c>
      <c r="O254">
        <f>IF(AND(OR(Dashboard!$C$6="All",C254=Dashboard!$C$6),OR(Dashboard!$F$6="All",D254=Dashboard!$F$6),OR(Dashboard!$I$6="All",B254=Dashboard!$I$6)),1,0)</f>
        <v/>
      </c>
    </row>
    <row r="255">
      <c r="A255" t="inlineStr">
        <is>
          <t>PP900254</t>
        </is>
      </c>
      <c r="B255" t="inlineStr">
        <is>
          <t>Jun</t>
        </is>
      </c>
      <c r="C255" t="inlineStr">
        <is>
          <t>Nagpur</t>
        </is>
      </c>
      <c r="D255" t="inlineStr">
        <is>
          <t>Bill payment</t>
        </is>
      </c>
      <c r="E255" t="inlineStr">
        <is>
          <t>-</t>
        </is>
      </c>
      <c r="F255" s="34" t="n">
        <v>1705</v>
      </c>
      <c r="G255" t="inlineStr">
        <is>
          <t>Bank D</t>
        </is>
      </c>
      <c r="H255" t="inlineStr">
        <is>
          <t>iOS</t>
        </is>
      </c>
      <c r="I255" s="35" t="n">
        <v>2.8</v>
      </c>
      <c r="J255" t="inlineStr">
        <is>
          <t>Success</t>
        </is>
      </c>
      <c r="K255" t="inlineStr"/>
      <c r="L255" s="34" t="n">
        <v>0</v>
      </c>
      <c r="M255" t="inlineStr">
        <is>
          <t>Existing</t>
        </is>
      </c>
      <c r="N255" t="inlineStr">
        <is>
          <t>Night</t>
        </is>
      </c>
      <c r="O255">
        <f>IF(AND(OR(Dashboard!$C$6="All",C255=Dashboard!$C$6),OR(Dashboard!$F$6="All",D255=Dashboard!$F$6),OR(Dashboard!$I$6="All",B255=Dashboard!$I$6)),1,0)</f>
        <v/>
      </c>
    </row>
    <row r="256">
      <c r="A256" t="inlineStr">
        <is>
          <t>PP900255</t>
        </is>
      </c>
      <c r="B256" t="inlineStr">
        <is>
          <t>Jan</t>
        </is>
      </c>
      <c r="C256" t="inlineStr">
        <is>
          <t>Nagpur</t>
        </is>
      </c>
      <c r="D256" t="inlineStr">
        <is>
          <t>Merchant (P2M)</t>
        </is>
      </c>
      <c r="E256" t="inlineStr">
        <is>
          <t>Electronics</t>
        </is>
      </c>
      <c r="F256" s="34" t="n">
        <v>44</v>
      </c>
      <c r="G256" t="inlineStr">
        <is>
          <t>Bank D</t>
        </is>
      </c>
      <c r="H256" t="inlineStr">
        <is>
          <t>Android</t>
        </is>
      </c>
      <c r="I256" s="35" t="n">
        <v>3</v>
      </c>
      <c r="J256" t="inlineStr">
        <is>
          <t>Success</t>
        </is>
      </c>
      <c r="K256" t="inlineStr"/>
      <c r="L256" s="34" t="n">
        <v>0</v>
      </c>
      <c r="M256" t="inlineStr">
        <is>
          <t>Existing</t>
        </is>
      </c>
      <c r="N256" t="inlineStr">
        <is>
          <t>Afternoon</t>
        </is>
      </c>
      <c r="O256">
        <f>IF(AND(OR(Dashboard!$C$6="All",C256=Dashboard!$C$6),OR(Dashboard!$F$6="All",D256=Dashboard!$F$6),OR(Dashboard!$I$6="All",B256=Dashboard!$I$6)),1,0)</f>
        <v/>
      </c>
    </row>
    <row r="257">
      <c r="A257" t="inlineStr">
        <is>
          <t>PP900256</t>
        </is>
      </c>
      <c r="B257" t="inlineStr">
        <is>
          <t>Apr</t>
        </is>
      </c>
      <c r="C257" t="inlineStr">
        <is>
          <t>Solapur</t>
        </is>
      </c>
      <c r="D257" t="inlineStr">
        <is>
          <t>Merchant (P2M)</t>
        </is>
      </c>
      <c r="E257" t="inlineStr">
        <is>
          <t>Pharmacy</t>
        </is>
      </c>
      <c r="F257" s="34" t="n">
        <v>180</v>
      </c>
      <c r="G257" t="inlineStr">
        <is>
          <t>Bank B</t>
        </is>
      </c>
      <c r="H257" t="inlineStr">
        <is>
          <t>Android</t>
        </is>
      </c>
      <c r="I257" s="35" t="n">
        <v>2.4</v>
      </c>
      <c r="J257" t="inlineStr">
        <is>
          <t>Success</t>
        </is>
      </c>
      <c r="K257" t="inlineStr"/>
      <c r="L257" s="34" t="n">
        <v>0</v>
      </c>
      <c r="M257" t="inlineStr">
        <is>
          <t>Existing</t>
        </is>
      </c>
      <c r="N257" t="inlineStr">
        <is>
          <t>Evening</t>
        </is>
      </c>
      <c r="O257">
        <f>IF(AND(OR(Dashboard!$C$6="All",C257=Dashboard!$C$6),OR(Dashboard!$F$6="All",D257=Dashboard!$F$6),OR(Dashboard!$I$6="All",B257=Dashboard!$I$6)),1,0)</f>
        <v/>
      </c>
    </row>
    <row r="258">
      <c r="A258" t="inlineStr">
        <is>
          <t>PP900257</t>
        </is>
      </c>
      <c r="B258" t="inlineStr">
        <is>
          <t>Jan</t>
        </is>
      </c>
      <c r="C258" t="inlineStr">
        <is>
          <t>Solapur</t>
        </is>
      </c>
      <c r="D258" t="inlineStr">
        <is>
          <t>Merchant (P2M)</t>
        </is>
      </c>
      <c r="E258" t="inlineStr">
        <is>
          <t>Fuel</t>
        </is>
      </c>
      <c r="F258" s="34" t="n">
        <v>129</v>
      </c>
      <c r="G258" t="inlineStr">
        <is>
          <t>Bank C</t>
        </is>
      </c>
      <c r="H258" t="inlineStr">
        <is>
          <t>iOS</t>
        </is>
      </c>
      <c r="I258" s="35" t="n">
        <v>2.1</v>
      </c>
      <c r="J258" t="inlineStr">
        <is>
          <t>Success</t>
        </is>
      </c>
      <c r="K258" t="inlineStr"/>
      <c r="L258" s="34" t="n">
        <v>0</v>
      </c>
      <c r="M258" t="inlineStr">
        <is>
          <t>Existing</t>
        </is>
      </c>
      <c r="N258" t="inlineStr">
        <is>
          <t>Evening</t>
        </is>
      </c>
      <c r="O258">
        <f>IF(AND(OR(Dashboard!$C$6="All",C258=Dashboard!$C$6),OR(Dashboard!$F$6="All",D258=Dashboard!$F$6),OR(Dashboard!$I$6="All",B258=Dashboard!$I$6)),1,0)</f>
        <v/>
      </c>
    </row>
    <row r="259">
      <c r="A259" t="inlineStr">
        <is>
          <t>PP900258</t>
        </is>
      </c>
      <c r="B259" t="inlineStr">
        <is>
          <t>Apr</t>
        </is>
      </c>
      <c r="C259" t="inlineStr">
        <is>
          <t>Kolhapur</t>
        </is>
      </c>
      <c r="D259" t="inlineStr">
        <is>
          <t>P2P transfer</t>
        </is>
      </c>
      <c r="E259" t="inlineStr">
        <is>
          <t>-</t>
        </is>
      </c>
      <c r="F259" s="34" t="n">
        <v>114</v>
      </c>
      <c r="G259" t="inlineStr">
        <is>
          <t>Bank C</t>
        </is>
      </c>
      <c r="H259" t="inlineStr">
        <is>
          <t>iOS</t>
        </is>
      </c>
      <c r="I259" s="35" t="n">
        <v>2.5</v>
      </c>
      <c r="J259" t="inlineStr">
        <is>
          <t>Success</t>
        </is>
      </c>
      <c r="K259" t="inlineStr"/>
      <c r="L259" s="34" t="n">
        <v>0</v>
      </c>
      <c r="M259" t="inlineStr">
        <is>
          <t>Existing</t>
        </is>
      </c>
      <c r="N259" t="inlineStr">
        <is>
          <t>Afternoon</t>
        </is>
      </c>
      <c r="O259">
        <f>IF(AND(OR(Dashboard!$C$6="All",C259=Dashboard!$C$6),OR(Dashboard!$F$6="All",D259=Dashboard!$F$6),OR(Dashboard!$I$6="All",B259=Dashboard!$I$6)),1,0)</f>
        <v/>
      </c>
    </row>
    <row r="260">
      <c r="A260" t="inlineStr">
        <is>
          <t>PP900259</t>
        </is>
      </c>
      <c r="B260" t="inlineStr">
        <is>
          <t>Feb</t>
        </is>
      </c>
      <c r="C260" t="inlineStr">
        <is>
          <t>Nashik</t>
        </is>
      </c>
      <c r="D260" t="inlineStr">
        <is>
          <t>Merchant (P2M)</t>
        </is>
      </c>
      <c r="E260" t="inlineStr">
        <is>
          <t>Pharmacy</t>
        </is>
      </c>
      <c r="F260" s="34" t="n">
        <v>131</v>
      </c>
      <c r="G260" t="inlineStr">
        <is>
          <t>Bank A</t>
        </is>
      </c>
      <c r="H260" t="inlineStr">
        <is>
          <t>Android</t>
        </is>
      </c>
      <c r="I260" s="35" t="n">
        <v>2.1</v>
      </c>
      <c r="J260" t="inlineStr">
        <is>
          <t>Success</t>
        </is>
      </c>
      <c r="K260" t="inlineStr"/>
      <c r="L260" s="34" t="n">
        <v>0</v>
      </c>
      <c r="M260" t="inlineStr">
        <is>
          <t>Existing</t>
        </is>
      </c>
      <c r="N260" t="inlineStr">
        <is>
          <t>Evening</t>
        </is>
      </c>
      <c r="O260">
        <f>IF(AND(OR(Dashboard!$C$6="All",C260=Dashboard!$C$6),OR(Dashboard!$F$6="All",D260=Dashboard!$F$6),OR(Dashboard!$I$6="All",B260=Dashboard!$I$6)),1,0)</f>
        <v/>
      </c>
    </row>
    <row r="261">
      <c r="A261" t="inlineStr">
        <is>
          <t>PP900260</t>
        </is>
      </c>
      <c r="B261" t="inlineStr">
        <is>
          <t>Apr</t>
        </is>
      </c>
      <c r="C261" t="inlineStr">
        <is>
          <t>Nashik</t>
        </is>
      </c>
      <c r="D261" t="inlineStr">
        <is>
          <t>P2P transfer</t>
        </is>
      </c>
      <c r="E261" t="inlineStr">
        <is>
          <t>-</t>
        </is>
      </c>
      <c r="F261" s="34" t="n">
        <v>208</v>
      </c>
      <c r="G261" t="inlineStr">
        <is>
          <t>Bank D</t>
        </is>
      </c>
      <c r="H261" t="inlineStr">
        <is>
          <t>Android</t>
        </is>
      </c>
      <c r="I261" s="35" t="n">
        <v>2.2</v>
      </c>
      <c r="J261" t="inlineStr">
        <is>
          <t>Success</t>
        </is>
      </c>
      <c r="K261" t="inlineStr"/>
      <c r="L261" s="34" t="n">
        <v>0</v>
      </c>
      <c r="M261" t="inlineStr">
        <is>
          <t>Existing</t>
        </is>
      </c>
      <c r="N261" t="inlineStr">
        <is>
          <t>Afternoon</t>
        </is>
      </c>
      <c r="O261">
        <f>IF(AND(OR(Dashboard!$C$6="All",C261=Dashboard!$C$6),OR(Dashboard!$F$6="All",D261=Dashboard!$F$6),OR(Dashboard!$I$6="All",B261=Dashboard!$I$6)),1,0)</f>
        <v/>
      </c>
    </row>
    <row r="262">
      <c r="A262" t="inlineStr">
        <is>
          <t>PP900261</t>
        </is>
      </c>
      <c r="B262" t="inlineStr">
        <is>
          <t>Jan</t>
        </is>
      </c>
      <c r="C262" t="inlineStr">
        <is>
          <t>Pune</t>
        </is>
      </c>
      <c r="D262" t="inlineStr">
        <is>
          <t>Merchant (P2M)</t>
        </is>
      </c>
      <c r="E262" t="inlineStr">
        <is>
          <t>Fuel</t>
        </is>
      </c>
      <c r="F262" s="34" t="n">
        <v>124</v>
      </c>
      <c r="G262" t="inlineStr">
        <is>
          <t>Bank A</t>
        </is>
      </c>
      <c r="H262" t="inlineStr">
        <is>
          <t>Android</t>
        </is>
      </c>
      <c r="I262" s="35" t="n">
        <v>2.4</v>
      </c>
      <c r="J262" t="inlineStr">
        <is>
          <t>Success</t>
        </is>
      </c>
      <c r="K262" t="inlineStr"/>
      <c r="L262" s="34" t="n">
        <v>0</v>
      </c>
      <c r="M262" t="inlineStr">
        <is>
          <t>Existing</t>
        </is>
      </c>
      <c r="N262" t="inlineStr">
        <is>
          <t>Afternoon</t>
        </is>
      </c>
      <c r="O262">
        <f>IF(AND(OR(Dashboard!$C$6="All",C262=Dashboard!$C$6),OR(Dashboard!$F$6="All",D262=Dashboard!$F$6),OR(Dashboard!$I$6="All",B262=Dashboard!$I$6)),1,0)</f>
        <v/>
      </c>
    </row>
    <row r="263">
      <c r="A263" t="inlineStr">
        <is>
          <t>PP900262</t>
        </is>
      </c>
      <c r="B263" t="inlineStr">
        <is>
          <t>Jun</t>
        </is>
      </c>
      <c r="C263" t="inlineStr">
        <is>
          <t>Nagpur</t>
        </is>
      </c>
      <c r="D263" t="inlineStr">
        <is>
          <t>Merchant (P2M)</t>
        </is>
      </c>
      <c r="E263" t="inlineStr">
        <is>
          <t>Fuel</t>
        </is>
      </c>
      <c r="F263" s="34" t="n">
        <v>211</v>
      </c>
      <c r="G263" t="inlineStr">
        <is>
          <t>Bank A</t>
        </is>
      </c>
      <c r="H263" t="inlineStr">
        <is>
          <t>Android</t>
        </is>
      </c>
      <c r="I263" s="35" t="n">
        <v>2.8</v>
      </c>
      <c r="J263" t="inlineStr">
        <is>
          <t>Success</t>
        </is>
      </c>
      <c r="K263" t="inlineStr"/>
      <c r="L263" s="34" t="n">
        <v>0</v>
      </c>
      <c r="M263" t="inlineStr">
        <is>
          <t>Existing</t>
        </is>
      </c>
      <c r="N263" t="inlineStr">
        <is>
          <t>Night</t>
        </is>
      </c>
      <c r="O263">
        <f>IF(AND(OR(Dashboard!$C$6="All",C263=Dashboard!$C$6),OR(Dashboard!$F$6="All",D263=Dashboard!$F$6),OR(Dashboard!$I$6="All",B263=Dashboard!$I$6)),1,0)</f>
        <v/>
      </c>
    </row>
    <row r="264">
      <c r="A264" t="inlineStr">
        <is>
          <t>PP900263</t>
        </is>
      </c>
      <c r="B264" t="inlineStr">
        <is>
          <t>May</t>
        </is>
      </c>
      <c r="C264" t="inlineStr">
        <is>
          <t>Pune</t>
        </is>
      </c>
      <c r="D264" t="inlineStr">
        <is>
          <t>Bill payment</t>
        </is>
      </c>
      <c r="E264" t="inlineStr">
        <is>
          <t>-</t>
        </is>
      </c>
      <c r="F264" s="34" t="n">
        <v>1529</v>
      </c>
      <c r="G264" t="inlineStr">
        <is>
          <t>Bank D</t>
        </is>
      </c>
      <c r="H264" t="inlineStr">
        <is>
          <t>Android</t>
        </is>
      </c>
      <c r="I264" s="35" t="n">
        <v>2.8</v>
      </c>
      <c r="J264" t="inlineStr">
        <is>
          <t>Success</t>
        </is>
      </c>
      <c r="K264" t="inlineStr"/>
      <c r="L264" s="34" t="n">
        <v>0</v>
      </c>
      <c r="M264" t="inlineStr">
        <is>
          <t>New</t>
        </is>
      </c>
      <c r="N264" t="inlineStr">
        <is>
          <t>Morning</t>
        </is>
      </c>
      <c r="O264">
        <f>IF(AND(OR(Dashboard!$C$6="All",C264=Dashboard!$C$6),OR(Dashboard!$F$6="All",D264=Dashboard!$F$6),OR(Dashboard!$I$6="All",B264=Dashboard!$I$6)),1,0)</f>
        <v/>
      </c>
    </row>
    <row r="265">
      <c r="A265" t="inlineStr">
        <is>
          <t>PP900264</t>
        </is>
      </c>
      <c r="B265" t="inlineStr">
        <is>
          <t>Apr</t>
        </is>
      </c>
      <c r="C265" t="inlineStr">
        <is>
          <t>Pune</t>
        </is>
      </c>
      <c r="D265" t="inlineStr">
        <is>
          <t>P2P transfer</t>
        </is>
      </c>
      <c r="E265" t="inlineStr">
        <is>
          <t>-</t>
        </is>
      </c>
      <c r="F265" s="34" t="n">
        <v>181</v>
      </c>
      <c r="G265" t="inlineStr">
        <is>
          <t>Bank E</t>
        </is>
      </c>
      <c r="H265" t="inlineStr">
        <is>
          <t>iOS</t>
        </is>
      </c>
      <c r="I265" s="35" t="n">
        <v>2.7</v>
      </c>
      <c r="J265" t="inlineStr">
        <is>
          <t>Success</t>
        </is>
      </c>
      <c r="K265" t="inlineStr"/>
      <c r="L265" s="34" t="n">
        <v>0</v>
      </c>
      <c r="M265" t="inlineStr">
        <is>
          <t>Existing</t>
        </is>
      </c>
      <c r="N265" t="inlineStr">
        <is>
          <t>Evening</t>
        </is>
      </c>
      <c r="O265">
        <f>IF(AND(OR(Dashboard!$C$6="All",C265=Dashboard!$C$6),OR(Dashboard!$F$6="All",D265=Dashboard!$F$6),OR(Dashboard!$I$6="All",B265=Dashboard!$I$6)),1,0)</f>
        <v/>
      </c>
    </row>
    <row r="266">
      <c r="A266" t="inlineStr">
        <is>
          <t>PP900265</t>
        </is>
      </c>
      <c r="B266" t="inlineStr">
        <is>
          <t>Jun</t>
        </is>
      </c>
      <c r="C266" t="inlineStr">
        <is>
          <t>Nagpur</t>
        </is>
      </c>
      <c r="D266" t="inlineStr">
        <is>
          <t>P2P transfer</t>
        </is>
      </c>
      <c r="E266" t="inlineStr">
        <is>
          <t>-</t>
        </is>
      </c>
      <c r="F266" s="34" t="n">
        <v>514</v>
      </c>
      <c r="G266" t="inlineStr">
        <is>
          <t>Bank C</t>
        </is>
      </c>
      <c r="H266" t="inlineStr">
        <is>
          <t>Android</t>
        </is>
      </c>
      <c r="I266" s="35" t="n">
        <v>0.9</v>
      </c>
      <c r="J266" t="inlineStr">
        <is>
          <t>Success</t>
        </is>
      </c>
      <c r="K266" t="inlineStr"/>
      <c r="L266" s="34" t="n">
        <v>0</v>
      </c>
      <c r="M266" t="inlineStr">
        <is>
          <t>Existing</t>
        </is>
      </c>
      <c r="N266" t="inlineStr">
        <is>
          <t>Morning</t>
        </is>
      </c>
      <c r="O266">
        <f>IF(AND(OR(Dashboard!$C$6="All",C266=Dashboard!$C$6),OR(Dashboard!$F$6="All",D266=Dashboard!$F$6),OR(Dashboard!$I$6="All",B266=Dashboard!$I$6)),1,0)</f>
        <v/>
      </c>
    </row>
    <row r="267">
      <c r="A267" t="inlineStr">
        <is>
          <t>PP900266</t>
        </is>
      </c>
      <c r="B267" t="inlineStr">
        <is>
          <t>Mar</t>
        </is>
      </c>
      <c r="C267" t="inlineStr">
        <is>
          <t>Nagpur</t>
        </is>
      </c>
      <c r="D267" t="inlineStr">
        <is>
          <t>Merchant (P2M)</t>
        </is>
      </c>
      <c r="E267" t="inlineStr">
        <is>
          <t>Grocery</t>
        </is>
      </c>
      <c r="F267" s="34" t="n">
        <v>138</v>
      </c>
      <c r="G267" t="inlineStr">
        <is>
          <t>Bank D</t>
        </is>
      </c>
      <c r="H267" t="inlineStr">
        <is>
          <t>Android</t>
        </is>
      </c>
      <c r="I267" s="35" t="n">
        <v>1.9</v>
      </c>
      <c r="J267" t="inlineStr">
        <is>
          <t>Success</t>
        </is>
      </c>
      <c r="K267" t="inlineStr"/>
      <c r="L267" s="34" t="n">
        <v>0</v>
      </c>
      <c r="M267" t="inlineStr">
        <is>
          <t>Existing</t>
        </is>
      </c>
      <c r="N267" t="inlineStr">
        <is>
          <t>Evening</t>
        </is>
      </c>
      <c r="O267">
        <f>IF(AND(OR(Dashboard!$C$6="All",C267=Dashboard!$C$6),OR(Dashboard!$F$6="All",D267=Dashboard!$F$6),OR(Dashboard!$I$6="All",B267=Dashboard!$I$6)),1,0)</f>
        <v/>
      </c>
    </row>
    <row r="268">
      <c r="A268" t="inlineStr">
        <is>
          <t>PP900267</t>
        </is>
      </c>
      <c r="B268" t="inlineStr">
        <is>
          <t>Mar</t>
        </is>
      </c>
      <c r="C268" t="inlineStr">
        <is>
          <t>Pune</t>
        </is>
      </c>
      <c r="D268" t="inlineStr">
        <is>
          <t>Merchant (P2M)</t>
        </is>
      </c>
      <c r="E268" t="inlineStr">
        <is>
          <t>Travel</t>
        </is>
      </c>
      <c r="F268" s="34" t="n">
        <v>105</v>
      </c>
      <c r="G268" t="inlineStr">
        <is>
          <t>Bank D</t>
        </is>
      </c>
      <c r="H268" t="inlineStr">
        <is>
          <t>Android</t>
        </is>
      </c>
      <c r="I268" s="35" t="n">
        <v>2.4</v>
      </c>
      <c r="J268" t="inlineStr">
        <is>
          <t>Success</t>
        </is>
      </c>
      <c r="K268" t="inlineStr"/>
      <c r="L268" s="34" t="n">
        <v>0</v>
      </c>
      <c r="M268" t="inlineStr">
        <is>
          <t>Existing</t>
        </is>
      </c>
      <c r="N268" t="inlineStr">
        <is>
          <t>Evening</t>
        </is>
      </c>
      <c r="O268">
        <f>IF(AND(OR(Dashboard!$C$6="All",C268=Dashboard!$C$6),OR(Dashboard!$F$6="All",D268=Dashboard!$F$6),OR(Dashboard!$I$6="All",B268=Dashboard!$I$6)),1,0)</f>
        <v/>
      </c>
    </row>
    <row r="269">
      <c r="A269" t="inlineStr">
        <is>
          <t>PP900268</t>
        </is>
      </c>
      <c r="B269" t="inlineStr">
        <is>
          <t>Jan</t>
        </is>
      </c>
      <c r="C269" t="inlineStr">
        <is>
          <t>Nashik</t>
        </is>
      </c>
      <c r="D269" t="inlineStr">
        <is>
          <t>P2P transfer</t>
        </is>
      </c>
      <c r="E269" t="inlineStr">
        <is>
          <t>-</t>
        </is>
      </c>
      <c r="F269" s="34" t="n">
        <v>1133</v>
      </c>
      <c r="G269" t="inlineStr">
        <is>
          <t>Bank D</t>
        </is>
      </c>
      <c r="H269" t="inlineStr">
        <is>
          <t>Android</t>
        </is>
      </c>
      <c r="I269" s="35" t="n">
        <v>1.9</v>
      </c>
      <c r="J269" t="inlineStr">
        <is>
          <t>Success</t>
        </is>
      </c>
      <c r="K269" t="inlineStr"/>
      <c r="L269" s="34" t="n">
        <v>0</v>
      </c>
      <c r="M269" t="inlineStr">
        <is>
          <t>Existing</t>
        </is>
      </c>
      <c r="N269" t="inlineStr">
        <is>
          <t>Afternoon</t>
        </is>
      </c>
      <c r="O269">
        <f>IF(AND(OR(Dashboard!$C$6="All",C269=Dashboard!$C$6),OR(Dashboard!$F$6="All",D269=Dashboard!$F$6),OR(Dashboard!$I$6="All",B269=Dashboard!$I$6)),1,0)</f>
        <v/>
      </c>
    </row>
    <row r="270">
      <c r="A270" t="inlineStr">
        <is>
          <t>PP900269</t>
        </is>
      </c>
      <c r="B270" t="inlineStr">
        <is>
          <t>Feb</t>
        </is>
      </c>
      <c r="C270" t="inlineStr">
        <is>
          <t>Kolhapur</t>
        </is>
      </c>
      <c r="D270" t="inlineStr">
        <is>
          <t>P2P transfer</t>
        </is>
      </c>
      <c r="E270" t="inlineStr">
        <is>
          <t>-</t>
        </is>
      </c>
      <c r="F270" s="34" t="n">
        <v>535</v>
      </c>
      <c r="G270" t="inlineStr">
        <is>
          <t>Bank D</t>
        </is>
      </c>
      <c r="H270" t="inlineStr">
        <is>
          <t>iOS</t>
        </is>
      </c>
      <c r="I270" s="35" t="n">
        <v>1.5</v>
      </c>
      <c r="J270" t="inlineStr">
        <is>
          <t>Success</t>
        </is>
      </c>
      <c r="K270" t="inlineStr"/>
      <c r="L270" s="34" t="n">
        <v>0</v>
      </c>
      <c r="M270" t="inlineStr">
        <is>
          <t>Existing</t>
        </is>
      </c>
      <c r="N270" t="inlineStr">
        <is>
          <t>Morning</t>
        </is>
      </c>
      <c r="O270">
        <f>IF(AND(OR(Dashboard!$C$6="All",C270=Dashboard!$C$6),OR(Dashboard!$F$6="All",D270=Dashboard!$F$6),OR(Dashboard!$I$6="All",B270=Dashboard!$I$6)),1,0)</f>
        <v/>
      </c>
    </row>
    <row r="271">
      <c r="A271" t="inlineStr">
        <is>
          <t>PP900270</t>
        </is>
      </c>
      <c r="B271" t="inlineStr">
        <is>
          <t>May</t>
        </is>
      </c>
      <c r="C271" t="inlineStr">
        <is>
          <t>Pune</t>
        </is>
      </c>
      <c r="D271" t="inlineStr">
        <is>
          <t>Merchant (P2M)</t>
        </is>
      </c>
      <c r="E271" t="inlineStr">
        <is>
          <t>Pharmacy</t>
        </is>
      </c>
      <c r="F271" s="34" t="n">
        <v>591</v>
      </c>
      <c r="G271" t="inlineStr">
        <is>
          <t>Bank C</t>
        </is>
      </c>
      <c r="H271" t="inlineStr">
        <is>
          <t>Android</t>
        </is>
      </c>
      <c r="I271" s="35" t="n">
        <v>2.3</v>
      </c>
      <c r="J271" t="inlineStr">
        <is>
          <t>Success</t>
        </is>
      </c>
      <c r="K271" t="inlineStr"/>
      <c r="L271" s="34" t="n">
        <v>0</v>
      </c>
      <c r="M271" t="inlineStr">
        <is>
          <t>Existing</t>
        </is>
      </c>
      <c r="N271" t="inlineStr">
        <is>
          <t>Evening</t>
        </is>
      </c>
      <c r="O271">
        <f>IF(AND(OR(Dashboard!$C$6="All",C271=Dashboard!$C$6),OR(Dashboard!$F$6="All",D271=Dashboard!$F$6),OR(Dashboard!$I$6="All",B271=Dashboard!$I$6)),1,0)</f>
        <v/>
      </c>
    </row>
    <row r="272">
      <c r="A272" t="inlineStr">
        <is>
          <t>PP900271</t>
        </is>
      </c>
      <c r="B272" t="inlineStr">
        <is>
          <t>Mar</t>
        </is>
      </c>
      <c r="C272" t="inlineStr">
        <is>
          <t>Pune</t>
        </is>
      </c>
      <c r="D272" t="inlineStr">
        <is>
          <t>Recharge</t>
        </is>
      </c>
      <c r="E272" t="inlineStr">
        <is>
          <t>-</t>
        </is>
      </c>
      <c r="F272" s="34" t="n">
        <v>199</v>
      </c>
      <c r="G272" t="inlineStr">
        <is>
          <t>Bank D</t>
        </is>
      </c>
      <c r="H272" t="inlineStr">
        <is>
          <t>Android</t>
        </is>
      </c>
      <c r="I272" s="35" t="n">
        <v>2.7</v>
      </c>
      <c r="J272" t="inlineStr">
        <is>
          <t>Success</t>
        </is>
      </c>
      <c r="K272" t="inlineStr"/>
      <c r="L272" s="34" t="n">
        <v>2</v>
      </c>
      <c r="M272" t="inlineStr">
        <is>
          <t>Existing</t>
        </is>
      </c>
      <c r="N272" t="inlineStr">
        <is>
          <t>Night</t>
        </is>
      </c>
      <c r="O272">
        <f>IF(AND(OR(Dashboard!$C$6="All",C272=Dashboard!$C$6),OR(Dashboard!$F$6="All",D272=Dashboard!$F$6),OR(Dashboard!$I$6="All",B272=Dashboard!$I$6)),1,0)</f>
        <v/>
      </c>
    </row>
    <row r="273">
      <c r="A273" t="inlineStr">
        <is>
          <t>PP900272</t>
        </is>
      </c>
      <c r="B273" t="inlineStr">
        <is>
          <t>Jan</t>
        </is>
      </c>
      <c r="C273" t="inlineStr">
        <is>
          <t>Kolhapur</t>
        </is>
      </c>
      <c r="D273" t="inlineStr">
        <is>
          <t>Merchant (P2M)</t>
        </is>
      </c>
      <c r="E273" t="inlineStr">
        <is>
          <t>Fuel</t>
        </is>
      </c>
      <c r="F273" s="34" t="n">
        <v>1368</v>
      </c>
      <c r="G273" t="inlineStr">
        <is>
          <t>Bank B</t>
        </is>
      </c>
      <c r="H273" t="inlineStr">
        <is>
          <t>Android</t>
        </is>
      </c>
      <c r="I273" s="35" t="n">
        <v>2</v>
      </c>
      <c r="J273" t="inlineStr">
        <is>
          <t>Success</t>
        </is>
      </c>
      <c r="K273" t="inlineStr"/>
      <c r="L273" s="34" t="n">
        <v>0</v>
      </c>
      <c r="M273" t="inlineStr">
        <is>
          <t>Existing</t>
        </is>
      </c>
      <c r="N273" t="inlineStr">
        <is>
          <t>Night</t>
        </is>
      </c>
      <c r="O273">
        <f>IF(AND(OR(Dashboard!$C$6="All",C273=Dashboard!$C$6),OR(Dashboard!$F$6="All",D273=Dashboard!$F$6),OR(Dashboard!$I$6="All",B273=Dashboard!$I$6)),1,0)</f>
        <v/>
      </c>
    </row>
    <row r="274">
      <c r="A274" t="inlineStr">
        <is>
          <t>PP900273</t>
        </is>
      </c>
      <c r="B274" t="inlineStr">
        <is>
          <t>May</t>
        </is>
      </c>
      <c r="C274" t="inlineStr">
        <is>
          <t>Kolhapur</t>
        </is>
      </c>
      <c r="D274" t="inlineStr">
        <is>
          <t>P2P transfer</t>
        </is>
      </c>
      <c r="E274" t="inlineStr">
        <is>
          <t>-</t>
        </is>
      </c>
      <c r="F274" s="34" t="n">
        <v>1495</v>
      </c>
      <c r="G274" t="inlineStr">
        <is>
          <t>Bank D</t>
        </is>
      </c>
      <c r="H274" t="inlineStr">
        <is>
          <t>Android</t>
        </is>
      </c>
      <c r="I274" s="35" t="n">
        <v>0.4</v>
      </c>
      <c r="J274" t="inlineStr">
        <is>
          <t>Success</t>
        </is>
      </c>
      <c r="K274" t="inlineStr"/>
      <c r="L274" s="34" t="n">
        <v>0</v>
      </c>
      <c r="M274" t="inlineStr">
        <is>
          <t>Existing</t>
        </is>
      </c>
      <c r="N274" t="inlineStr">
        <is>
          <t>Night</t>
        </is>
      </c>
      <c r="O274">
        <f>IF(AND(OR(Dashboard!$C$6="All",C274=Dashboard!$C$6),OR(Dashboard!$F$6="All",D274=Dashboard!$F$6),OR(Dashboard!$I$6="All",B274=Dashboard!$I$6)),1,0)</f>
        <v/>
      </c>
    </row>
    <row r="275">
      <c r="A275" t="inlineStr">
        <is>
          <t>PP900274</t>
        </is>
      </c>
      <c r="B275" t="inlineStr">
        <is>
          <t>Jun</t>
        </is>
      </c>
      <c r="C275" t="inlineStr">
        <is>
          <t>Nashik</t>
        </is>
      </c>
      <c r="D275" t="inlineStr">
        <is>
          <t>P2P transfer</t>
        </is>
      </c>
      <c r="E275" t="inlineStr">
        <is>
          <t>-</t>
        </is>
      </c>
      <c r="F275" s="34" t="n">
        <v>705</v>
      </c>
      <c r="G275" t="inlineStr">
        <is>
          <t>Bank C</t>
        </is>
      </c>
      <c r="H275" t="inlineStr">
        <is>
          <t>iOS</t>
        </is>
      </c>
      <c r="I275" s="35" t="n">
        <v>1.4</v>
      </c>
      <c r="J275" t="inlineStr">
        <is>
          <t>Success</t>
        </is>
      </c>
      <c r="K275" t="inlineStr"/>
      <c r="L275" s="34" t="n">
        <v>0</v>
      </c>
      <c r="M275" t="inlineStr">
        <is>
          <t>Existing</t>
        </is>
      </c>
      <c r="N275" t="inlineStr">
        <is>
          <t>Night</t>
        </is>
      </c>
      <c r="O275">
        <f>IF(AND(OR(Dashboard!$C$6="All",C275=Dashboard!$C$6),OR(Dashboard!$F$6="All",D275=Dashboard!$F$6),OR(Dashboard!$I$6="All",B275=Dashboard!$I$6)),1,0)</f>
        <v/>
      </c>
    </row>
    <row r="276">
      <c r="A276" t="inlineStr">
        <is>
          <t>PP900275</t>
        </is>
      </c>
      <c r="B276" t="inlineStr">
        <is>
          <t>Feb</t>
        </is>
      </c>
      <c r="C276" t="inlineStr">
        <is>
          <t>Kolhapur</t>
        </is>
      </c>
      <c r="D276" t="inlineStr">
        <is>
          <t>P2P transfer</t>
        </is>
      </c>
      <c r="E276" t="inlineStr">
        <is>
          <t>-</t>
        </is>
      </c>
      <c r="F276" s="34" t="n">
        <v>351</v>
      </c>
      <c r="G276" t="inlineStr">
        <is>
          <t>Bank E</t>
        </is>
      </c>
      <c r="H276" t="inlineStr">
        <is>
          <t>Android</t>
        </is>
      </c>
      <c r="I276" s="35" t="n">
        <v>0.4</v>
      </c>
      <c r="J276" t="inlineStr">
        <is>
          <t>Success</t>
        </is>
      </c>
      <c r="K276" t="inlineStr"/>
      <c r="L276" s="34" t="n">
        <v>0</v>
      </c>
      <c r="M276" t="inlineStr">
        <is>
          <t>Existing</t>
        </is>
      </c>
      <c r="N276" t="inlineStr">
        <is>
          <t>Night</t>
        </is>
      </c>
      <c r="O276">
        <f>IF(AND(OR(Dashboard!$C$6="All",C276=Dashboard!$C$6),OR(Dashboard!$F$6="All",D276=Dashboard!$F$6),OR(Dashboard!$I$6="All",B276=Dashboard!$I$6)),1,0)</f>
        <v/>
      </c>
    </row>
    <row r="277">
      <c r="A277" t="inlineStr">
        <is>
          <t>PP900276</t>
        </is>
      </c>
      <c r="B277" t="inlineStr">
        <is>
          <t>Mar</t>
        </is>
      </c>
      <c r="C277" t="inlineStr">
        <is>
          <t>Pune</t>
        </is>
      </c>
      <c r="D277" t="inlineStr">
        <is>
          <t>Insurance</t>
        </is>
      </c>
      <c r="E277" t="inlineStr">
        <is>
          <t>-</t>
        </is>
      </c>
      <c r="F277" s="34" t="n">
        <v>9385</v>
      </c>
      <c r="G277" t="inlineStr">
        <is>
          <t>Bank E</t>
        </is>
      </c>
      <c r="H277" t="inlineStr">
        <is>
          <t>Android</t>
        </is>
      </c>
      <c r="I277" s="35" t="n">
        <v>2.4</v>
      </c>
      <c r="J277" t="inlineStr">
        <is>
          <t>Success</t>
        </is>
      </c>
      <c r="K277" t="inlineStr"/>
      <c r="L277" s="34" t="n">
        <v>0</v>
      </c>
      <c r="M277" t="inlineStr">
        <is>
          <t>Existing</t>
        </is>
      </c>
      <c r="N277" t="inlineStr">
        <is>
          <t>Morning</t>
        </is>
      </c>
      <c r="O277">
        <f>IF(AND(OR(Dashboard!$C$6="All",C277=Dashboard!$C$6),OR(Dashboard!$F$6="All",D277=Dashboard!$F$6),OR(Dashboard!$I$6="All",B277=Dashboard!$I$6)),1,0)</f>
        <v/>
      </c>
    </row>
    <row r="278">
      <c r="A278" t="inlineStr">
        <is>
          <t>PP900277</t>
        </is>
      </c>
      <c r="B278" t="inlineStr">
        <is>
          <t>Jan</t>
        </is>
      </c>
      <c r="C278" t="inlineStr">
        <is>
          <t>Solapur</t>
        </is>
      </c>
      <c r="D278" t="inlineStr">
        <is>
          <t>P2P transfer</t>
        </is>
      </c>
      <c r="E278" t="inlineStr">
        <is>
          <t>-</t>
        </is>
      </c>
      <c r="F278" s="34" t="n">
        <v>1256</v>
      </c>
      <c r="G278" t="inlineStr">
        <is>
          <t>Bank A</t>
        </is>
      </c>
      <c r="H278" t="inlineStr">
        <is>
          <t>Android</t>
        </is>
      </c>
      <c r="I278" s="35" t="n">
        <v>2.1</v>
      </c>
      <c r="J278" t="inlineStr">
        <is>
          <t>Success</t>
        </is>
      </c>
      <c r="K278" t="inlineStr"/>
      <c r="L278" s="34" t="n">
        <v>0</v>
      </c>
      <c r="M278" t="inlineStr">
        <is>
          <t>New</t>
        </is>
      </c>
      <c r="N278" t="inlineStr">
        <is>
          <t>Night</t>
        </is>
      </c>
      <c r="O278">
        <f>IF(AND(OR(Dashboard!$C$6="All",C278=Dashboard!$C$6),OR(Dashboard!$F$6="All",D278=Dashboard!$F$6),OR(Dashboard!$I$6="All",B278=Dashboard!$I$6)),1,0)</f>
        <v/>
      </c>
    </row>
    <row r="279">
      <c r="A279" t="inlineStr">
        <is>
          <t>PP900278</t>
        </is>
      </c>
      <c r="B279" t="inlineStr">
        <is>
          <t>Mar</t>
        </is>
      </c>
      <c r="C279" t="inlineStr">
        <is>
          <t>Sambhaji Nagar</t>
        </is>
      </c>
      <c r="D279" t="inlineStr">
        <is>
          <t>Merchant (P2M)</t>
        </is>
      </c>
      <c r="E279" t="inlineStr">
        <is>
          <t>Fuel</t>
        </is>
      </c>
      <c r="F279" s="34" t="n">
        <v>70</v>
      </c>
      <c r="G279" t="inlineStr">
        <is>
          <t>Bank D</t>
        </is>
      </c>
      <c r="H279" t="inlineStr">
        <is>
          <t>Android</t>
        </is>
      </c>
      <c r="I279" s="35" t="n">
        <v>2.6</v>
      </c>
      <c r="J279" t="inlineStr">
        <is>
          <t>Success</t>
        </is>
      </c>
      <c r="K279" t="inlineStr"/>
      <c r="L279" s="34" t="n">
        <v>0</v>
      </c>
      <c r="M279" t="inlineStr">
        <is>
          <t>Existing</t>
        </is>
      </c>
      <c r="N279" t="inlineStr">
        <is>
          <t>Night</t>
        </is>
      </c>
      <c r="O279">
        <f>IF(AND(OR(Dashboard!$C$6="All",C279=Dashboard!$C$6),OR(Dashboard!$F$6="All",D279=Dashboard!$F$6),OR(Dashboard!$I$6="All",B279=Dashboard!$I$6)),1,0)</f>
        <v/>
      </c>
    </row>
    <row r="280">
      <c r="A280" t="inlineStr">
        <is>
          <t>PP900279</t>
        </is>
      </c>
      <c r="B280" t="inlineStr">
        <is>
          <t>Apr</t>
        </is>
      </c>
      <c r="C280" t="inlineStr">
        <is>
          <t>Pune</t>
        </is>
      </c>
      <c r="D280" t="inlineStr">
        <is>
          <t>Bill payment</t>
        </is>
      </c>
      <c r="E280" t="inlineStr">
        <is>
          <t>-</t>
        </is>
      </c>
      <c r="F280" s="34" t="n">
        <v>2241</v>
      </c>
      <c r="G280" t="inlineStr">
        <is>
          <t>Bank A</t>
        </is>
      </c>
      <c r="H280" t="inlineStr">
        <is>
          <t>Android</t>
        </is>
      </c>
      <c r="I280" s="35" t="n">
        <v>1</v>
      </c>
      <c r="J280" t="inlineStr">
        <is>
          <t>Success</t>
        </is>
      </c>
      <c r="K280" t="inlineStr"/>
      <c r="L280" s="34" t="n">
        <v>22</v>
      </c>
      <c r="M280" t="inlineStr">
        <is>
          <t>Existing</t>
        </is>
      </c>
      <c r="N280" t="inlineStr">
        <is>
          <t>Night</t>
        </is>
      </c>
      <c r="O280">
        <f>IF(AND(OR(Dashboard!$C$6="All",C280=Dashboard!$C$6),OR(Dashboard!$F$6="All",D280=Dashboard!$F$6),OR(Dashboard!$I$6="All",B280=Dashboard!$I$6)),1,0)</f>
        <v/>
      </c>
    </row>
    <row r="281">
      <c r="A281" t="inlineStr">
        <is>
          <t>PP900280</t>
        </is>
      </c>
      <c r="B281" t="inlineStr">
        <is>
          <t>Jan</t>
        </is>
      </c>
      <c r="C281" t="inlineStr">
        <is>
          <t>Sambhaji Nagar</t>
        </is>
      </c>
      <c r="D281" t="inlineStr">
        <is>
          <t>P2P transfer</t>
        </is>
      </c>
      <c r="E281" t="inlineStr">
        <is>
          <t>-</t>
        </is>
      </c>
      <c r="F281" s="34" t="n">
        <v>744</v>
      </c>
      <c r="G281" t="inlineStr">
        <is>
          <t>Bank A</t>
        </is>
      </c>
      <c r="H281" t="inlineStr">
        <is>
          <t>Android</t>
        </is>
      </c>
      <c r="I281" s="35" t="n">
        <v>1.7</v>
      </c>
      <c r="J281" t="inlineStr">
        <is>
          <t>Success</t>
        </is>
      </c>
      <c r="K281" t="inlineStr"/>
      <c r="L281" s="34" t="n">
        <v>0</v>
      </c>
      <c r="M281" t="inlineStr">
        <is>
          <t>Existing</t>
        </is>
      </c>
      <c r="N281" t="inlineStr">
        <is>
          <t>Evening</t>
        </is>
      </c>
      <c r="O281">
        <f>IF(AND(OR(Dashboard!$C$6="All",C281=Dashboard!$C$6),OR(Dashboard!$F$6="All",D281=Dashboard!$F$6),OR(Dashboard!$I$6="All",B281=Dashboard!$I$6)),1,0)</f>
        <v/>
      </c>
    </row>
    <row r="282">
      <c r="A282" t="inlineStr">
        <is>
          <t>PP900281</t>
        </is>
      </c>
      <c r="B282" t="inlineStr">
        <is>
          <t>Jun</t>
        </is>
      </c>
      <c r="C282" t="inlineStr">
        <is>
          <t>Pune</t>
        </is>
      </c>
      <c r="D282" t="inlineStr">
        <is>
          <t>Merchant (P2M)</t>
        </is>
      </c>
      <c r="E282" t="inlineStr">
        <is>
          <t>Food</t>
        </is>
      </c>
      <c r="F282" s="34" t="n">
        <v>465</v>
      </c>
      <c r="G282" t="inlineStr">
        <is>
          <t>Bank B</t>
        </is>
      </c>
      <c r="H282" t="inlineStr">
        <is>
          <t>Android</t>
        </is>
      </c>
      <c r="I282" s="35" t="n">
        <v>1.7</v>
      </c>
      <c r="J282" t="inlineStr">
        <is>
          <t>Success</t>
        </is>
      </c>
      <c r="K282" t="inlineStr"/>
      <c r="L282" s="34" t="n">
        <v>0</v>
      </c>
      <c r="M282" t="inlineStr">
        <is>
          <t>Existing</t>
        </is>
      </c>
      <c r="N282" t="inlineStr">
        <is>
          <t>Evening</t>
        </is>
      </c>
      <c r="O282">
        <f>IF(AND(OR(Dashboard!$C$6="All",C282=Dashboard!$C$6),OR(Dashboard!$F$6="All",D282=Dashboard!$F$6),OR(Dashboard!$I$6="All",B282=Dashboard!$I$6)),1,0)</f>
        <v/>
      </c>
    </row>
    <row r="283">
      <c r="A283" t="inlineStr">
        <is>
          <t>PP900282</t>
        </is>
      </c>
      <c r="B283" t="inlineStr">
        <is>
          <t>Feb</t>
        </is>
      </c>
      <c r="C283" t="inlineStr">
        <is>
          <t>Kolhapur</t>
        </is>
      </c>
      <c r="D283" t="inlineStr">
        <is>
          <t>P2P transfer</t>
        </is>
      </c>
      <c r="E283" t="inlineStr">
        <is>
          <t>-</t>
        </is>
      </c>
      <c r="F283" s="34" t="n">
        <v>1269</v>
      </c>
      <c r="G283" t="inlineStr">
        <is>
          <t>Bank D</t>
        </is>
      </c>
      <c r="H283" t="inlineStr">
        <is>
          <t>Android</t>
        </is>
      </c>
      <c r="I283" s="35" t="n">
        <v>4</v>
      </c>
      <c r="J283" t="inlineStr">
        <is>
          <t>Success</t>
        </is>
      </c>
      <c r="K283" t="inlineStr"/>
      <c r="L283" s="34" t="n">
        <v>0</v>
      </c>
      <c r="M283" t="inlineStr">
        <is>
          <t>Existing</t>
        </is>
      </c>
      <c r="N283" t="inlineStr">
        <is>
          <t>Night</t>
        </is>
      </c>
      <c r="O283">
        <f>IF(AND(OR(Dashboard!$C$6="All",C283=Dashboard!$C$6),OR(Dashboard!$F$6="All",D283=Dashboard!$F$6),OR(Dashboard!$I$6="All",B283=Dashboard!$I$6)),1,0)</f>
        <v/>
      </c>
    </row>
    <row r="284">
      <c r="A284" t="inlineStr">
        <is>
          <t>PP900283</t>
        </is>
      </c>
      <c r="B284" t="inlineStr">
        <is>
          <t>May</t>
        </is>
      </c>
      <c r="C284" t="inlineStr">
        <is>
          <t>Solapur</t>
        </is>
      </c>
      <c r="D284" t="inlineStr">
        <is>
          <t>Merchant (P2M)</t>
        </is>
      </c>
      <c r="E284" t="inlineStr">
        <is>
          <t>Pharmacy</t>
        </is>
      </c>
      <c r="F284" s="34" t="n">
        <v>128</v>
      </c>
      <c r="G284" t="inlineStr">
        <is>
          <t>Bank C</t>
        </is>
      </c>
      <c r="H284" t="inlineStr">
        <is>
          <t>Android</t>
        </is>
      </c>
      <c r="I284" s="35" t="n">
        <v>1.6</v>
      </c>
      <c r="J284" t="inlineStr">
        <is>
          <t>Failed</t>
        </is>
      </c>
      <c r="K284" t="inlineStr">
        <is>
          <t>Limit exceeded</t>
        </is>
      </c>
      <c r="L284" s="34" t="n">
        <v>0</v>
      </c>
      <c r="M284" t="inlineStr">
        <is>
          <t>Existing</t>
        </is>
      </c>
      <c r="N284" t="inlineStr">
        <is>
          <t>Night</t>
        </is>
      </c>
      <c r="O284">
        <f>IF(AND(OR(Dashboard!$C$6="All",C284=Dashboard!$C$6),OR(Dashboard!$F$6="All",D284=Dashboard!$F$6),OR(Dashboard!$I$6="All",B284=Dashboard!$I$6)),1,0)</f>
        <v/>
      </c>
    </row>
    <row r="285">
      <c r="A285" t="inlineStr">
        <is>
          <t>PP900284</t>
        </is>
      </c>
      <c r="B285" t="inlineStr">
        <is>
          <t>Mar</t>
        </is>
      </c>
      <c r="C285" t="inlineStr">
        <is>
          <t>Kolhapur</t>
        </is>
      </c>
      <c r="D285" t="inlineStr">
        <is>
          <t>P2P transfer</t>
        </is>
      </c>
      <c r="E285" t="inlineStr">
        <is>
          <t>-</t>
        </is>
      </c>
      <c r="F285" s="34" t="n">
        <v>210</v>
      </c>
      <c r="G285" t="inlineStr">
        <is>
          <t>Bank D</t>
        </is>
      </c>
      <c r="H285" t="inlineStr">
        <is>
          <t>Android</t>
        </is>
      </c>
      <c r="I285" s="35" t="n">
        <v>2.9</v>
      </c>
      <c r="J285" t="inlineStr">
        <is>
          <t>Success</t>
        </is>
      </c>
      <c r="K285" t="inlineStr"/>
      <c r="L285" s="34" t="n">
        <v>0</v>
      </c>
      <c r="M285" t="inlineStr">
        <is>
          <t>Existing</t>
        </is>
      </c>
      <c r="N285" t="inlineStr">
        <is>
          <t>Evening</t>
        </is>
      </c>
      <c r="O285">
        <f>IF(AND(OR(Dashboard!$C$6="All",C285=Dashboard!$C$6),OR(Dashboard!$F$6="All",D285=Dashboard!$F$6),OR(Dashboard!$I$6="All",B285=Dashboard!$I$6)),1,0)</f>
        <v/>
      </c>
    </row>
    <row r="286">
      <c r="A286" t="inlineStr">
        <is>
          <t>PP900285</t>
        </is>
      </c>
      <c r="B286" t="inlineStr">
        <is>
          <t>Jan</t>
        </is>
      </c>
      <c r="C286" t="inlineStr">
        <is>
          <t>Nashik</t>
        </is>
      </c>
      <c r="D286" t="inlineStr">
        <is>
          <t>P2P transfer</t>
        </is>
      </c>
      <c r="E286" t="inlineStr">
        <is>
          <t>-</t>
        </is>
      </c>
      <c r="F286" s="34" t="n">
        <v>1914</v>
      </c>
      <c r="G286" t="inlineStr">
        <is>
          <t>Bank D</t>
        </is>
      </c>
      <c r="H286" t="inlineStr">
        <is>
          <t>Android</t>
        </is>
      </c>
      <c r="I286" s="35" t="n">
        <v>2.1</v>
      </c>
      <c r="J286" t="inlineStr">
        <is>
          <t>Success</t>
        </is>
      </c>
      <c r="K286" t="inlineStr"/>
      <c r="L286" s="34" t="n">
        <v>0</v>
      </c>
      <c r="M286" t="inlineStr">
        <is>
          <t>Existing</t>
        </is>
      </c>
      <c r="N286" t="inlineStr">
        <is>
          <t>Evening</t>
        </is>
      </c>
      <c r="O286">
        <f>IF(AND(OR(Dashboard!$C$6="All",C286=Dashboard!$C$6),OR(Dashboard!$F$6="All",D286=Dashboard!$F$6),OR(Dashboard!$I$6="All",B286=Dashboard!$I$6)),1,0)</f>
        <v/>
      </c>
    </row>
    <row r="287">
      <c r="A287" t="inlineStr">
        <is>
          <t>PP900286</t>
        </is>
      </c>
      <c r="B287" t="inlineStr">
        <is>
          <t>Apr</t>
        </is>
      </c>
      <c r="C287" t="inlineStr">
        <is>
          <t>Nashik</t>
        </is>
      </c>
      <c r="D287" t="inlineStr">
        <is>
          <t>Recharge</t>
        </is>
      </c>
      <c r="E287" t="inlineStr">
        <is>
          <t>-</t>
        </is>
      </c>
      <c r="F287" s="34" t="n">
        <v>299</v>
      </c>
      <c r="G287" t="inlineStr">
        <is>
          <t>Bank C</t>
        </is>
      </c>
      <c r="H287" t="inlineStr">
        <is>
          <t>Android</t>
        </is>
      </c>
      <c r="I287" s="35" t="n">
        <v>1.8</v>
      </c>
      <c r="J287" t="inlineStr">
        <is>
          <t>Success</t>
        </is>
      </c>
      <c r="K287" t="inlineStr"/>
      <c r="L287" s="34" t="n">
        <v>0</v>
      </c>
      <c r="M287" t="inlineStr">
        <is>
          <t>Existing</t>
        </is>
      </c>
      <c r="N287" t="inlineStr">
        <is>
          <t>Night</t>
        </is>
      </c>
      <c r="O287">
        <f>IF(AND(OR(Dashboard!$C$6="All",C287=Dashboard!$C$6),OR(Dashboard!$F$6="All",D287=Dashboard!$F$6),OR(Dashboard!$I$6="All",B287=Dashboard!$I$6)),1,0)</f>
        <v/>
      </c>
    </row>
    <row r="288">
      <c r="A288" t="inlineStr">
        <is>
          <t>PP900287</t>
        </is>
      </c>
      <c r="B288" t="inlineStr">
        <is>
          <t>May</t>
        </is>
      </c>
      <c r="C288" t="inlineStr">
        <is>
          <t>Nashik</t>
        </is>
      </c>
      <c r="D288" t="inlineStr">
        <is>
          <t>Recharge</t>
        </is>
      </c>
      <c r="E288" t="inlineStr">
        <is>
          <t>-</t>
        </is>
      </c>
      <c r="F288" s="34" t="n">
        <v>479</v>
      </c>
      <c r="G288" t="inlineStr">
        <is>
          <t>Bank D</t>
        </is>
      </c>
      <c r="H288" t="inlineStr">
        <is>
          <t>Android</t>
        </is>
      </c>
      <c r="I288" s="35" t="n">
        <v>2.6</v>
      </c>
      <c r="J288" t="inlineStr">
        <is>
          <t>Success</t>
        </is>
      </c>
      <c r="K288" t="inlineStr"/>
      <c r="L288" s="34" t="n">
        <v>0</v>
      </c>
      <c r="M288" t="inlineStr">
        <is>
          <t>Existing</t>
        </is>
      </c>
      <c r="N288" t="inlineStr">
        <is>
          <t>Evening</t>
        </is>
      </c>
      <c r="O288">
        <f>IF(AND(OR(Dashboard!$C$6="All",C288=Dashboard!$C$6),OR(Dashboard!$F$6="All",D288=Dashboard!$F$6),OR(Dashboard!$I$6="All",B288=Dashboard!$I$6)),1,0)</f>
        <v/>
      </c>
    </row>
    <row r="289">
      <c r="A289" t="inlineStr">
        <is>
          <t>PP900288</t>
        </is>
      </c>
      <c r="B289" t="inlineStr">
        <is>
          <t>Apr</t>
        </is>
      </c>
      <c r="C289" t="inlineStr">
        <is>
          <t>Kolhapur</t>
        </is>
      </c>
      <c r="D289" t="inlineStr">
        <is>
          <t>Merchant (P2M)</t>
        </is>
      </c>
      <c r="E289" t="inlineStr">
        <is>
          <t>Electronics</t>
        </is>
      </c>
      <c r="F289" s="34" t="n">
        <v>70</v>
      </c>
      <c r="G289" t="inlineStr">
        <is>
          <t>Bank E</t>
        </is>
      </c>
      <c r="H289" t="inlineStr">
        <is>
          <t>Android</t>
        </is>
      </c>
      <c r="I289" s="35" t="n">
        <v>1.3</v>
      </c>
      <c r="J289" t="inlineStr">
        <is>
          <t>Success</t>
        </is>
      </c>
      <c r="K289" t="inlineStr"/>
      <c r="L289" s="34" t="n">
        <v>0</v>
      </c>
      <c r="M289" t="inlineStr">
        <is>
          <t>Existing</t>
        </is>
      </c>
      <c r="N289" t="inlineStr">
        <is>
          <t>Evening</t>
        </is>
      </c>
      <c r="O289">
        <f>IF(AND(OR(Dashboard!$C$6="All",C289=Dashboard!$C$6),OR(Dashboard!$F$6="All",D289=Dashboard!$F$6),OR(Dashboard!$I$6="All",B289=Dashboard!$I$6)),1,0)</f>
        <v/>
      </c>
    </row>
    <row r="290">
      <c r="A290" t="inlineStr">
        <is>
          <t>PP900289</t>
        </is>
      </c>
      <c r="B290" t="inlineStr">
        <is>
          <t>Jan</t>
        </is>
      </c>
      <c r="C290" t="inlineStr">
        <is>
          <t>Nagpur</t>
        </is>
      </c>
      <c r="D290" t="inlineStr">
        <is>
          <t>P2P transfer</t>
        </is>
      </c>
      <c r="E290" t="inlineStr">
        <is>
          <t>-</t>
        </is>
      </c>
      <c r="F290" s="34" t="n">
        <v>852</v>
      </c>
      <c r="G290" t="inlineStr">
        <is>
          <t>Bank C</t>
        </is>
      </c>
      <c r="H290" t="inlineStr">
        <is>
          <t>Android</t>
        </is>
      </c>
      <c r="I290" s="35" t="n">
        <v>3.1</v>
      </c>
      <c r="J290" t="inlineStr">
        <is>
          <t>Success</t>
        </is>
      </c>
      <c r="K290" t="inlineStr"/>
      <c r="L290" s="34" t="n">
        <v>0</v>
      </c>
      <c r="M290" t="inlineStr">
        <is>
          <t>Existing</t>
        </is>
      </c>
      <c r="N290" t="inlineStr">
        <is>
          <t>Night</t>
        </is>
      </c>
      <c r="O290">
        <f>IF(AND(OR(Dashboard!$C$6="All",C290=Dashboard!$C$6),OR(Dashboard!$F$6="All",D290=Dashboard!$F$6),OR(Dashboard!$I$6="All",B290=Dashboard!$I$6)),1,0)</f>
        <v/>
      </c>
    </row>
    <row r="291">
      <c r="A291" t="inlineStr">
        <is>
          <t>PP900290</t>
        </is>
      </c>
      <c r="B291" t="inlineStr">
        <is>
          <t>May</t>
        </is>
      </c>
      <c r="C291" t="inlineStr">
        <is>
          <t>Nashik</t>
        </is>
      </c>
      <c r="D291" t="inlineStr">
        <is>
          <t>P2P transfer</t>
        </is>
      </c>
      <c r="E291" t="inlineStr">
        <is>
          <t>-</t>
        </is>
      </c>
      <c r="F291" s="34" t="n">
        <v>345</v>
      </c>
      <c r="G291" t="inlineStr">
        <is>
          <t>Bank D</t>
        </is>
      </c>
      <c r="H291" t="inlineStr">
        <is>
          <t>Android</t>
        </is>
      </c>
      <c r="I291" s="35" t="n">
        <v>2.3</v>
      </c>
      <c r="J291" t="inlineStr">
        <is>
          <t>Success</t>
        </is>
      </c>
      <c r="K291" t="inlineStr"/>
      <c r="L291" s="34" t="n">
        <v>0</v>
      </c>
      <c r="M291" t="inlineStr">
        <is>
          <t>New</t>
        </is>
      </c>
      <c r="N291" t="inlineStr">
        <is>
          <t>Evening</t>
        </is>
      </c>
      <c r="O291">
        <f>IF(AND(OR(Dashboard!$C$6="All",C291=Dashboard!$C$6),OR(Dashboard!$F$6="All",D291=Dashboard!$F$6),OR(Dashboard!$I$6="All",B291=Dashboard!$I$6)),1,0)</f>
        <v/>
      </c>
    </row>
    <row r="292">
      <c r="A292" t="inlineStr">
        <is>
          <t>PP900291</t>
        </is>
      </c>
      <c r="B292" t="inlineStr">
        <is>
          <t>Mar</t>
        </is>
      </c>
      <c r="C292" t="inlineStr">
        <is>
          <t>Pune</t>
        </is>
      </c>
      <c r="D292" t="inlineStr">
        <is>
          <t>Bill payment</t>
        </is>
      </c>
      <c r="E292" t="inlineStr">
        <is>
          <t>-</t>
        </is>
      </c>
      <c r="F292" s="34" t="n">
        <v>2946</v>
      </c>
      <c r="G292" t="inlineStr">
        <is>
          <t>Bank A</t>
        </is>
      </c>
      <c r="H292" t="inlineStr">
        <is>
          <t>Android</t>
        </is>
      </c>
      <c r="I292" s="35" t="n">
        <v>1.3</v>
      </c>
      <c r="J292" t="inlineStr">
        <is>
          <t>Success</t>
        </is>
      </c>
      <c r="K292" t="inlineStr"/>
      <c r="L292" s="34" t="n">
        <v>0</v>
      </c>
      <c r="M292" t="inlineStr">
        <is>
          <t>Existing</t>
        </is>
      </c>
      <c r="N292" t="inlineStr">
        <is>
          <t>Morning</t>
        </is>
      </c>
      <c r="O292">
        <f>IF(AND(OR(Dashboard!$C$6="All",C292=Dashboard!$C$6),OR(Dashboard!$F$6="All",D292=Dashboard!$F$6),OR(Dashboard!$I$6="All",B292=Dashboard!$I$6)),1,0)</f>
        <v/>
      </c>
    </row>
    <row r="293">
      <c r="A293" t="inlineStr">
        <is>
          <t>PP900292</t>
        </is>
      </c>
      <c r="B293" t="inlineStr">
        <is>
          <t>Mar</t>
        </is>
      </c>
      <c r="C293" t="inlineStr">
        <is>
          <t>Kolhapur</t>
        </is>
      </c>
      <c r="D293" t="inlineStr">
        <is>
          <t>Merchant (P2M)</t>
        </is>
      </c>
      <c r="E293" t="inlineStr">
        <is>
          <t>Fuel</t>
        </is>
      </c>
      <c r="F293" s="34" t="n">
        <v>39</v>
      </c>
      <c r="G293" t="inlineStr">
        <is>
          <t>Bank E</t>
        </is>
      </c>
      <c r="H293" t="inlineStr">
        <is>
          <t>Android</t>
        </is>
      </c>
      <c r="I293" s="35" t="n">
        <v>2.3</v>
      </c>
      <c r="J293" t="inlineStr">
        <is>
          <t>Success</t>
        </is>
      </c>
      <c r="K293" t="inlineStr"/>
      <c r="L293" s="34" t="n">
        <v>0</v>
      </c>
      <c r="M293" t="inlineStr">
        <is>
          <t>Existing</t>
        </is>
      </c>
      <c r="N293" t="inlineStr">
        <is>
          <t>Morning</t>
        </is>
      </c>
      <c r="O293">
        <f>IF(AND(OR(Dashboard!$C$6="All",C293=Dashboard!$C$6),OR(Dashboard!$F$6="All",D293=Dashboard!$F$6),OR(Dashboard!$I$6="All",B293=Dashboard!$I$6)),1,0)</f>
        <v/>
      </c>
    </row>
    <row r="294">
      <c r="A294" t="inlineStr">
        <is>
          <t>PP900293</t>
        </is>
      </c>
      <c r="B294" t="inlineStr">
        <is>
          <t>Feb</t>
        </is>
      </c>
      <c r="C294" t="inlineStr">
        <is>
          <t>Kolhapur</t>
        </is>
      </c>
      <c r="D294" t="inlineStr">
        <is>
          <t>P2P transfer</t>
        </is>
      </c>
      <c r="E294" t="inlineStr">
        <is>
          <t>-</t>
        </is>
      </c>
      <c r="F294" s="34" t="n">
        <v>658</v>
      </c>
      <c r="G294" t="inlineStr">
        <is>
          <t>Bank B</t>
        </is>
      </c>
      <c r="H294" t="inlineStr">
        <is>
          <t>Android</t>
        </is>
      </c>
      <c r="I294" s="35" t="n">
        <v>1.7</v>
      </c>
      <c r="J294" t="inlineStr">
        <is>
          <t>Success</t>
        </is>
      </c>
      <c r="K294" t="inlineStr"/>
      <c r="L294" s="34" t="n">
        <v>0</v>
      </c>
      <c r="M294" t="inlineStr">
        <is>
          <t>Existing</t>
        </is>
      </c>
      <c r="N294" t="inlineStr">
        <is>
          <t>Afternoon</t>
        </is>
      </c>
      <c r="O294">
        <f>IF(AND(OR(Dashboard!$C$6="All",C294=Dashboard!$C$6),OR(Dashboard!$F$6="All",D294=Dashboard!$F$6),OR(Dashboard!$I$6="All",B294=Dashboard!$I$6)),1,0)</f>
        <v/>
      </c>
    </row>
    <row r="295">
      <c r="A295" t="inlineStr">
        <is>
          <t>PP900294</t>
        </is>
      </c>
      <c r="B295" t="inlineStr">
        <is>
          <t>Feb</t>
        </is>
      </c>
      <c r="C295" t="inlineStr">
        <is>
          <t>Nagpur</t>
        </is>
      </c>
      <c r="D295" t="inlineStr">
        <is>
          <t>Merchant (P2M)</t>
        </is>
      </c>
      <c r="E295" t="inlineStr">
        <is>
          <t>Electronics</t>
        </is>
      </c>
      <c r="F295" s="34" t="n">
        <v>112</v>
      </c>
      <c r="G295" t="inlineStr">
        <is>
          <t>Bank E</t>
        </is>
      </c>
      <c r="H295" t="inlineStr">
        <is>
          <t>Android</t>
        </is>
      </c>
      <c r="I295" s="35" t="n">
        <v>1.9</v>
      </c>
      <c r="J295" t="inlineStr">
        <is>
          <t>Success</t>
        </is>
      </c>
      <c r="K295" t="inlineStr"/>
      <c r="L295" s="34" t="n">
        <v>0</v>
      </c>
      <c r="M295" t="inlineStr">
        <is>
          <t>Existing</t>
        </is>
      </c>
      <c r="N295" t="inlineStr">
        <is>
          <t>Night</t>
        </is>
      </c>
      <c r="O295">
        <f>IF(AND(OR(Dashboard!$C$6="All",C295=Dashboard!$C$6),OR(Dashboard!$F$6="All",D295=Dashboard!$F$6),OR(Dashboard!$I$6="All",B295=Dashboard!$I$6)),1,0)</f>
        <v/>
      </c>
    </row>
    <row r="296">
      <c r="A296" t="inlineStr">
        <is>
          <t>PP900295</t>
        </is>
      </c>
      <c r="B296" t="inlineStr">
        <is>
          <t>Jan</t>
        </is>
      </c>
      <c r="C296" t="inlineStr">
        <is>
          <t>Pune</t>
        </is>
      </c>
      <c r="D296" t="inlineStr">
        <is>
          <t>Merchant (P2M)</t>
        </is>
      </c>
      <c r="E296" t="inlineStr">
        <is>
          <t>Food</t>
        </is>
      </c>
      <c r="F296" s="34" t="n">
        <v>125</v>
      </c>
      <c r="G296" t="inlineStr">
        <is>
          <t>Bank D</t>
        </is>
      </c>
      <c r="H296" t="inlineStr">
        <is>
          <t>Android</t>
        </is>
      </c>
      <c r="I296" s="35" t="n">
        <v>3.7</v>
      </c>
      <c r="J296" t="inlineStr">
        <is>
          <t>Failed</t>
        </is>
      </c>
      <c r="K296" t="inlineStr">
        <is>
          <t>Wrong PIN</t>
        </is>
      </c>
      <c r="L296" s="34" t="n">
        <v>0</v>
      </c>
      <c r="M296" t="inlineStr">
        <is>
          <t>Existing</t>
        </is>
      </c>
      <c r="N296" t="inlineStr">
        <is>
          <t>Night</t>
        </is>
      </c>
      <c r="O296">
        <f>IF(AND(OR(Dashboard!$C$6="All",C296=Dashboard!$C$6),OR(Dashboard!$F$6="All",D296=Dashboard!$F$6),OR(Dashboard!$I$6="All",B296=Dashboard!$I$6)),1,0)</f>
        <v/>
      </c>
    </row>
    <row r="297">
      <c r="A297" t="inlineStr">
        <is>
          <t>PP900296</t>
        </is>
      </c>
      <c r="B297" t="inlineStr">
        <is>
          <t>Jun</t>
        </is>
      </c>
      <c r="C297" t="inlineStr">
        <is>
          <t>Kolhapur</t>
        </is>
      </c>
      <c r="D297" t="inlineStr">
        <is>
          <t>P2P transfer</t>
        </is>
      </c>
      <c r="E297" t="inlineStr">
        <is>
          <t>-</t>
        </is>
      </c>
      <c r="F297" s="34" t="n">
        <v>499</v>
      </c>
      <c r="G297" t="inlineStr">
        <is>
          <t>Bank B</t>
        </is>
      </c>
      <c r="H297" t="inlineStr">
        <is>
          <t>Android</t>
        </is>
      </c>
      <c r="I297" s="35" t="n">
        <v>0.4</v>
      </c>
      <c r="J297" t="inlineStr">
        <is>
          <t>Success</t>
        </is>
      </c>
      <c r="K297" t="inlineStr"/>
      <c r="L297" s="34" t="n">
        <v>0</v>
      </c>
      <c r="M297" t="inlineStr">
        <is>
          <t>New</t>
        </is>
      </c>
      <c r="N297" t="inlineStr">
        <is>
          <t>Morning</t>
        </is>
      </c>
      <c r="O297">
        <f>IF(AND(OR(Dashboard!$C$6="All",C297=Dashboard!$C$6),OR(Dashboard!$F$6="All",D297=Dashboard!$F$6),OR(Dashboard!$I$6="All",B297=Dashboard!$I$6)),1,0)</f>
        <v/>
      </c>
    </row>
    <row r="298">
      <c r="A298" t="inlineStr">
        <is>
          <t>PP900297</t>
        </is>
      </c>
      <c r="B298" t="inlineStr">
        <is>
          <t>May</t>
        </is>
      </c>
      <c r="C298" t="inlineStr">
        <is>
          <t>Kolhapur</t>
        </is>
      </c>
      <c r="D298" t="inlineStr">
        <is>
          <t>Insurance</t>
        </is>
      </c>
      <c r="E298" t="inlineStr">
        <is>
          <t>-</t>
        </is>
      </c>
      <c r="F298" s="34" t="n">
        <v>7285</v>
      </c>
      <c r="G298" t="inlineStr">
        <is>
          <t>Bank D</t>
        </is>
      </c>
      <c r="H298" t="inlineStr">
        <is>
          <t>Android</t>
        </is>
      </c>
      <c r="I298" s="35" t="n">
        <v>2.2</v>
      </c>
      <c r="J298" t="inlineStr">
        <is>
          <t>Success</t>
        </is>
      </c>
      <c r="K298" t="inlineStr"/>
      <c r="L298" s="34" t="n">
        <v>0</v>
      </c>
      <c r="M298" t="inlineStr">
        <is>
          <t>Existing</t>
        </is>
      </c>
      <c r="N298" t="inlineStr">
        <is>
          <t>Evening</t>
        </is>
      </c>
      <c r="O298">
        <f>IF(AND(OR(Dashboard!$C$6="All",C298=Dashboard!$C$6),OR(Dashboard!$F$6="All",D298=Dashboard!$F$6),OR(Dashboard!$I$6="All",B298=Dashboard!$I$6)),1,0)</f>
        <v/>
      </c>
    </row>
    <row r="299">
      <c r="A299" t="inlineStr">
        <is>
          <t>PP900298</t>
        </is>
      </c>
      <c r="B299" t="inlineStr">
        <is>
          <t>Mar</t>
        </is>
      </c>
      <c r="C299" t="inlineStr">
        <is>
          <t>Nashik</t>
        </is>
      </c>
      <c r="D299" t="inlineStr">
        <is>
          <t>P2P transfer</t>
        </is>
      </c>
      <c r="E299" t="inlineStr">
        <is>
          <t>-</t>
        </is>
      </c>
      <c r="F299" s="34" t="n">
        <v>370</v>
      </c>
      <c r="G299" t="inlineStr">
        <is>
          <t>Bank D</t>
        </is>
      </c>
      <c r="H299" t="inlineStr">
        <is>
          <t>Android</t>
        </is>
      </c>
      <c r="I299" s="35" t="n">
        <v>2</v>
      </c>
      <c r="J299" t="inlineStr">
        <is>
          <t>Success</t>
        </is>
      </c>
      <c r="K299" t="inlineStr"/>
      <c r="L299" s="34" t="n">
        <v>0</v>
      </c>
      <c r="M299" t="inlineStr">
        <is>
          <t>Existing</t>
        </is>
      </c>
      <c r="N299" t="inlineStr">
        <is>
          <t>Evening</t>
        </is>
      </c>
      <c r="O299">
        <f>IF(AND(OR(Dashboard!$C$6="All",C299=Dashboard!$C$6),OR(Dashboard!$F$6="All",D299=Dashboard!$F$6),OR(Dashboard!$I$6="All",B299=Dashboard!$I$6)),1,0)</f>
        <v/>
      </c>
    </row>
    <row r="300">
      <c r="A300" t="inlineStr">
        <is>
          <t>PP900299</t>
        </is>
      </c>
      <c r="B300" t="inlineStr">
        <is>
          <t>May</t>
        </is>
      </c>
      <c r="C300" t="inlineStr">
        <is>
          <t>Pune</t>
        </is>
      </c>
      <c r="D300" t="inlineStr">
        <is>
          <t>Merchant (P2M)</t>
        </is>
      </c>
      <c r="E300" t="inlineStr">
        <is>
          <t>Pharmacy</t>
        </is>
      </c>
      <c r="F300" s="34" t="n">
        <v>161</v>
      </c>
      <c r="G300" t="inlineStr">
        <is>
          <t>Bank D</t>
        </is>
      </c>
      <c r="H300" t="inlineStr">
        <is>
          <t>Android</t>
        </is>
      </c>
      <c r="I300" s="35" t="n">
        <v>3.3</v>
      </c>
      <c r="J300" t="inlineStr">
        <is>
          <t>Success</t>
        </is>
      </c>
      <c r="K300" t="inlineStr"/>
      <c r="L300" s="34" t="n">
        <v>0</v>
      </c>
      <c r="M300" t="inlineStr">
        <is>
          <t>Existing</t>
        </is>
      </c>
      <c r="N300" t="inlineStr">
        <is>
          <t>Night</t>
        </is>
      </c>
      <c r="O300">
        <f>IF(AND(OR(Dashboard!$C$6="All",C300=Dashboard!$C$6),OR(Dashboard!$F$6="All",D300=Dashboard!$F$6),OR(Dashboard!$I$6="All",B300=Dashboard!$I$6)),1,0)</f>
        <v/>
      </c>
    </row>
    <row r="301">
      <c r="A301" t="inlineStr">
        <is>
          <t>PP900300</t>
        </is>
      </c>
      <c r="B301" t="inlineStr">
        <is>
          <t>Jan</t>
        </is>
      </c>
      <c r="C301" t="inlineStr">
        <is>
          <t>Solapur</t>
        </is>
      </c>
      <c r="D301" t="inlineStr">
        <is>
          <t>P2P transfer</t>
        </is>
      </c>
      <c r="E301" t="inlineStr">
        <is>
          <t>-</t>
        </is>
      </c>
      <c r="F301" s="34" t="n">
        <v>612</v>
      </c>
      <c r="G301" t="inlineStr">
        <is>
          <t>Bank B</t>
        </is>
      </c>
      <c r="H301" t="inlineStr">
        <is>
          <t>Android</t>
        </is>
      </c>
      <c r="I301" s="35" t="n">
        <v>1</v>
      </c>
      <c r="J301" t="inlineStr">
        <is>
          <t>Success</t>
        </is>
      </c>
      <c r="K301" t="inlineStr"/>
      <c r="L301" s="34" t="n">
        <v>0</v>
      </c>
      <c r="M301" t="inlineStr">
        <is>
          <t>Existing</t>
        </is>
      </c>
      <c r="N301" t="inlineStr">
        <is>
          <t>Night</t>
        </is>
      </c>
      <c r="O301">
        <f>IF(AND(OR(Dashboard!$C$6="All",C301=Dashboard!$C$6),OR(Dashboard!$F$6="All",D301=Dashboard!$F$6),OR(Dashboard!$I$6="All",B301=Dashboard!$I$6)),1,0)</f>
        <v/>
      </c>
    </row>
    <row r="302">
      <c r="A302" t="inlineStr">
        <is>
          <t>PP900301</t>
        </is>
      </c>
      <c r="B302" t="inlineStr">
        <is>
          <t>Feb</t>
        </is>
      </c>
      <c r="C302" t="inlineStr">
        <is>
          <t>Nashik</t>
        </is>
      </c>
      <c r="D302" t="inlineStr">
        <is>
          <t>Merchant (P2M)</t>
        </is>
      </c>
      <c r="E302" t="inlineStr">
        <is>
          <t>Electronics</t>
        </is>
      </c>
      <c r="F302" s="34" t="n">
        <v>14</v>
      </c>
      <c r="G302" t="inlineStr">
        <is>
          <t>Bank E</t>
        </is>
      </c>
      <c r="H302" t="inlineStr">
        <is>
          <t>Android</t>
        </is>
      </c>
      <c r="I302" s="35" t="n">
        <v>0.4</v>
      </c>
      <c r="J302" t="inlineStr">
        <is>
          <t>Success</t>
        </is>
      </c>
      <c r="K302" t="inlineStr"/>
      <c r="L302" s="34" t="n">
        <v>0</v>
      </c>
      <c r="M302" t="inlineStr">
        <is>
          <t>Existing</t>
        </is>
      </c>
      <c r="N302" t="inlineStr">
        <is>
          <t>Evening</t>
        </is>
      </c>
      <c r="O302">
        <f>IF(AND(OR(Dashboard!$C$6="All",C302=Dashboard!$C$6),OR(Dashboard!$F$6="All",D302=Dashboard!$F$6),OR(Dashboard!$I$6="All",B302=Dashboard!$I$6)),1,0)</f>
        <v/>
      </c>
    </row>
    <row r="303">
      <c r="A303" t="inlineStr">
        <is>
          <t>PP900302</t>
        </is>
      </c>
      <c r="B303" t="inlineStr">
        <is>
          <t>Mar</t>
        </is>
      </c>
      <c r="C303" t="inlineStr">
        <is>
          <t>Nagpur</t>
        </is>
      </c>
      <c r="D303" t="inlineStr">
        <is>
          <t>Merchant (P2M)</t>
        </is>
      </c>
      <c r="E303" t="inlineStr">
        <is>
          <t>Grocery</t>
        </is>
      </c>
      <c r="F303" s="34" t="n">
        <v>861</v>
      </c>
      <c r="G303" t="inlineStr">
        <is>
          <t>Bank B</t>
        </is>
      </c>
      <c r="H303" t="inlineStr">
        <is>
          <t>Android</t>
        </is>
      </c>
      <c r="I303" s="35" t="n">
        <v>1.9</v>
      </c>
      <c r="J303" t="inlineStr">
        <is>
          <t>Success</t>
        </is>
      </c>
      <c r="K303" t="inlineStr"/>
      <c r="L303" s="34" t="n">
        <v>0</v>
      </c>
      <c r="M303" t="inlineStr">
        <is>
          <t>Existing</t>
        </is>
      </c>
      <c r="N303" t="inlineStr">
        <is>
          <t>Afternoon</t>
        </is>
      </c>
      <c r="O303">
        <f>IF(AND(OR(Dashboard!$C$6="All",C303=Dashboard!$C$6),OR(Dashboard!$F$6="All",D303=Dashboard!$F$6),OR(Dashboard!$I$6="All",B303=Dashboard!$I$6)),1,0)</f>
        <v/>
      </c>
    </row>
    <row r="304">
      <c r="A304" t="inlineStr">
        <is>
          <t>PP900303</t>
        </is>
      </c>
      <c r="B304" t="inlineStr">
        <is>
          <t>Feb</t>
        </is>
      </c>
      <c r="C304" t="inlineStr">
        <is>
          <t>Sambhaji Nagar</t>
        </is>
      </c>
      <c r="D304" t="inlineStr">
        <is>
          <t>Merchant (P2M)</t>
        </is>
      </c>
      <c r="E304" t="inlineStr">
        <is>
          <t>Electronics</t>
        </is>
      </c>
      <c r="F304" s="34" t="n">
        <v>649</v>
      </c>
      <c r="G304" t="inlineStr">
        <is>
          <t>Bank C</t>
        </is>
      </c>
      <c r="H304" t="inlineStr">
        <is>
          <t>Android</t>
        </is>
      </c>
      <c r="I304" s="35" t="n">
        <v>3.2</v>
      </c>
      <c r="J304" t="inlineStr">
        <is>
          <t>Success</t>
        </is>
      </c>
      <c r="K304" t="inlineStr"/>
      <c r="L304" s="34" t="n">
        <v>0</v>
      </c>
      <c r="M304" t="inlineStr">
        <is>
          <t>Existing</t>
        </is>
      </c>
      <c r="N304" t="inlineStr">
        <is>
          <t>Morning</t>
        </is>
      </c>
      <c r="O304">
        <f>IF(AND(OR(Dashboard!$C$6="All",C304=Dashboard!$C$6),OR(Dashboard!$F$6="All",D304=Dashboard!$F$6),OR(Dashboard!$I$6="All",B304=Dashboard!$I$6)),1,0)</f>
        <v/>
      </c>
    </row>
    <row r="305">
      <c r="A305" t="inlineStr">
        <is>
          <t>PP900304</t>
        </is>
      </c>
      <c r="B305" t="inlineStr">
        <is>
          <t>Feb</t>
        </is>
      </c>
      <c r="C305" t="inlineStr">
        <is>
          <t>Nashik</t>
        </is>
      </c>
      <c r="D305" t="inlineStr">
        <is>
          <t>Bill payment</t>
        </is>
      </c>
      <c r="E305" t="inlineStr">
        <is>
          <t>-</t>
        </is>
      </c>
      <c r="F305" s="34" t="n">
        <v>2805</v>
      </c>
      <c r="G305" t="inlineStr">
        <is>
          <t>Bank A</t>
        </is>
      </c>
      <c r="H305" t="inlineStr">
        <is>
          <t>iOS</t>
        </is>
      </c>
      <c r="I305" s="35" t="n">
        <v>1.1</v>
      </c>
      <c r="J305" t="inlineStr">
        <is>
          <t>Success</t>
        </is>
      </c>
      <c r="K305" t="inlineStr"/>
      <c r="L305" s="34" t="n">
        <v>0</v>
      </c>
      <c r="M305" t="inlineStr">
        <is>
          <t>Existing</t>
        </is>
      </c>
      <c r="N305" t="inlineStr">
        <is>
          <t>Evening</t>
        </is>
      </c>
      <c r="O305">
        <f>IF(AND(OR(Dashboard!$C$6="All",C305=Dashboard!$C$6),OR(Dashboard!$F$6="All",D305=Dashboard!$F$6),OR(Dashboard!$I$6="All",B305=Dashboard!$I$6)),1,0)</f>
        <v/>
      </c>
    </row>
    <row r="306">
      <c r="A306" t="inlineStr">
        <is>
          <t>PP900305</t>
        </is>
      </c>
      <c r="B306" t="inlineStr">
        <is>
          <t>Feb</t>
        </is>
      </c>
      <c r="C306" t="inlineStr">
        <is>
          <t>Solapur</t>
        </is>
      </c>
      <c r="D306" t="inlineStr">
        <is>
          <t>Merchant (P2M)</t>
        </is>
      </c>
      <c r="E306" t="inlineStr">
        <is>
          <t>Pharmacy</t>
        </is>
      </c>
      <c r="F306" s="34" t="n">
        <v>247</v>
      </c>
      <c r="G306" t="inlineStr">
        <is>
          <t>Bank D</t>
        </is>
      </c>
      <c r="H306" t="inlineStr">
        <is>
          <t>iOS</t>
        </is>
      </c>
      <c r="I306" s="35" t="n">
        <v>1.9</v>
      </c>
      <c r="J306" t="inlineStr">
        <is>
          <t>Success</t>
        </is>
      </c>
      <c r="K306" t="inlineStr"/>
      <c r="L306" s="34" t="n">
        <v>0</v>
      </c>
      <c r="M306" t="inlineStr">
        <is>
          <t>Existing</t>
        </is>
      </c>
      <c r="N306" t="inlineStr">
        <is>
          <t>Morning</t>
        </is>
      </c>
      <c r="O306">
        <f>IF(AND(OR(Dashboard!$C$6="All",C306=Dashboard!$C$6),OR(Dashboard!$F$6="All",D306=Dashboard!$F$6),OR(Dashboard!$I$6="All",B306=Dashboard!$I$6)),1,0)</f>
        <v/>
      </c>
    </row>
    <row r="307">
      <c r="A307" t="inlineStr">
        <is>
          <t>PP900306</t>
        </is>
      </c>
      <c r="B307" t="inlineStr">
        <is>
          <t>Jan</t>
        </is>
      </c>
      <c r="C307" t="inlineStr">
        <is>
          <t>Nashik</t>
        </is>
      </c>
      <c r="D307" t="inlineStr">
        <is>
          <t>P2P transfer</t>
        </is>
      </c>
      <c r="E307" t="inlineStr">
        <is>
          <t>-</t>
        </is>
      </c>
      <c r="F307" s="34" t="n">
        <v>413</v>
      </c>
      <c r="G307" t="inlineStr">
        <is>
          <t>Bank E</t>
        </is>
      </c>
      <c r="H307" t="inlineStr">
        <is>
          <t>iOS</t>
        </is>
      </c>
      <c r="I307" s="35" t="n">
        <v>1.3</v>
      </c>
      <c r="J307" t="inlineStr">
        <is>
          <t>Success</t>
        </is>
      </c>
      <c r="K307" t="inlineStr"/>
      <c r="L307" s="34" t="n">
        <v>0</v>
      </c>
      <c r="M307" t="inlineStr">
        <is>
          <t>Existing</t>
        </is>
      </c>
      <c r="N307" t="inlineStr">
        <is>
          <t>Evening</t>
        </is>
      </c>
      <c r="O307">
        <f>IF(AND(OR(Dashboard!$C$6="All",C307=Dashboard!$C$6),OR(Dashboard!$F$6="All",D307=Dashboard!$F$6),OR(Dashboard!$I$6="All",B307=Dashboard!$I$6)),1,0)</f>
        <v/>
      </c>
    </row>
    <row r="308">
      <c r="A308" t="inlineStr">
        <is>
          <t>PP900307</t>
        </is>
      </c>
      <c r="B308" t="inlineStr">
        <is>
          <t>Apr</t>
        </is>
      </c>
      <c r="C308" t="inlineStr">
        <is>
          <t>Solapur</t>
        </is>
      </c>
      <c r="D308" t="inlineStr">
        <is>
          <t>Recharge</t>
        </is>
      </c>
      <c r="E308" t="inlineStr">
        <is>
          <t>-</t>
        </is>
      </c>
      <c r="F308" s="34" t="n">
        <v>479</v>
      </c>
      <c r="G308" t="inlineStr">
        <is>
          <t>Bank A</t>
        </is>
      </c>
      <c r="H308" t="inlineStr">
        <is>
          <t>Android</t>
        </is>
      </c>
      <c r="I308" s="35" t="n">
        <v>1.5</v>
      </c>
      <c r="J308" t="inlineStr">
        <is>
          <t>Success</t>
        </is>
      </c>
      <c r="K308" t="inlineStr"/>
      <c r="L308" s="34" t="n">
        <v>0</v>
      </c>
      <c r="M308" t="inlineStr">
        <is>
          <t>Existing</t>
        </is>
      </c>
      <c r="N308" t="inlineStr">
        <is>
          <t>Evening</t>
        </is>
      </c>
      <c r="O308">
        <f>IF(AND(OR(Dashboard!$C$6="All",C308=Dashboard!$C$6),OR(Dashboard!$F$6="All",D308=Dashboard!$F$6),OR(Dashboard!$I$6="All",B308=Dashboard!$I$6)),1,0)</f>
        <v/>
      </c>
    </row>
    <row r="309">
      <c r="A309" t="inlineStr">
        <is>
          <t>PP900308</t>
        </is>
      </c>
      <c r="B309" t="inlineStr">
        <is>
          <t>May</t>
        </is>
      </c>
      <c r="C309" t="inlineStr">
        <is>
          <t>Pune</t>
        </is>
      </c>
      <c r="D309" t="inlineStr">
        <is>
          <t>P2P transfer</t>
        </is>
      </c>
      <c r="E309" t="inlineStr">
        <is>
          <t>-</t>
        </is>
      </c>
      <c r="F309" s="34" t="n">
        <v>227</v>
      </c>
      <c r="G309" t="inlineStr">
        <is>
          <t>Bank B</t>
        </is>
      </c>
      <c r="H309" t="inlineStr">
        <is>
          <t>Android</t>
        </is>
      </c>
      <c r="I309" s="35" t="n">
        <v>0.8</v>
      </c>
      <c r="J309" t="inlineStr">
        <is>
          <t>Success</t>
        </is>
      </c>
      <c r="K309" t="inlineStr"/>
      <c r="L309" s="34" t="n">
        <v>0</v>
      </c>
      <c r="M309" t="inlineStr">
        <is>
          <t>Existing</t>
        </is>
      </c>
      <c r="N309" t="inlineStr">
        <is>
          <t>Night</t>
        </is>
      </c>
      <c r="O309">
        <f>IF(AND(OR(Dashboard!$C$6="All",C309=Dashboard!$C$6),OR(Dashboard!$F$6="All",D309=Dashboard!$F$6),OR(Dashboard!$I$6="All",B309=Dashboard!$I$6)),1,0)</f>
        <v/>
      </c>
    </row>
    <row r="310">
      <c r="A310" t="inlineStr">
        <is>
          <t>PP900309</t>
        </is>
      </c>
      <c r="B310" t="inlineStr">
        <is>
          <t>Jan</t>
        </is>
      </c>
      <c r="C310" t="inlineStr">
        <is>
          <t>Solapur</t>
        </is>
      </c>
      <c r="D310" t="inlineStr">
        <is>
          <t>Merchant (P2M)</t>
        </is>
      </c>
      <c r="E310" t="inlineStr">
        <is>
          <t>Travel</t>
        </is>
      </c>
      <c r="F310" s="34" t="n">
        <v>349</v>
      </c>
      <c r="G310" t="inlineStr">
        <is>
          <t>Bank C</t>
        </is>
      </c>
      <c r="H310" t="inlineStr">
        <is>
          <t>Android</t>
        </is>
      </c>
      <c r="I310" s="35" t="n">
        <v>1.2</v>
      </c>
      <c r="J310" t="inlineStr">
        <is>
          <t>Success</t>
        </is>
      </c>
      <c r="K310" t="inlineStr"/>
      <c r="L310" s="34" t="n">
        <v>0</v>
      </c>
      <c r="M310" t="inlineStr">
        <is>
          <t>Existing</t>
        </is>
      </c>
      <c r="N310" t="inlineStr">
        <is>
          <t>Afternoon</t>
        </is>
      </c>
      <c r="O310">
        <f>IF(AND(OR(Dashboard!$C$6="All",C310=Dashboard!$C$6),OR(Dashboard!$F$6="All",D310=Dashboard!$F$6),OR(Dashboard!$I$6="All",B310=Dashboard!$I$6)),1,0)</f>
        <v/>
      </c>
    </row>
    <row r="311">
      <c r="A311" t="inlineStr">
        <is>
          <t>PP900310</t>
        </is>
      </c>
      <c r="B311" t="inlineStr">
        <is>
          <t>May</t>
        </is>
      </c>
      <c r="C311" t="inlineStr">
        <is>
          <t>Pune</t>
        </is>
      </c>
      <c r="D311" t="inlineStr">
        <is>
          <t>Merchant (P2M)</t>
        </is>
      </c>
      <c r="E311" t="inlineStr">
        <is>
          <t>Travel</t>
        </is>
      </c>
      <c r="F311" s="34" t="n">
        <v>127</v>
      </c>
      <c r="G311" t="inlineStr">
        <is>
          <t>Bank E</t>
        </is>
      </c>
      <c r="H311" t="inlineStr">
        <is>
          <t>Android</t>
        </is>
      </c>
      <c r="I311" s="35" t="n">
        <v>2</v>
      </c>
      <c r="J311" t="inlineStr">
        <is>
          <t>Success</t>
        </is>
      </c>
      <c r="K311" t="inlineStr"/>
      <c r="L311" s="34" t="n">
        <v>0</v>
      </c>
      <c r="M311" t="inlineStr">
        <is>
          <t>Existing</t>
        </is>
      </c>
      <c r="N311" t="inlineStr">
        <is>
          <t>Night</t>
        </is>
      </c>
      <c r="O311">
        <f>IF(AND(OR(Dashboard!$C$6="All",C311=Dashboard!$C$6),OR(Dashboard!$F$6="All",D311=Dashboard!$F$6),OR(Dashboard!$I$6="All",B311=Dashboard!$I$6)),1,0)</f>
        <v/>
      </c>
    </row>
    <row r="312">
      <c r="A312" t="inlineStr">
        <is>
          <t>PP900311</t>
        </is>
      </c>
      <c r="B312" t="inlineStr">
        <is>
          <t>Feb</t>
        </is>
      </c>
      <c r="C312" t="inlineStr">
        <is>
          <t>Kolhapur</t>
        </is>
      </c>
      <c r="D312" t="inlineStr">
        <is>
          <t>Bill payment</t>
        </is>
      </c>
      <c r="E312" t="inlineStr">
        <is>
          <t>-</t>
        </is>
      </c>
      <c r="F312" s="34" t="n">
        <v>2926</v>
      </c>
      <c r="G312" t="inlineStr">
        <is>
          <t>Bank E</t>
        </is>
      </c>
      <c r="H312" t="inlineStr">
        <is>
          <t>Android</t>
        </is>
      </c>
      <c r="I312" s="35" t="n">
        <v>2</v>
      </c>
      <c r="J312" t="inlineStr">
        <is>
          <t>Success</t>
        </is>
      </c>
      <c r="K312" t="inlineStr"/>
      <c r="L312" s="34" t="n">
        <v>29</v>
      </c>
      <c r="M312" t="inlineStr">
        <is>
          <t>Existing</t>
        </is>
      </c>
      <c r="N312" t="inlineStr">
        <is>
          <t>Evening</t>
        </is>
      </c>
      <c r="O312">
        <f>IF(AND(OR(Dashboard!$C$6="All",C312=Dashboard!$C$6),OR(Dashboard!$F$6="All",D312=Dashboard!$F$6),OR(Dashboard!$I$6="All",B312=Dashboard!$I$6)),1,0)</f>
        <v/>
      </c>
    </row>
    <row r="313">
      <c r="A313" t="inlineStr">
        <is>
          <t>PP900312</t>
        </is>
      </c>
      <c r="B313" t="inlineStr">
        <is>
          <t>Apr</t>
        </is>
      </c>
      <c r="C313" t="inlineStr">
        <is>
          <t>Solapur</t>
        </is>
      </c>
      <c r="D313" t="inlineStr">
        <is>
          <t>P2P transfer</t>
        </is>
      </c>
      <c r="E313" t="inlineStr">
        <is>
          <t>-</t>
        </is>
      </c>
      <c r="F313" s="34" t="n">
        <v>5824</v>
      </c>
      <c r="G313" t="inlineStr">
        <is>
          <t>Bank A</t>
        </is>
      </c>
      <c r="H313" t="inlineStr">
        <is>
          <t>Android</t>
        </is>
      </c>
      <c r="I313" s="35" t="n">
        <v>2.4</v>
      </c>
      <c r="J313" t="inlineStr">
        <is>
          <t>Success</t>
        </is>
      </c>
      <c r="K313" t="inlineStr"/>
      <c r="L313" s="34" t="n">
        <v>0</v>
      </c>
      <c r="M313" t="inlineStr">
        <is>
          <t>Existing</t>
        </is>
      </c>
      <c r="N313" t="inlineStr">
        <is>
          <t>Night</t>
        </is>
      </c>
      <c r="O313">
        <f>IF(AND(OR(Dashboard!$C$6="All",C313=Dashboard!$C$6),OR(Dashboard!$F$6="All",D313=Dashboard!$F$6),OR(Dashboard!$I$6="All",B313=Dashboard!$I$6)),1,0)</f>
        <v/>
      </c>
    </row>
    <row r="314">
      <c r="A314" t="inlineStr">
        <is>
          <t>PP900313</t>
        </is>
      </c>
      <c r="B314" t="inlineStr">
        <is>
          <t>Feb</t>
        </is>
      </c>
      <c r="C314" t="inlineStr">
        <is>
          <t>Sambhaji Nagar</t>
        </is>
      </c>
      <c r="D314" t="inlineStr">
        <is>
          <t>P2P transfer</t>
        </is>
      </c>
      <c r="E314" t="inlineStr">
        <is>
          <t>-</t>
        </is>
      </c>
      <c r="F314" s="34" t="n">
        <v>732</v>
      </c>
      <c r="G314" t="inlineStr">
        <is>
          <t>Bank C</t>
        </is>
      </c>
      <c r="H314" t="inlineStr">
        <is>
          <t>Android</t>
        </is>
      </c>
      <c r="I314" s="35" t="n">
        <v>1.7</v>
      </c>
      <c r="J314" t="inlineStr">
        <is>
          <t>Success</t>
        </is>
      </c>
      <c r="K314" t="inlineStr"/>
      <c r="L314" s="34" t="n">
        <v>0</v>
      </c>
      <c r="M314" t="inlineStr">
        <is>
          <t>Existing</t>
        </is>
      </c>
      <c r="N314" t="inlineStr">
        <is>
          <t>Evening</t>
        </is>
      </c>
      <c r="O314">
        <f>IF(AND(OR(Dashboard!$C$6="All",C314=Dashboard!$C$6),OR(Dashboard!$F$6="All",D314=Dashboard!$F$6),OR(Dashboard!$I$6="All",B314=Dashboard!$I$6)),1,0)</f>
        <v/>
      </c>
    </row>
    <row r="315">
      <c r="A315" t="inlineStr">
        <is>
          <t>PP900314</t>
        </is>
      </c>
      <c r="B315" t="inlineStr">
        <is>
          <t>Jun</t>
        </is>
      </c>
      <c r="C315" t="inlineStr">
        <is>
          <t>Nagpur</t>
        </is>
      </c>
      <c r="D315" t="inlineStr">
        <is>
          <t>Bill payment</t>
        </is>
      </c>
      <c r="E315" t="inlineStr">
        <is>
          <t>-</t>
        </is>
      </c>
      <c r="F315" s="34" t="n">
        <v>2994</v>
      </c>
      <c r="G315" t="inlineStr">
        <is>
          <t>Bank A</t>
        </is>
      </c>
      <c r="H315" t="inlineStr">
        <is>
          <t>Android</t>
        </is>
      </c>
      <c r="I315" s="35" t="n">
        <v>2.2</v>
      </c>
      <c r="J315" t="inlineStr">
        <is>
          <t>Success</t>
        </is>
      </c>
      <c r="K315" t="inlineStr"/>
      <c r="L315" s="34" t="n">
        <v>30</v>
      </c>
      <c r="M315" t="inlineStr">
        <is>
          <t>Existing</t>
        </is>
      </c>
      <c r="N315" t="inlineStr">
        <is>
          <t>Evening</t>
        </is>
      </c>
      <c r="O315">
        <f>IF(AND(OR(Dashboard!$C$6="All",C315=Dashboard!$C$6),OR(Dashboard!$F$6="All",D315=Dashboard!$F$6),OR(Dashboard!$I$6="All",B315=Dashboard!$I$6)),1,0)</f>
        <v/>
      </c>
    </row>
    <row r="316">
      <c r="A316" t="inlineStr">
        <is>
          <t>PP900315</t>
        </is>
      </c>
      <c r="B316" t="inlineStr">
        <is>
          <t>Feb</t>
        </is>
      </c>
      <c r="C316" t="inlineStr">
        <is>
          <t>Solapur</t>
        </is>
      </c>
      <c r="D316" t="inlineStr">
        <is>
          <t>Merchant (P2M)</t>
        </is>
      </c>
      <c r="E316" t="inlineStr">
        <is>
          <t>Electronics</t>
        </is>
      </c>
      <c r="F316" s="34" t="n">
        <v>280</v>
      </c>
      <c r="G316" t="inlineStr">
        <is>
          <t>Bank D</t>
        </is>
      </c>
      <c r="H316" t="inlineStr">
        <is>
          <t>Android</t>
        </is>
      </c>
      <c r="I316" s="35" t="n">
        <v>2.1</v>
      </c>
      <c r="J316" t="inlineStr">
        <is>
          <t>Success</t>
        </is>
      </c>
      <c r="K316" t="inlineStr"/>
      <c r="L316" s="34" t="n">
        <v>0</v>
      </c>
      <c r="M316" t="inlineStr">
        <is>
          <t>Existing</t>
        </is>
      </c>
      <c r="N316" t="inlineStr">
        <is>
          <t>Morning</t>
        </is>
      </c>
      <c r="O316">
        <f>IF(AND(OR(Dashboard!$C$6="All",C316=Dashboard!$C$6),OR(Dashboard!$F$6="All",D316=Dashboard!$F$6),OR(Dashboard!$I$6="All",B316=Dashboard!$I$6)),1,0)</f>
        <v/>
      </c>
    </row>
    <row r="317">
      <c r="A317" t="inlineStr">
        <is>
          <t>PP900316</t>
        </is>
      </c>
      <c r="B317" t="inlineStr">
        <is>
          <t>Feb</t>
        </is>
      </c>
      <c r="C317" t="inlineStr">
        <is>
          <t>Nagpur</t>
        </is>
      </c>
      <c r="D317" t="inlineStr">
        <is>
          <t>P2P transfer</t>
        </is>
      </c>
      <c r="E317" t="inlineStr">
        <is>
          <t>-</t>
        </is>
      </c>
      <c r="F317" s="34" t="n">
        <v>1478</v>
      </c>
      <c r="G317" t="inlineStr">
        <is>
          <t>Bank C</t>
        </is>
      </c>
      <c r="H317" t="inlineStr">
        <is>
          <t>iOS</t>
        </is>
      </c>
      <c r="I317" s="35" t="n">
        <v>1.5</v>
      </c>
      <c r="J317" t="inlineStr">
        <is>
          <t>Success</t>
        </is>
      </c>
      <c r="K317" t="inlineStr"/>
      <c r="L317" s="34" t="n">
        <v>0</v>
      </c>
      <c r="M317" t="inlineStr">
        <is>
          <t>Existing</t>
        </is>
      </c>
      <c r="N317" t="inlineStr">
        <is>
          <t>Evening</t>
        </is>
      </c>
      <c r="O317">
        <f>IF(AND(OR(Dashboard!$C$6="All",C317=Dashboard!$C$6),OR(Dashboard!$F$6="All",D317=Dashboard!$F$6),OR(Dashboard!$I$6="All",B317=Dashboard!$I$6)),1,0)</f>
        <v/>
      </c>
    </row>
    <row r="318">
      <c r="A318" t="inlineStr">
        <is>
          <t>PP900317</t>
        </is>
      </c>
      <c r="B318" t="inlineStr">
        <is>
          <t>Apr</t>
        </is>
      </c>
      <c r="C318" t="inlineStr">
        <is>
          <t>Solapur</t>
        </is>
      </c>
      <c r="D318" t="inlineStr">
        <is>
          <t>Insurance</t>
        </is>
      </c>
      <c r="E318" t="inlineStr">
        <is>
          <t>-</t>
        </is>
      </c>
      <c r="F318" s="34" t="n">
        <v>1924</v>
      </c>
      <c r="G318" t="inlineStr">
        <is>
          <t>Bank B</t>
        </is>
      </c>
      <c r="H318" t="inlineStr">
        <is>
          <t>Android</t>
        </is>
      </c>
      <c r="I318" s="35" t="n">
        <v>2</v>
      </c>
      <c r="J318" t="inlineStr">
        <is>
          <t>Success</t>
        </is>
      </c>
      <c r="K318" t="inlineStr"/>
      <c r="L318" s="34" t="n">
        <v>0</v>
      </c>
      <c r="M318" t="inlineStr">
        <is>
          <t>Existing</t>
        </is>
      </c>
      <c r="N318" t="inlineStr">
        <is>
          <t>Afternoon</t>
        </is>
      </c>
      <c r="O318">
        <f>IF(AND(OR(Dashboard!$C$6="All",C318=Dashboard!$C$6),OR(Dashboard!$F$6="All",D318=Dashboard!$F$6),OR(Dashboard!$I$6="All",B318=Dashboard!$I$6)),1,0)</f>
        <v/>
      </c>
    </row>
    <row r="319">
      <c r="A319" t="inlineStr">
        <is>
          <t>PP900318</t>
        </is>
      </c>
      <c r="B319" t="inlineStr">
        <is>
          <t>May</t>
        </is>
      </c>
      <c r="C319" t="inlineStr">
        <is>
          <t>Nashik</t>
        </is>
      </c>
      <c r="D319" t="inlineStr">
        <is>
          <t>P2P transfer</t>
        </is>
      </c>
      <c r="E319" t="inlineStr">
        <is>
          <t>-</t>
        </is>
      </c>
      <c r="F319" s="34" t="n">
        <v>1077</v>
      </c>
      <c r="G319" t="inlineStr">
        <is>
          <t>Bank C</t>
        </is>
      </c>
      <c r="H319" t="inlineStr">
        <is>
          <t>iOS</t>
        </is>
      </c>
      <c r="I319" s="35" t="n">
        <v>2.5</v>
      </c>
      <c r="J319" t="inlineStr">
        <is>
          <t>Success</t>
        </is>
      </c>
      <c r="K319" t="inlineStr"/>
      <c r="L319" s="34" t="n">
        <v>0</v>
      </c>
      <c r="M319" t="inlineStr">
        <is>
          <t>Existing</t>
        </is>
      </c>
      <c r="N319" t="inlineStr">
        <is>
          <t>Night</t>
        </is>
      </c>
      <c r="O319">
        <f>IF(AND(OR(Dashboard!$C$6="All",C319=Dashboard!$C$6),OR(Dashboard!$F$6="All",D319=Dashboard!$F$6),OR(Dashboard!$I$6="All",B319=Dashboard!$I$6)),1,0)</f>
        <v/>
      </c>
    </row>
    <row r="320">
      <c r="A320" t="inlineStr">
        <is>
          <t>PP900319</t>
        </is>
      </c>
      <c r="B320" t="inlineStr">
        <is>
          <t>Jun</t>
        </is>
      </c>
      <c r="C320" t="inlineStr">
        <is>
          <t>Kolhapur</t>
        </is>
      </c>
      <c r="D320" t="inlineStr">
        <is>
          <t>Merchant (P2M)</t>
        </is>
      </c>
      <c r="E320" t="inlineStr">
        <is>
          <t>Fuel</t>
        </is>
      </c>
      <c r="F320" s="34" t="n">
        <v>486</v>
      </c>
      <c r="G320" t="inlineStr">
        <is>
          <t>Bank A</t>
        </is>
      </c>
      <c r="H320" t="inlineStr">
        <is>
          <t>Android</t>
        </is>
      </c>
      <c r="I320" s="35" t="n">
        <v>1.5</v>
      </c>
      <c r="J320" t="inlineStr">
        <is>
          <t>Success</t>
        </is>
      </c>
      <c r="K320" t="inlineStr"/>
      <c r="L320" s="34" t="n">
        <v>0</v>
      </c>
      <c r="M320" t="inlineStr">
        <is>
          <t>Existing</t>
        </is>
      </c>
      <c r="N320" t="inlineStr">
        <is>
          <t>Evening</t>
        </is>
      </c>
      <c r="O320">
        <f>IF(AND(OR(Dashboard!$C$6="All",C320=Dashboard!$C$6),OR(Dashboard!$F$6="All",D320=Dashboard!$F$6),OR(Dashboard!$I$6="All",B320=Dashboard!$I$6)),1,0)</f>
        <v/>
      </c>
    </row>
    <row r="321">
      <c r="A321" t="inlineStr">
        <is>
          <t>PP900320</t>
        </is>
      </c>
      <c r="B321" t="inlineStr">
        <is>
          <t>May</t>
        </is>
      </c>
      <c r="C321" t="inlineStr">
        <is>
          <t>Nashik</t>
        </is>
      </c>
      <c r="D321" t="inlineStr">
        <is>
          <t>Bill payment</t>
        </is>
      </c>
      <c r="E321" t="inlineStr">
        <is>
          <t>-</t>
        </is>
      </c>
      <c r="F321" s="34" t="n">
        <v>2475</v>
      </c>
      <c r="G321" t="inlineStr">
        <is>
          <t>Bank B</t>
        </is>
      </c>
      <c r="H321" t="inlineStr">
        <is>
          <t>Android</t>
        </is>
      </c>
      <c r="I321" s="35" t="n">
        <v>2.7</v>
      </c>
      <c r="J321" t="inlineStr">
        <is>
          <t>Success</t>
        </is>
      </c>
      <c r="K321" t="inlineStr"/>
      <c r="L321" s="34" t="n">
        <v>0</v>
      </c>
      <c r="M321" t="inlineStr">
        <is>
          <t>Existing</t>
        </is>
      </c>
      <c r="N321" t="inlineStr">
        <is>
          <t>Night</t>
        </is>
      </c>
      <c r="O321">
        <f>IF(AND(OR(Dashboard!$C$6="All",C321=Dashboard!$C$6),OR(Dashboard!$F$6="All",D321=Dashboard!$F$6),OR(Dashboard!$I$6="All",B321=Dashboard!$I$6)),1,0)</f>
        <v/>
      </c>
    </row>
    <row r="322">
      <c r="A322" t="inlineStr">
        <is>
          <t>PP900321</t>
        </is>
      </c>
      <c r="B322" t="inlineStr">
        <is>
          <t>May</t>
        </is>
      </c>
      <c r="C322" t="inlineStr">
        <is>
          <t>Solapur</t>
        </is>
      </c>
      <c r="D322" t="inlineStr">
        <is>
          <t>Merchant (P2M)</t>
        </is>
      </c>
      <c r="E322" t="inlineStr">
        <is>
          <t>Electronics</t>
        </is>
      </c>
      <c r="F322" s="34" t="n">
        <v>109</v>
      </c>
      <c r="G322" t="inlineStr">
        <is>
          <t>Bank A</t>
        </is>
      </c>
      <c r="H322" t="inlineStr">
        <is>
          <t>iOS</t>
        </is>
      </c>
      <c r="I322" s="35" t="n">
        <v>2</v>
      </c>
      <c r="J322" t="inlineStr">
        <is>
          <t>Failed</t>
        </is>
      </c>
      <c r="K322" t="inlineStr">
        <is>
          <t>Wrong PIN</t>
        </is>
      </c>
      <c r="L322" s="34" t="n">
        <v>0</v>
      </c>
      <c r="M322" t="inlineStr">
        <is>
          <t>Existing</t>
        </is>
      </c>
      <c r="N322" t="inlineStr">
        <is>
          <t>Morning</t>
        </is>
      </c>
      <c r="O322">
        <f>IF(AND(OR(Dashboard!$C$6="All",C322=Dashboard!$C$6),OR(Dashboard!$F$6="All",D322=Dashboard!$F$6),OR(Dashboard!$I$6="All",B322=Dashboard!$I$6)),1,0)</f>
        <v/>
      </c>
    </row>
    <row r="323">
      <c r="A323" t="inlineStr">
        <is>
          <t>PP900322</t>
        </is>
      </c>
      <c r="B323" t="inlineStr">
        <is>
          <t>May</t>
        </is>
      </c>
      <c r="C323" t="inlineStr">
        <is>
          <t>Pune</t>
        </is>
      </c>
      <c r="D323" t="inlineStr">
        <is>
          <t>P2P transfer</t>
        </is>
      </c>
      <c r="E323" t="inlineStr">
        <is>
          <t>-</t>
        </is>
      </c>
      <c r="F323" s="34" t="n">
        <v>188</v>
      </c>
      <c r="G323" t="inlineStr">
        <is>
          <t>Bank E</t>
        </is>
      </c>
      <c r="H323" t="inlineStr">
        <is>
          <t>iOS</t>
        </is>
      </c>
      <c r="I323" s="35" t="n">
        <v>0.4</v>
      </c>
      <c r="J323" t="inlineStr">
        <is>
          <t>Success</t>
        </is>
      </c>
      <c r="K323" t="inlineStr"/>
      <c r="L323" s="34" t="n">
        <v>0</v>
      </c>
      <c r="M323" t="inlineStr">
        <is>
          <t>Existing</t>
        </is>
      </c>
      <c r="N323" t="inlineStr">
        <is>
          <t>Evening</t>
        </is>
      </c>
      <c r="O323">
        <f>IF(AND(OR(Dashboard!$C$6="All",C323=Dashboard!$C$6),OR(Dashboard!$F$6="All",D323=Dashboard!$F$6),OR(Dashboard!$I$6="All",B323=Dashboard!$I$6)),1,0)</f>
        <v/>
      </c>
    </row>
    <row r="324">
      <c r="A324" t="inlineStr">
        <is>
          <t>PP900323</t>
        </is>
      </c>
      <c r="B324" t="inlineStr">
        <is>
          <t>Jun</t>
        </is>
      </c>
      <c r="C324" t="inlineStr">
        <is>
          <t>Solapur</t>
        </is>
      </c>
      <c r="D324" t="inlineStr">
        <is>
          <t>Recharge</t>
        </is>
      </c>
      <c r="E324" t="inlineStr">
        <is>
          <t>-</t>
        </is>
      </c>
      <c r="F324" s="34" t="n">
        <v>239</v>
      </c>
      <c r="G324" t="inlineStr">
        <is>
          <t>Bank A</t>
        </is>
      </c>
      <c r="H324" t="inlineStr">
        <is>
          <t>Android</t>
        </is>
      </c>
      <c r="I324" s="35" t="n">
        <v>1.8</v>
      </c>
      <c r="J324" t="inlineStr">
        <is>
          <t>Success</t>
        </is>
      </c>
      <c r="K324" t="inlineStr"/>
      <c r="L324" s="34" t="n">
        <v>0</v>
      </c>
      <c r="M324" t="inlineStr">
        <is>
          <t>Existing</t>
        </is>
      </c>
      <c r="N324" t="inlineStr">
        <is>
          <t>Evening</t>
        </is>
      </c>
      <c r="O324">
        <f>IF(AND(OR(Dashboard!$C$6="All",C324=Dashboard!$C$6),OR(Dashboard!$F$6="All",D324=Dashboard!$F$6),OR(Dashboard!$I$6="All",B324=Dashboard!$I$6)),1,0)</f>
        <v/>
      </c>
    </row>
    <row r="325">
      <c r="A325" t="inlineStr">
        <is>
          <t>PP900324</t>
        </is>
      </c>
      <c r="B325" t="inlineStr">
        <is>
          <t>May</t>
        </is>
      </c>
      <c r="C325" t="inlineStr">
        <is>
          <t>Solapur</t>
        </is>
      </c>
      <c r="D325" t="inlineStr">
        <is>
          <t>P2P transfer</t>
        </is>
      </c>
      <c r="E325" t="inlineStr">
        <is>
          <t>-</t>
        </is>
      </c>
      <c r="F325" s="34" t="n">
        <v>3067</v>
      </c>
      <c r="G325" t="inlineStr">
        <is>
          <t>Bank A</t>
        </is>
      </c>
      <c r="H325" t="inlineStr">
        <is>
          <t>iOS</t>
        </is>
      </c>
      <c r="I325" s="35" t="n">
        <v>2</v>
      </c>
      <c r="J325" t="inlineStr">
        <is>
          <t>Success</t>
        </is>
      </c>
      <c r="K325" t="inlineStr"/>
      <c r="L325" s="34" t="n">
        <v>0</v>
      </c>
      <c r="M325" t="inlineStr">
        <is>
          <t>Existing</t>
        </is>
      </c>
      <c r="N325" t="inlineStr">
        <is>
          <t>Afternoon</t>
        </is>
      </c>
      <c r="O325">
        <f>IF(AND(OR(Dashboard!$C$6="All",C325=Dashboard!$C$6),OR(Dashboard!$F$6="All",D325=Dashboard!$F$6),OR(Dashboard!$I$6="All",B325=Dashboard!$I$6)),1,0)</f>
        <v/>
      </c>
    </row>
    <row r="326">
      <c r="A326" t="inlineStr">
        <is>
          <t>PP900325</t>
        </is>
      </c>
      <c r="B326" t="inlineStr">
        <is>
          <t>May</t>
        </is>
      </c>
      <c r="C326" t="inlineStr">
        <is>
          <t>Nagpur</t>
        </is>
      </c>
      <c r="D326" t="inlineStr">
        <is>
          <t>Bill payment</t>
        </is>
      </c>
      <c r="E326" t="inlineStr">
        <is>
          <t>-</t>
        </is>
      </c>
      <c r="F326" s="34" t="n">
        <v>3242</v>
      </c>
      <c r="G326" t="inlineStr">
        <is>
          <t>Bank A</t>
        </is>
      </c>
      <c r="H326" t="inlineStr">
        <is>
          <t>Android</t>
        </is>
      </c>
      <c r="I326" s="35" t="n">
        <v>2.2</v>
      </c>
      <c r="J326" t="inlineStr">
        <is>
          <t>Success</t>
        </is>
      </c>
      <c r="K326" t="inlineStr"/>
      <c r="L326" s="34" t="n">
        <v>32</v>
      </c>
      <c r="M326" t="inlineStr">
        <is>
          <t>Existing</t>
        </is>
      </c>
      <c r="N326" t="inlineStr">
        <is>
          <t>Morning</t>
        </is>
      </c>
      <c r="O326">
        <f>IF(AND(OR(Dashboard!$C$6="All",C326=Dashboard!$C$6),OR(Dashboard!$F$6="All",D326=Dashboard!$F$6),OR(Dashboard!$I$6="All",B326=Dashboard!$I$6)),1,0)</f>
        <v/>
      </c>
    </row>
    <row r="327">
      <c r="A327" t="inlineStr">
        <is>
          <t>PP900326</t>
        </is>
      </c>
      <c r="B327" t="inlineStr">
        <is>
          <t>May</t>
        </is>
      </c>
      <c r="C327" t="inlineStr">
        <is>
          <t>Sambhaji Nagar</t>
        </is>
      </c>
      <c r="D327" t="inlineStr">
        <is>
          <t>Insurance</t>
        </is>
      </c>
      <c r="E327" t="inlineStr">
        <is>
          <t>-</t>
        </is>
      </c>
      <c r="F327" s="34" t="n">
        <v>11902</v>
      </c>
      <c r="G327" t="inlineStr">
        <is>
          <t>Bank E</t>
        </is>
      </c>
      <c r="H327" t="inlineStr">
        <is>
          <t>Android</t>
        </is>
      </c>
      <c r="I327" s="35" t="n">
        <v>1.3</v>
      </c>
      <c r="J327" t="inlineStr">
        <is>
          <t>Success</t>
        </is>
      </c>
      <c r="K327" t="inlineStr"/>
      <c r="L327" s="34" t="n">
        <v>0</v>
      </c>
      <c r="M327" t="inlineStr">
        <is>
          <t>Existing</t>
        </is>
      </c>
      <c r="N327" t="inlineStr">
        <is>
          <t>Afternoon</t>
        </is>
      </c>
      <c r="O327">
        <f>IF(AND(OR(Dashboard!$C$6="All",C327=Dashboard!$C$6),OR(Dashboard!$F$6="All",D327=Dashboard!$F$6),OR(Dashboard!$I$6="All",B327=Dashboard!$I$6)),1,0)</f>
        <v/>
      </c>
    </row>
    <row r="328">
      <c r="A328" t="inlineStr">
        <is>
          <t>PP900327</t>
        </is>
      </c>
      <c r="B328" t="inlineStr">
        <is>
          <t>Mar</t>
        </is>
      </c>
      <c r="C328" t="inlineStr">
        <is>
          <t>Pune</t>
        </is>
      </c>
      <c r="D328" t="inlineStr">
        <is>
          <t>Insurance</t>
        </is>
      </c>
      <c r="E328" t="inlineStr">
        <is>
          <t>-</t>
        </is>
      </c>
      <c r="F328" s="34" t="n">
        <v>1705</v>
      </c>
      <c r="G328" t="inlineStr">
        <is>
          <t>Bank E</t>
        </is>
      </c>
      <c r="H328" t="inlineStr">
        <is>
          <t>iOS</t>
        </is>
      </c>
      <c r="I328" s="35" t="n">
        <v>2.9</v>
      </c>
      <c r="J328" t="inlineStr">
        <is>
          <t>Success</t>
        </is>
      </c>
      <c r="K328" t="inlineStr"/>
      <c r="L328" s="34" t="n">
        <v>0</v>
      </c>
      <c r="M328" t="inlineStr">
        <is>
          <t>Existing</t>
        </is>
      </c>
      <c r="N328" t="inlineStr">
        <is>
          <t>Evening</t>
        </is>
      </c>
      <c r="O328">
        <f>IF(AND(OR(Dashboard!$C$6="All",C328=Dashboard!$C$6),OR(Dashboard!$F$6="All",D328=Dashboard!$F$6),OR(Dashboard!$I$6="All",B328=Dashboard!$I$6)),1,0)</f>
        <v/>
      </c>
    </row>
    <row r="329">
      <c r="A329" t="inlineStr">
        <is>
          <t>PP900328</t>
        </is>
      </c>
      <c r="B329" t="inlineStr">
        <is>
          <t>Jun</t>
        </is>
      </c>
      <c r="C329" t="inlineStr">
        <is>
          <t>Solapur</t>
        </is>
      </c>
      <c r="D329" t="inlineStr">
        <is>
          <t>Recharge</t>
        </is>
      </c>
      <c r="E329" t="inlineStr">
        <is>
          <t>-</t>
        </is>
      </c>
      <c r="F329" s="34" t="n">
        <v>199</v>
      </c>
      <c r="G329" t="inlineStr">
        <is>
          <t>Bank E</t>
        </is>
      </c>
      <c r="H329" t="inlineStr">
        <is>
          <t>Android</t>
        </is>
      </c>
      <c r="I329" s="35" t="n">
        <v>2</v>
      </c>
      <c r="J329" t="inlineStr">
        <is>
          <t>Success</t>
        </is>
      </c>
      <c r="K329" t="inlineStr"/>
      <c r="L329" s="34" t="n">
        <v>2</v>
      </c>
      <c r="M329" t="inlineStr">
        <is>
          <t>Existing</t>
        </is>
      </c>
      <c r="N329" t="inlineStr">
        <is>
          <t>Morning</t>
        </is>
      </c>
      <c r="O329">
        <f>IF(AND(OR(Dashboard!$C$6="All",C329=Dashboard!$C$6),OR(Dashboard!$F$6="All",D329=Dashboard!$F$6),OR(Dashboard!$I$6="All",B329=Dashboard!$I$6)),1,0)</f>
        <v/>
      </c>
    </row>
    <row r="330">
      <c r="A330" t="inlineStr">
        <is>
          <t>PP900329</t>
        </is>
      </c>
      <c r="B330" t="inlineStr">
        <is>
          <t>Jun</t>
        </is>
      </c>
      <c r="C330" t="inlineStr">
        <is>
          <t>Nashik</t>
        </is>
      </c>
      <c r="D330" t="inlineStr">
        <is>
          <t>P2P transfer</t>
        </is>
      </c>
      <c r="E330" t="inlineStr">
        <is>
          <t>-</t>
        </is>
      </c>
      <c r="F330" s="34" t="n">
        <v>359</v>
      </c>
      <c r="G330" t="inlineStr">
        <is>
          <t>Bank B</t>
        </is>
      </c>
      <c r="H330" t="inlineStr">
        <is>
          <t>Android</t>
        </is>
      </c>
      <c r="I330" s="35" t="n">
        <v>1.6</v>
      </c>
      <c r="J330" t="inlineStr">
        <is>
          <t>Success</t>
        </is>
      </c>
      <c r="K330" t="inlineStr"/>
      <c r="L330" s="34" t="n">
        <v>0</v>
      </c>
      <c r="M330" t="inlineStr">
        <is>
          <t>New</t>
        </is>
      </c>
      <c r="N330" t="inlineStr">
        <is>
          <t>Morning</t>
        </is>
      </c>
      <c r="O330">
        <f>IF(AND(OR(Dashboard!$C$6="All",C330=Dashboard!$C$6),OR(Dashboard!$F$6="All",D330=Dashboard!$F$6),OR(Dashboard!$I$6="All",B330=Dashboard!$I$6)),1,0)</f>
        <v/>
      </c>
    </row>
    <row r="331">
      <c r="A331" t="inlineStr">
        <is>
          <t>PP900330</t>
        </is>
      </c>
      <c r="B331" t="inlineStr">
        <is>
          <t>Apr</t>
        </is>
      </c>
      <c r="C331" t="inlineStr">
        <is>
          <t>Sambhaji Nagar</t>
        </is>
      </c>
      <c r="D331" t="inlineStr">
        <is>
          <t>P2P transfer</t>
        </is>
      </c>
      <c r="E331" t="inlineStr">
        <is>
          <t>-</t>
        </is>
      </c>
      <c r="F331" s="34" t="n">
        <v>466</v>
      </c>
      <c r="G331" t="inlineStr">
        <is>
          <t>Bank E</t>
        </is>
      </c>
      <c r="H331" t="inlineStr">
        <is>
          <t>Android</t>
        </is>
      </c>
      <c r="I331" s="35" t="n">
        <v>1.1</v>
      </c>
      <c r="J331" t="inlineStr">
        <is>
          <t>Success</t>
        </is>
      </c>
      <c r="K331" t="inlineStr"/>
      <c r="L331" s="34" t="n">
        <v>0</v>
      </c>
      <c r="M331" t="inlineStr">
        <is>
          <t>Existing</t>
        </is>
      </c>
      <c r="N331" t="inlineStr">
        <is>
          <t>Evening</t>
        </is>
      </c>
      <c r="O331">
        <f>IF(AND(OR(Dashboard!$C$6="All",C331=Dashboard!$C$6),OR(Dashboard!$F$6="All",D331=Dashboard!$F$6),OR(Dashboard!$I$6="All",B331=Dashboard!$I$6)),1,0)</f>
        <v/>
      </c>
    </row>
    <row r="332">
      <c r="A332" t="inlineStr">
        <is>
          <t>PP900331</t>
        </is>
      </c>
      <c r="B332" t="inlineStr">
        <is>
          <t>May</t>
        </is>
      </c>
      <c r="C332" t="inlineStr">
        <is>
          <t>Solapur</t>
        </is>
      </c>
      <c r="D332" t="inlineStr">
        <is>
          <t>Merchant (P2M)</t>
        </is>
      </c>
      <c r="E332" t="inlineStr">
        <is>
          <t>Travel</t>
        </is>
      </c>
      <c r="F332" s="34" t="n">
        <v>736</v>
      </c>
      <c r="G332" t="inlineStr">
        <is>
          <t>Bank E</t>
        </is>
      </c>
      <c r="H332" t="inlineStr">
        <is>
          <t>Android</t>
        </is>
      </c>
      <c r="I332" s="35" t="n">
        <v>1.9</v>
      </c>
      <c r="J332" t="inlineStr">
        <is>
          <t>Success</t>
        </is>
      </c>
      <c r="K332" t="inlineStr"/>
      <c r="L332" s="34" t="n">
        <v>0</v>
      </c>
      <c r="M332" t="inlineStr">
        <is>
          <t>New</t>
        </is>
      </c>
      <c r="N332" t="inlineStr">
        <is>
          <t>Evening</t>
        </is>
      </c>
      <c r="O332">
        <f>IF(AND(OR(Dashboard!$C$6="All",C332=Dashboard!$C$6),OR(Dashboard!$F$6="All",D332=Dashboard!$F$6),OR(Dashboard!$I$6="All",B332=Dashboard!$I$6)),1,0)</f>
        <v/>
      </c>
    </row>
    <row r="333">
      <c r="A333" t="inlineStr">
        <is>
          <t>PP900332</t>
        </is>
      </c>
      <c r="B333" t="inlineStr">
        <is>
          <t>Apr</t>
        </is>
      </c>
      <c r="C333" t="inlineStr">
        <is>
          <t>Pune</t>
        </is>
      </c>
      <c r="D333" t="inlineStr">
        <is>
          <t>Recharge</t>
        </is>
      </c>
      <c r="E333" t="inlineStr">
        <is>
          <t>-</t>
        </is>
      </c>
      <c r="F333" s="34" t="n">
        <v>239</v>
      </c>
      <c r="G333" t="inlineStr">
        <is>
          <t>Bank C</t>
        </is>
      </c>
      <c r="H333" t="inlineStr">
        <is>
          <t>Android</t>
        </is>
      </c>
      <c r="I333" s="35" t="n">
        <v>1.3</v>
      </c>
      <c r="J333" t="inlineStr">
        <is>
          <t>Success</t>
        </is>
      </c>
      <c r="K333" t="inlineStr"/>
      <c r="L333" s="34" t="n">
        <v>2</v>
      </c>
      <c r="M333" t="inlineStr">
        <is>
          <t>Existing</t>
        </is>
      </c>
      <c r="N333" t="inlineStr">
        <is>
          <t>Night</t>
        </is>
      </c>
      <c r="O333">
        <f>IF(AND(OR(Dashboard!$C$6="All",C333=Dashboard!$C$6),OR(Dashboard!$F$6="All",D333=Dashboard!$F$6),OR(Dashboard!$I$6="All",B333=Dashboard!$I$6)),1,0)</f>
        <v/>
      </c>
    </row>
    <row r="334">
      <c r="A334" t="inlineStr">
        <is>
          <t>PP900333</t>
        </is>
      </c>
      <c r="B334" t="inlineStr">
        <is>
          <t>May</t>
        </is>
      </c>
      <c r="C334" t="inlineStr">
        <is>
          <t>Nashik</t>
        </is>
      </c>
      <c r="D334" t="inlineStr">
        <is>
          <t>Bill payment</t>
        </is>
      </c>
      <c r="E334" t="inlineStr">
        <is>
          <t>-</t>
        </is>
      </c>
      <c r="F334" s="34" t="n">
        <v>3649</v>
      </c>
      <c r="G334" t="inlineStr">
        <is>
          <t>Bank C</t>
        </is>
      </c>
      <c r="H334" t="inlineStr">
        <is>
          <t>Android</t>
        </is>
      </c>
      <c r="I334" s="35" t="n">
        <v>1.4</v>
      </c>
      <c r="J334" t="inlineStr">
        <is>
          <t>Success</t>
        </is>
      </c>
      <c r="K334" t="inlineStr"/>
      <c r="L334" s="34" t="n">
        <v>0</v>
      </c>
      <c r="M334" t="inlineStr">
        <is>
          <t>Existing</t>
        </is>
      </c>
      <c r="N334" t="inlineStr">
        <is>
          <t>Night</t>
        </is>
      </c>
      <c r="O334">
        <f>IF(AND(OR(Dashboard!$C$6="All",C334=Dashboard!$C$6),OR(Dashboard!$F$6="All",D334=Dashboard!$F$6),OR(Dashboard!$I$6="All",B334=Dashboard!$I$6)),1,0)</f>
        <v/>
      </c>
    </row>
    <row r="335">
      <c r="A335" t="inlineStr">
        <is>
          <t>PP900334</t>
        </is>
      </c>
      <c r="B335" t="inlineStr">
        <is>
          <t>May</t>
        </is>
      </c>
      <c r="C335" t="inlineStr">
        <is>
          <t>Nashik</t>
        </is>
      </c>
      <c r="D335" t="inlineStr">
        <is>
          <t>Bill payment</t>
        </is>
      </c>
      <c r="E335" t="inlineStr">
        <is>
          <t>-</t>
        </is>
      </c>
      <c r="F335" s="34" t="n">
        <v>1016</v>
      </c>
      <c r="G335" t="inlineStr">
        <is>
          <t>Bank D</t>
        </is>
      </c>
      <c r="H335" t="inlineStr">
        <is>
          <t>Android</t>
        </is>
      </c>
      <c r="I335" s="35" t="n">
        <v>2.3</v>
      </c>
      <c r="J335" t="inlineStr">
        <is>
          <t>Success</t>
        </is>
      </c>
      <c r="K335" t="inlineStr"/>
      <c r="L335" s="34" t="n">
        <v>0</v>
      </c>
      <c r="M335" t="inlineStr">
        <is>
          <t>Existing</t>
        </is>
      </c>
      <c r="N335" t="inlineStr">
        <is>
          <t>Morning</t>
        </is>
      </c>
      <c r="O335">
        <f>IF(AND(OR(Dashboard!$C$6="All",C335=Dashboard!$C$6),OR(Dashboard!$F$6="All",D335=Dashboard!$F$6),OR(Dashboard!$I$6="All",B335=Dashboard!$I$6)),1,0)</f>
        <v/>
      </c>
    </row>
    <row r="336">
      <c r="A336" t="inlineStr">
        <is>
          <t>PP900335</t>
        </is>
      </c>
      <c r="B336" t="inlineStr">
        <is>
          <t>May</t>
        </is>
      </c>
      <c r="C336" t="inlineStr">
        <is>
          <t>Solapur</t>
        </is>
      </c>
      <c r="D336" t="inlineStr">
        <is>
          <t>Insurance</t>
        </is>
      </c>
      <c r="E336" t="inlineStr">
        <is>
          <t>-</t>
        </is>
      </c>
      <c r="F336" s="34" t="n">
        <v>1035</v>
      </c>
      <c r="G336" t="inlineStr">
        <is>
          <t>Bank E</t>
        </is>
      </c>
      <c r="H336" t="inlineStr">
        <is>
          <t>Android</t>
        </is>
      </c>
      <c r="I336" s="35" t="n">
        <v>1.4</v>
      </c>
      <c r="J336" t="inlineStr">
        <is>
          <t>Success</t>
        </is>
      </c>
      <c r="K336" t="inlineStr"/>
      <c r="L336" s="34" t="n">
        <v>0</v>
      </c>
      <c r="M336" t="inlineStr">
        <is>
          <t>Existing</t>
        </is>
      </c>
      <c r="N336" t="inlineStr">
        <is>
          <t>Evening</t>
        </is>
      </c>
      <c r="O336">
        <f>IF(AND(OR(Dashboard!$C$6="All",C336=Dashboard!$C$6),OR(Dashboard!$F$6="All",D336=Dashboard!$F$6),OR(Dashboard!$I$6="All",B336=Dashboard!$I$6)),1,0)</f>
        <v/>
      </c>
    </row>
    <row r="337">
      <c r="A337" t="inlineStr">
        <is>
          <t>PP900336</t>
        </is>
      </c>
      <c r="B337" t="inlineStr">
        <is>
          <t>Jan</t>
        </is>
      </c>
      <c r="C337" t="inlineStr">
        <is>
          <t>Sambhaji Nagar</t>
        </is>
      </c>
      <c r="D337" t="inlineStr">
        <is>
          <t>Merchant (P2M)</t>
        </is>
      </c>
      <c r="E337" t="inlineStr">
        <is>
          <t>Fuel</t>
        </is>
      </c>
      <c r="F337" s="34" t="n">
        <v>608</v>
      </c>
      <c r="G337" t="inlineStr">
        <is>
          <t>Bank D</t>
        </is>
      </c>
      <c r="H337" t="inlineStr">
        <is>
          <t>iOS</t>
        </is>
      </c>
      <c r="I337" s="35" t="n">
        <v>1.4</v>
      </c>
      <c r="J337" t="inlineStr">
        <is>
          <t>Success</t>
        </is>
      </c>
      <c r="K337" t="inlineStr"/>
      <c r="L337" s="34" t="n">
        <v>0</v>
      </c>
      <c r="M337" t="inlineStr">
        <is>
          <t>Existing</t>
        </is>
      </c>
      <c r="N337" t="inlineStr">
        <is>
          <t>Evening</t>
        </is>
      </c>
      <c r="O337">
        <f>IF(AND(OR(Dashboard!$C$6="All",C337=Dashboard!$C$6),OR(Dashboard!$F$6="All",D337=Dashboard!$F$6),OR(Dashboard!$I$6="All",B337=Dashboard!$I$6)),1,0)</f>
        <v/>
      </c>
    </row>
    <row r="338">
      <c r="A338" t="inlineStr">
        <is>
          <t>PP900337</t>
        </is>
      </c>
      <c r="B338" t="inlineStr">
        <is>
          <t>Jun</t>
        </is>
      </c>
      <c r="C338" t="inlineStr">
        <is>
          <t>Pune</t>
        </is>
      </c>
      <c r="D338" t="inlineStr">
        <is>
          <t>Bill payment</t>
        </is>
      </c>
      <c r="E338" t="inlineStr">
        <is>
          <t>-</t>
        </is>
      </c>
      <c r="F338" s="34" t="n">
        <v>2724</v>
      </c>
      <c r="G338" t="inlineStr">
        <is>
          <t>Bank B</t>
        </is>
      </c>
      <c r="H338" t="inlineStr">
        <is>
          <t>iOS</t>
        </is>
      </c>
      <c r="I338" s="35" t="n">
        <v>0.7</v>
      </c>
      <c r="J338" t="inlineStr">
        <is>
          <t>Success</t>
        </is>
      </c>
      <c r="K338" t="inlineStr"/>
      <c r="L338" s="34" t="n">
        <v>27</v>
      </c>
      <c r="M338" t="inlineStr">
        <is>
          <t>Existing</t>
        </is>
      </c>
      <c r="N338" t="inlineStr">
        <is>
          <t>Evening</t>
        </is>
      </c>
      <c r="O338">
        <f>IF(AND(OR(Dashboard!$C$6="All",C338=Dashboard!$C$6),OR(Dashboard!$F$6="All",D338=Dashboard!$F$6),OR(Dashboard!$I$6="All",B338=Dashboard!$I$6)),1,0)</f>
        <v/>
      </c>
    </row>
    <row r="339">
      <c r="A339" t="inlineStr">
        <is>
          <t>PP900338</t>
        </is>
      </c>
      <c r="B339" t="inlineStr">
        <is>
          <t>Apr</t>
        </is>
      </c>
      <c r="C339" t="inlineStr">
        <is>
          <t>Kolhapur</t>
        </is>
      </c>
      <c r="D339" t="inlineStr">
        <is>
          <t>P2P transfer</t>
        </is>
      </c>
      <c r="E339" t="inlineStr">
        <is>
          <t>-</t>
        </is>
      </c>
      <c r="F339" s="34" t="n">
        <v>382</v>
      </c>
      <c r="G339" t="inlineStr">
        <is>
          <t>Bank E</t>
        </is>
      </c>
      <c r="H339" t="inlineStr">
        <is>
          <t>Android</t>
        </is>
      </c>
      <c r="I339" s="35" t="n">
        <v>0.8</v>
      </c>
      <c r="J339" t="inlineStr">
        <is>
          <t>Success</t>
        </is>
      </c>
      <c r="K339" t="inlineStr"/>
      <c r="L339" s="34" t="n">
        <v>0</v>
      </c>
      <c r="M339" t="inlineStr">
        <is>
          <t>Existing</t>
        </is>
      </c>
      <c r="N339" t="inlineStr">
        <is>
          <t>Evening</t>
        </is>
      </c>
      <c r="O339">
        <f>IF(AND(OR(Dashboard!$C$6="All",C339=Dashboard!$C$6),OR(Dashboard!$F$6="All",D339=Dashboard!$F$6),OR(Dashboard!$I$6="All",B339=Dashboard!$I$6)),1,0)</f>
        <v/>
      </c>
    </row>
    <row r="340">
      <c r="A340" t="inlineStr">
        <is>
          <t>PP900339</t>
        </is>
      </c>
      <c r="B340" t="inlineStr">
        <is>
          <t>Feb</t>
        </is>
      </c>
      <c r="C340" t="inlineStr">
        <is>
          <t>Nagpur</t>
        </is>
      </c>
      <c r="D340" t="inlineStr">
        <is>
          <t>Merchant (P2M)</t>
        </is>
      </c>
      <c r="E340" t="inlineStr">
        <is>
          <t>Food</t>
        </is>
      </c>
      <c r="F340" s="34" t="n">
        <v>157</v>
      </c>
      <c r="G340" t="inlineStr">
        <is>
          <t>Bank E</t>
        </is>
      </c>
      <c r="H340" t="inlineStr">
        <is>
          <t>iOS</t>
        </is>
      </c>
      <c r="I340" s="35" t="n">
        <v>0.9</v>
      </c>
      <c r="J340" t="inlineStr">
        <is>
          <t>Success</t>
        </is>
      </c>
      <c r="K340" t="inlineStr"/>
      <c r="L340" s="34" t="n">
        <v>0</v>
      </c>
      <c r="M340" t="inlineStr">
        <is>
          <t>Existing</t>
        </is>
      </c>
      <c r="N340" t="inlineStr">
        <is>
          <t>Evening</t>
        </is>
      </c>
      <c r="O340">
        <f>IF(AND(OR(Dashboard!$C$6="All",C340=Dashboard!$C$6),OR(Dashboard!$F$6="All",D340=Dashboard!$F$6),OR(Dashboard!$I$6="All",B340=Dashboard!$I$6)),1,0)</f>
        <v/>
      </c>
    </row>
    <row r="341">
      <c r="A341" t="inlineStr">
        <is>
          <t>PP900340</t>
        </is>
      </c>
      <c r="B341" t="inlineStr">
        <is>
          <t>Apr</t>
        </is>
      </c>
      <c r="C341" t="inlineStr">
        <is>
          <t>Nagpur</t>
        </is>
      </c>
      <c r="D341" t="inlineStr">
        <is>
          <t>P2P transfer</t>
        </is>
      </c>
      <c r="E341" t="inlineStr">
        <is>
          <t>-</t>
        </is>
      </c>
      <c r="F341" s="34" t="n">
        <v>691</v>
      </c>
      <c r="G341" t="inlineStr">
        <is>
          <t>Bank B</t>
        </is>
      </c>
      <c r="H341" t="inlineStr">
        <is>
          <t>Android</t>
        </is>
      </c>
      <c r="I341" s="35" t="n">
        <v>1.7</v>
      </c>
      <c r="J341" t="inlineStr">
        <is>
          <t>Success</t>
        </is>
      </c>
      <c r="K341" t="inlineStr"/>
      <c r="L341" s="34" t="n">
        <v>0</v>
      </c>
      <c r="M341" t="inlineStr">
        <is>
          <t>Existing</t>
        </is>
      </c>
      <c r="N341" t="inlineStr">
        <is>
          <t>Evening</t>
        </is>
      </c>
      <c r="O341">
        <f>IF(AND(OR(Dashboard!$C$6="All",C341=Dashboard!$C$6),OR(Dashboard!$F$6="All",D341=Dashboard!$F$6),OR(Dashboard!$I$6="All",B341=Dashboard!$I$6)),1,0)</f>
        <v/>
      </c>
    </row>
    <row r="342">
      <c r="A342" t="inlineStr">
        <is>
          <t>PP900341</t>
        </is>
      </c>
      <c r="B342" t="inlineStr">
        <is>
          <t>Apr</t>
        </is>
      </c>
      <c r="C342" t="inlineStr">
        <is>
          <t>Sambhaji Nagar</t>
        </is>
      </c>
      <c r="D342" t="inlineStr">
        <is>
          <t>Merchant (P2M)</t>
        </is>
      </c>
      <c r="E342" t="inlineStr">
        <is>
          <t>Travel</t>
        </is>
      </c>
      <c r="F342" s="34" t="n">
        <v>64</v>
      </c>
      <c r="G342" t="inlineStr">
        <is>
          <t>Bank E</t>
        </is>
      </c>
      <c r="H342" t="inlineStr">
        <is>
          <t>Android</t>
        </is>
      </c>
      <c r="I342" s="35" t="n">
        <v>0.5</v>
      </c>
      <c r="J342" t="inlineStr">
        <is>
          <t>Success</t>
        </is>
      </c>
      <c r="K342" t="inlineStr"/>
      <c r="L342" s="34" t="n">
        <v>0</v>
      </c>
      <c r="M342" t="inlineStr">
        <is>
          <t>New</t>
        </is>
      </c>
      <c r="N342" t="inlineStr">
        <is>
          <t>Morning</t>
        </is>
      </c>
      <c r="O342">
        <f>IF(AND(OR(Dashboard!$C$6="All",C342=Dashboard!$C$6),OR(Dashboard!$F$6="All",D342=Dashboard!$F$6),OR(Dashboard!$I$6="All",B342=Dashboard!$I$6)),1,0)</f>
        <v/>
      </c>
    </row>
    <row r="343">
      <c r="A343" t="inlineStr">
        <is>
          <t>PP900342</t>
        </is>
      </c>
      <c r="B343" t="inlineStr">
        <is>
          <t>Mar</t>
        </is>
      </c>
      <c r="C343" t="inlineStr">
        <is>
          <t>Nagpur</t>
        </is>
      </c>
      <c r="D343" t="inlineStr">
        <is>
          <t>Merchant (P2M)</t>
        </is>
      </c>
      <c r="E343" t="inlineStr">
        <is>
          <t>Pharmacy</t>
        </is>
      </c>
      <c r="F343" s="34" t="n">
        <v>158</v>
      </c>
      <c r="G343" t="inlineStr">
        <is>
          <t>Bank B</t>
        </is>
      </c>
      <c r="H343" t="inlineStr">
        <is>
          <t>Android</t>
        </is>
      </c>
      <c r="I343" s="35" t="n">
        <v>1.2</v>
      </c>
      <c r="J343" t="inlineStr">
        <is>
          <t>Success</t>
        </is>
      </c>
      <c r="K343" t="inlineStr"/>
      <c r="L343" s="34" t="n">
        <v>0</v>
      </c>
      <c r="M343" t="inlineStr">
        <is>
          <t>Existing</t>
        </is>
      </c>
      <c r="N343" t="inlineStr">
        <is>
          <t>Night</t>
        </is>
      </c>
      <c r="O343">
        <f>IF(AND(OR(Dashboard!$C$6="All",C343=Dashboard!$C$6),OR(Dashboard!$F$6="All",D343=Dashboard!$F$6),OR(Dashboard!$I$6="All",B343=Dashboard!$I$6)),1,0)</f>
        <v/>
      </c>
    </row>
    <row r="344">
      <c r="A344" t="inlineStr">
        <is>
          <t>PP900343</t>
        </is>
      </c>
      <c r="B344" t="inlineStr">
        <is>
          <t>Mar</t>
        </is>
      </c>
      <c r="C344" t="inlineStr">
        <is>
          <t>Pune</t>
        </is>
      </c>
      <c r="D344" t="inlineStr">
        <is>
          <t>Insurance</t>
        </is>
      </c>
      <c r="E344" t="inlineStr">
        <is>
          <t>-</t>
        </is>
      </c>
      <c r="F344" s="34" t="n">
        <v>1081</v>
      </c>
      <c r="G344" t="inlineStr">
        <is>
          <t>Bank B</t>
        </is>
      </c>
      <c r="H344" t="inlineStr">
        <is>
          <t>Android</t>
        </is>
      </c>
      <c r="I344" s="35" t="n">
        <v>1.9</v>
      </c>
      <c r="J344" t="inlineStr">
        <is>
          <t>Success</t>
        </is>
      </c>
      <c r="K344" t="inlineStr"/>
      <c r="L344" s="34" t="n">
        <v>0</v>
      </c>
      <c r="M344" t="inlineStr">
        <is>
          <t>Existing</t>
        </is>
      </c>
      <c r="N344" t="inlineStr">
        <is>
          <t>Afternoon</t>
        </is>
      </c>
      <c r="O344">
        <f>IF(AND(OR(Dashboard!$C$6="All",C344=Dashboard!$C$6),OR(Dashboard!$F$6="All",D344=Dashboard!$F$6),OR(Dashboard!$I$6="All",B344=Dashboard!$I$6)),1,0)</f>
        <v/>
      </c>
    </row>
    <row r="345">
      <c r="A345" t="inlineStr">
        <is>
          <t>PP900344</t>
        </is>
      </c>
      <c r="B345" t="inlineStr">
        <is>
          <t>Jun</t>
        </is>
      </c>
      <c r="C345" t="inlineStr">
        <is>
          <t>Kolhapur</t>
        </is>
      </c>
      <c r="D345" t="inlineStr">
        <is>
          <t>Recharge</t>
        </is>
      </c>
      <c r="E345" t="inlineStr">
        <is>
          <t>-</t>
        </is>
      </c>
      <c r="F345" s="34" t="n">
        <v>479</v>
      </c>
      <c r="G345" t="inlineStr">
        <is>
          <t>Bank A</t>
        </is>
      </c>
      <c r="H345" t="inlineStr">
        <is>
          <t>Android</t>
        </is>
      </c>
      <c r="I345" s="35" t="n">
        <v>2.4</v>
      </c>
      <c r="J345" t="inlineStr">
        <is>
          <t>Success</t>
        </is>
      </c>
      <c r="K345" t="inlineStr"/>
      <c r="L345" s="34" t="n">
        <v>0</v>
      </c>
      <c r="M345" t="inlineStr">
        <is>
          <t>Existing</t>
        </is>
      </c>
      <c r="N345" t="inlineStr">
        <is>
          <t>Evening</t>
        </is>
      </c>
      <c r="O345">
        <f>IF(AND(OR(Dashboard!$C$6="All",C345=Dashboard!$C$6),OR(Dashboard!$F$6="All",D345=Dashboard!$F$6),OR(Dashboard!$I$6="All",B345=Dashboard!$I$6)),1,0)</f>
        <v/>
      </c>
    </row>
    <row r="346">
      <c r="A346" t="inlineStr">
        <is>
          <t>PP900345</t>
        </is>
      </c>
      <c r="B346" t="inlineStr">
        <is>
          <t>Feb</t>
        </is>
      </c>
      <c r="C346" t="inlineStr">
        <is>
          <t>Kolhapur</t>
        </is>
      </c>
      <c r="D346" t="inlineStr">
        <is>
          <t>Merchant (P2M)</t>
        </is>
      </c>
      <c r="E346" t="inlineStr">
        <is>
          <t>Travel</t>
        </is>
      </c>
      <c r="F346" s="34" t="n">
        <v>375</v>
      </c>
      <c r="G346" t="inlineStr">
        <is>
          <t>Bank E</t>
        </is>
      </c>
      <c r="H346" t="inlineStr">
        <is>
          <t>Android</t>
        </is>
      </c>
      <c r="I346" s="35" t="n">
        <v>1.6</v>
      </c>
      <c r="J346" t="inlineStr">
        <is>
          <t>Success</t>
        </is>
      </c>
      <c r="K346" t="inlineStr"/>
      <c r="L346" s="34" t="n">
        <v>0</v>
      </c>
      <c r="M346" t="inlineStr">
        <is>
          <t>Existing</t>
        </is>
      </c>
      <c r="N346" t="inlineStr">
        <is>
          <t>Night</t>
        </is>
      </c>
      <c r="O346">
        <f>IF(AND(OR(Dashboard!$C$6="All",C346=Dashboard!$C$6),OR(Dashboard!$F$6="All",D346=Dashboard!$F$6),OR(Dashboard!$I$6="All",B346=Dashboard!$I$6)),1,0)</f>
        <v/>
      </c>
    </row>
    <row r="347">
      <c r="A347" t="inlineStr">
        <is>
          <t>PP900346</t>
        </is>
      </c>
      <c r="B347" t="inlineStr">
        <is>
          <t>May</t>
        </is>
      </c>
      <c r="C347" t="inlineStr">
        <is>
          <t>Nashik</t>
        </is>
      </c>
      <c r="D347" t="inlineStr">
        <is>
          <t>Insurance</t>
        </is>
      </c>
      <c r="E347" t="inlineStr">
        <is>
          <t>-</t>
        </is>
      </c>
      <c r="F347" s="34" t="n">
        <v>3156</v>
      </c>
      <c r="G347" t="inlineStr">
        <is>
          <t>Bank E</t>
        </is>
      </c>
      <c r="H347" t="inlineStr">
        <is>
          <t>Android</t>
        </is>
      </c>
      <c r="I347" s="35" t="n">
        <v>1.5</v>
      </c>
      <c r="J347" t="inlineStr">
        <is>
          <t>Success</t>
        </is>
      </c>
      <c r="K347" t="inlineStr"/>
      <c r="L347" s="34" t="n">
        <v>0</v>
      </c>
      <c r="M347" t="inlineStr">
        <is>
          <t>Existing</t>
        </is>
      </c>
      <c r="N347" t="inlineStr">
        <is>
          <t>Night</t>
        </is>
      </c>
      <c r="O347">
        <f>IF(AND(OR(Dashboard!$C$6="All",C347=Dashboard!$C$6),OR(Dashboard!$F$6="All",D347=Dashboard!$F$6),OR(Dashboard!$I$6="All",B347=Dashboard!$I$6)),1,0)</f>
        <v/>
      </c>
    </row>
    <row r="348">
      <c r="A348" t="inlineStr">
        <is>
          <t>PP900347</t>
        </is>
      </c>
      <c r="B348" t="inlineStr">
        <is>
          <t>Jan</t>
        </is>
      </c>
      <c r="C348" t="inlineStr">
        <is>
          <t>Nashik</t>
        </is>
      </c>
      <c r="D348" t="inlineStr">
        <is>
          <t>P2P transfer</t>
        </is>
      </c>
      <c r="E348" t="inlineStr">
        <is>
          <t>-</t>
        </is>
      </c>
      <c r="F348" s="34" t="n">
        <v>1494</v>
      </c>
      <c r="G348" t="inlineStr">
        <is>
          <t>Bank D</t>
        </is>
      </c>
      <c r="H348" t="inlineStr">
        <is>
          <t>Android</t>
        </is>
      </c>
      <c r="I348" s="35" t="n">
        <v>2.3</v>
      </c>
      <c r="J348" t="inlineStr">
        <is>
          <t>Success</t>
        </is>
      </c>
      <c r="K348" t="inlineStr"/>
      <c r="L348" s="34" t="n">
        <v>0</v>
      </c>
      <c r="M348" t="inlineStr">
        <is>
          <t>Existing</t>
        </is>
      </c>
      <c r="N348" t="inlineStr">
        <is>
          <t>Evening</t>
        </is>
      </c>
      <c r="O348">
        <f>IF(AND(OR(Dashboard!$C$6="All",C348=Dashboard!$C$6),OR(Dashboard!$F$6="All",D348=Dashboard!$F$6),OR(Dashboard!$I$6="All",B348=Dashboard!$I$6)),1,0)</f>
        <v/>
      </c>
    </row>
    <row r="349">
      <c r="A349" t="inlineStr">
        <is>
          <t>PP900348</t>
        </is>
      </c>
      <c r="B349" t="inlineStr">
        <is>
          <t>Apr</t>
        </is>
      </c>
      <c r="C349" t="inlineStr">
        <is>
          <t>Nashik</t>
        </is>
      </c>
      <c r="D349" t="inlineStr">
        <is>
          <t>P2P transfer</t>
        </is>
      </c>
      <c r="E349" t="inlineStr">
        <is>
          <t>-</t>
        </is>
      </c>
      <c r="F349" s="34" t="n">
        <v>1187</v>
      </c>
      <c r="G349" t="inlineStr">
        <is>
          <t>Bank B</t>
        </is>
      </c>
      <c r="H349" t="inlineStr">
        <is>
          <t>Android</t>
        </is>
      </c>
      <c r="I349" s="35" t="n">
        <v>1</v>
      </c>
      <c r="J349" t="inlineStr">
        <is>
          <t>Success</t>
        </is>
      </c>
      <c r="K349" t="inlineStr"/>
      <c r="L349" s="34" t="n">
        <v>0</v>
      </c>
      <c r="M349" t="inlineStr">
        <is>
          <t>Existing</t>
        </is>
      </c>
      <c r="N349" t="inlineStr">
        <is>
          <t>Afternoon</t>
        </is>
      </c>
      <c r="O349">
        <f>IF(AND(OR(Dashboard!$C$6="All",C349=Dashboard!$C$6),OR(Dashboard!$F$6="All",D349=Dashboard!$F$6),OR(Dashboard!$I$6="All",B349=Dashboard!$I$6)),1,0)</f>
        <v/>
      </c>
    </row>
    <row r="350">
      <c r="A350" t="inlineStr">
        <is>
          <t>PP900349</t>
        </is>
      </c>
      <c r="B350" t="inlineStr">
        <is>
          <t>Jan</t>
        </is>
      </c>
      <c r="C350" t="inlineStr">
        <is>
          <t>Sambhaji Nagar</t>
        </is>
      </c>
      <c r="D350" t="inlineStr">
        <is>
          <t>P2P transfer</t>
        </is>
      </c>
      <c r="E350" t="inlineStr">
        <is>
          <t>-</t>
        </is>
      </c>
      <c r="F350" s="34" t="n">
        <v>695</v>
      </c>
      <c r="G350" t="inlineStr">
        <is>
          <t>Bank C</t>
        </is>
      </c>
      <c r="H350" t="inlineStr">
        <is>
          <t>Android</t>
        </is>
      </c>
      <c r="I350" s="35" t="n">
        <v>2.5</v>
      </c>
      <c r="J350" t="inlineStr">
        <is>
          <t>Success</t>
        </is>
      </c>
      <c r="K350" t="inlineStr"/>
      <c r="L350" s="34" t="n">
        <v>0</v>
      </c>
      <c r="M350" t="inlineStr">
        <is>
          <t>Existing</t>
        </is>
      </c>
      <c r="N350" t="inlineStr">
        <is>
          <t>Afternoon</t>
        </is>
      </c>
      <c r="O350">
        <f>IF(AND(OR(Dashboard!$C$6="All",C350=Dashboard!$C$6),OR(Dashboard!$F$6="All",D350=Dashboard!$F$6),OR(Dashboard!$I$6="All",B350=Dashboard!$I$6)),1,0)</f>
        <v/>
      </c>
    </row>
    <row r="351">
      <c r="A351" t="inlineStr">
        <is>
          <t>PP900350</t>
        </is>
      </c>
      <c r="B351" t="inlineStr">
        <is>
          <t>Apr</t>
        </is>
      </c>
      <c r="C351" t="inlineStr">
        <is>
          <t>Kolhapur</t>
        </is>
      </c>
      <c r="D351" t="inlineStr">
        <is>
          <t>P2P transfer</t>
        </is>
      </c>
      <c r="E351" t="inlineStr">
        <is>
          <t>-</t>
        </is>
      </c>
      <c r="F351" s="34" t="n">
        <v>241</v>
      </c>
      <c r="G351" t="inlineStr">
        <is>
          <t>Bank B</t>
        </is>
      </c>
      <c r="H351" t="inlineStr">
        <is>
          <t>Android</t>
        </is>
      </c>
      <c r="I351" s="35" t="n">
        <v>0.8</v>
      </c>
      <c r="J351" t="inlineStr">
        <is>
          <t>Success</t>
        </is>
      </c>
      <c r="K351" t="inlineStr"/>
      <c r="L351" s="34" t="n">
        <v>0</v>
      </c>
      <c r="M351" t="inlineStr">
        <is>
          <t>Existing</t>
        </is>
      </c>
      <c r="N351" t="inlineStr">
        <is>
          <t>Afternoon</t>
        </is>
      </c>
      <c r="O351">
        <f>IF(AND(OR(Dashboard!$C$6="All",C351=Dashboard!$C$6),OR(Dashboard!$F$6="All",D351=Dashboard!$F$6),OR(Dashboard!$I$6="All",B351=Dashboard!$I$6)),1,0)</f>
        <v/>
      </c>
    </row>
    <row r="352">
      <c r="A352" t="inlineStr">
        <is>
          <t>PP900351</t>
        </is>
      </c>
      <c r="B352" t="inlineStr">
        <is>
          <t>Jan</t>
        </is>
      </c>
      <c r="C352" t="inlineStr">
        <is>
          <t>Kolhapur</t>
        </is>
      </c>
      <c r="D352" t="inlineStr">
        <is>
          <t>Bill payment</t>
        </is>
      </c>
      <c r="E352" t="inlineStr">
        <is>
          <t>-</t>
        </is>
      </c>
      <c r="F352" s="34" t="n">
        <v>1555</v>
      </c>
      <c r="G352" t="inlineStr">
        <is>
          <t>Bank D</t>
        </is>
      </c>
      <c r="H352" t="inlineStr">
        <is>
          <t>Android</t>
        </is>
      </c>
      <c r="I352" s="35" t="n">
        <v>2.9</v>
      </c>
      <c r="J352" t="inlineStr">
        <is>
          <t>Success</t>
        </is>
      </c>
      <c r="K352" t="inlineStr"/>
      <c r="L352" s="34" t="n">
        <v>16</v>
      </c>
      <c r="M352" t="inlineStr">
        <is>
          <t>Existing</t>
        </is>
      </c>
      <c r="N352" t="inlineStr">
        <is>
          <t>Afternoon</t>
        </is>
      </c>
      <c r="O352">
        <f>IF(AND(OR(Dashboard!$C$6="All",C352=Dashboard!$C$6),OR(Dashboard!$F$6="All",D352=Dashboard!$F$6),OR(Dashboard!$I$6="All",B352=Dashboard!$I$6)),1,0)</f>
        <v/>
      </c>
    </row>
    <row r="353">
      <c r="A353" t="inlineStr">
        <is>
          <t>PP900352</t>
        </is>
      </c>
      <c r="B353" t="inlineStr">
        <is>
          <t>Feb</t>
        </is>
      </c>
      <c r="C353" t="inlineStr">
        <is>
          <t>Nashik</t>
        </is>
      </c>
      <c r="D353" t="inlineStr">
        <is>
          <t>P2P transfer</t>
        </is>
      </c>
      <c r="E353" t="inlineStr">
        <is>
          <t>-</t>
        </is>
      </c>
      <c r="F353" s="34" t="n">
        <v>482</v>
      </c>
      <c r="G353" t="inlineStr">
        <is>
          <t>Bank B</t>
        </is>
      </c>
      <c r="H353" t="inlineStr">
        <is>
          <t>Android</t>
        </is>
      </c>
      <c r="I353" s="35" t="n">
        <v>2.3</v>
      </c>
      <c r="J353" t="inlineStr">
        <is>
          <t>Success</t>
        </is>
      </c>
      <c r="K353" t="inlineStr"/>
      <c r="L353" s="34" t="n">
        <v>0</v>
      </c>
      <c r="M353" t="inlineStr">
        <is>
          <t>Existing</t>
        </is>
      </c>
      <c r="N353" t="inlineStr">
        <is>
          <t>Evening</t>
        </is>
      </c>
      <c r="O353">
        <f>IF(AND(OR(Dashboard!$C$6="All",C353=Dashboard!$C$6),OR(Dashboard!$F$6="All",D353=Dashboard!$F$6),OR(Dashboard!$I$6="All",B353=Dashboard!$I$6)),1,0)</f>
        <v/>
      </c>
    </row>
    <row r="354">
      <c r="A354" t="inlineStr">
        <is>
          <t>PP900353</t>
        </is>
      </c>
      <c r="B354" t="inlineStr">
        <is>
          <t>May</t>
        </is>
      </c>
      <c r="C354" t="inlineStr">
        <is>
          <t>Solapur</t>
        </is>
      </c>
      <c r="D354" t="inlineStr">
        <is>
          <t>Merchant (P2M)</t>
        </is>
      </c>
      <c r="E354" t="inlineStr">
        <is>
          <t>Pharmacy</t>
        </is>
      </c>
      <c r="F354" s="34" t="n">
        <v>68</v>
      </c>
      <c r="G354" t="inlineStr">
        <is>
          <t>Bank A</t>
        </is>
      </c>
      <c r="H354" t="inlineStr">
        <is>
          <t>Android</t>
        </is>
      </c>
      <c r="I354" s="35" t="n">
        <v>2.3</v>
      </c>
      <c r="J354" t="inlineStr">
        <is>
          <t>Success</t>
        </is>
      </c>
      <c r="K354" t="inlineStr"/>
      <c r="L354" s="34" t="n">
        <v>0</v>
      </c>
      <c r="M354" t="inlineStr">
        <is>
          <t>Existing</t>
        </is>
      </c>
      <c r="N354" t="inlineStr">
        <is>
          <t>Morning</t>
        </is>
      </c>
      <c r="O354">
        <f>IF(AND(OR(Dashboard!$C$6="All",C354=Dashboard!$C$6),OR(Dashboard!$F$6="All",D354=Dashboard!$F$6),OR(Dashboard!$I$6="All",B354=Dashboard!$I$6)),1,0)</f>
        <v/>
      </c>
    </row>
    <row r="355">
      <c r="A355" t="inlineStr">
        <is>
          <t>PP900354</t>
        </is>
      </c>
      <c r="B355" t="inlineStr">
        <is>
          <t>May</t>
        </is>
      </c>
      <c r="C355" t="inlineStr">
        <is>
          <t>Solapur</t>
        </is>
      </c>
      <c r="D355" t="inlineStr">
        <is>
          <t>P2P transfer</t>
        </is>
      </c>
      <c r="E355" t="inlineStr">
        <is>
          <t>-</t>
        </is>
      </c>
      <c r="F355" s="34" t="n">
        <v>307</v>
      </c>
      <c r="G355" t="inlineStr">
        <is>
          <t>Bank B</t>
        </is>
      </c>
      <c r="H355" t="inlineStr">
        <is>
          <t>Android</t>
        </is>
      </c>
      <c r="I355" s="35" t="n">
        <v>1.2</v>
      </c>
      <c r="J355" t="inlineStr">
        <is>
          <t>Success</t>
        </is>
      </c>
      <c r="K355" t="inlineStr"/>
      <c r="L355" s="34" t="n">
        <v>0</v>
      </c>
      <c r="M355" t="inlineStr">
        <is>
          <t>New</t>
        </is>
      </c>
      <c r="N355" t="inlineStr">
        <is>
          <t>Afternoon</t>
        </is>
      </c>
      <c r="O355">
        <f>IF(AND(OR(Dashboard!$C$6="All",C355=Dashboard!$C$6),OR(Dashboard!$F$6="All",D355=Dashboard!$F$6),OR(Dashboard!$I$6="All",B355=Dashboard!$I$6)),1,0)</f>
        <v/>
      </c>
    </row>
    <row r="356">
      <c r="A356" t="inlineStr">
        <is>
          <t>PP900355</t>
        </is>
      </c>
      <c r="B356" t="inlineStr">
        <is>
          <t>Apr</t>
        </is>
      </c>
      <c r="C356" t="inlineStr">
        <is>
          <t>Nagpur</t>
        </is>
      </c>
      <c r="D356" t="inlineStr">
        <is>
          <t>Merchant (P2M)</t>
        </is>
      </c>
      <c r="E356" t="inlineStr">
        <is>
          <t>Food</t>
        </is>
      </c>
      <c r="F356" s="34" t="n">
        <v>374</v>
      </c>
      <c r="G356" t="inlineStr">
        <is>
          <t>Bank C</t>
        </is>
      </c>
      <c r="H356" t="inlineStr">
        <is>
          <t>iOS</t>
        </is>
      </c>
      <c r="I356" s="35" t="n">
        <v>0.6</v>
      </c>
      <c r="J356" t="inlineStr">
        <is>
          <t>Success</t>
        </is>
      </c>
      <c r="K356" t="inlineStr"/>
      <c r="L356" s="34" t="n">
        <v>0</v>
      </c>
      <c r="M356" t="inlineStr">
        <is>
          <t>Existing</t>
        </is>
      </c>
      <c r="N356" t="inlineStr">
        <is>
          <t>Afternoon</t>
        </is>
      </c>
      <c r="O356">
        <f>IF(AND(OR(Dashboard!$C$6="All",C356=Dashboard!$C$6),OR(Dashboard!$F$6="All",D356=Dashboard!$F$6),OR(Dashboard!$I$6="All",B356=Dashboard!$I$6)),1,0)</f>
        <v/>
      </c>
    </row>
    <row r="357">
      <c r="A357" t="inlineStr">
        <is>
          <t>PP900356</t>
        </is>
      </c>
      <c r="B357" t="inlineStr">
        <is>
          <t>Mar</t>
        </is>
      </c>
      <c r="C357" t="inlineStr">
        <is>
          <t>Pune</t>
        </is>
      </c>
      <c r="D357" t="inlineStr">
        <is>
          <t>Bill payment</t>
        </is>
      </c>
      <c r="E357" t="inlineStr">
        <is>
          <t>-</t>
        </is>
      </c>
      <c r="F357" s="34" t="n">
        <v>665</v>
      </c>
      <c r="G357" t="inlineStr">
        <is>
          <t>Bank B</t>
        </is>
      </c>
      <c r="H357" t="inlineStr">
        <is>
          <t>Android</t>
        </is>
      </c>
      <c r="I357" s="35" t="n">
        <v>1.2</v>
      </c>
      <c r="J357" t="inlineStr">
        <is>
          <t>Success</t>
        </is>
      </c>
      <c r="K357" t="inlineStr"/>
      <c r="L357" s="34" t="n">
        <v>0</v>
      </c>
      <c r="M357" t="inlineStr">
        <is>
          <t>Existing</t>
        </is>
      </c>
      <c r="N357" t="inlineStr">
        <is>
          <t>Morning</t>
        </is>
      </c>
      <c r="O357">
        <f>IF(AND(OR(Dashboard!$C$6="All",C357=Dashboard!$C$6),OR(Dashboard!$F$6="All",D357=Dashboard!$F$6),OR(Dashboard!$I$6="All",B357=Dashboard!$I$6)),1,0)</f>
        <v/>
      </c>
    </row>
    <row r="358">
      <c r="A358" t="inlineStr">
        <is>
          <t>PP900357</t>
        </is>
      </c>
      <c r="B358" t="inlineStr">
        <is>
          <t>Feb</t>
        </is>
      </c>
      <c r="C358" t="inlineStr">
        <is>
          <t>Nashik</t>
        </is>
      </c>
      <c r="D358" t="inlineStr">
        <is>
          <t>P2P transfer</t>
        </is>
      </c>
      <c r="E358" t="inlineStr">
        <is>
          <t>-</t>
        </is>
      </c>
      <c r="F358" s="34" t="n">
        <v>398</v>
      </c>
      <c r="G358" t="inlineStr">
        <is>
          <t>Bank B</t>
        </is>
      </c>
      <c r="H358" t="inlineStr">
        <is>
          <t>Android</t>
        </is>
      </c>
      <c r="I358" s="35" t="n">
        <v>1.7</v>
      </c>
      <c r="J358" t="inlineStr">
        <is>
          <t>Success</t>
        </is>
      </c>
      <c r="K358" t="inlineStr"/>
      <c r="L358" s="34" t="n">
        <v>0</v>
      </c>
      <c r="M358" t="inlineStr">
        <is>
          <t>Existing</t>
        </is>
      </c>
      <c r="N358" t="inlineStr">
        <is>
          <t>Afternoon</t>
        </is>
      </c>
      <c r="O358">
        <f>IF(AND(OR(Dashboard!$C$6="All",C358=Dashboard!$C$6),OR(Dashboard!$F$6="All",D358=Dashboard!$F$6),OR(Dashboard!$I$6="All",B358=Dashboard!$I$6)),1,0)</f>
        <v/>
      </c>
    </row>
    <row r="359">
      <c r="A359" t="inlineStr">
        <is>
          <t>PP900358</t>
        </is>
      </c>
      <c r="B359" t="inlineStr">
        <is>
          <t>Apr</t>
        </is>
      </c>
      <c r="C359" t="inlineStr">
        <is>
          <t>Pune</t>
        </is>
      </c>
      <c r="D359" t="inlineStr">
        <is>
          <t>P2P transfer</t>
        </is>
      </c>
      <c r="E359" t="inlineStr">
        <is>
          <t>-</t>
        </is>
      </c>
      <c r="F359" s="34" t="n">
        <v>494</v>
      </c>
      <c r="G359" t="inlineStr">
        <is>
          <t>Bank C</t>
        </is>
      </c>
      <c r="H359" t="inlineStr">
        <is>
          <t>iOS</t>
        </is>
      </c>
      <c r="I359" s="35" t="n">
        <v>2.4</v>
      </c>
      <c r="J359" t="inlineStr">
        <is>
          <t>Success</t>
        </is>
      </c>
      <c r="K359" t="inlineStr"/>
      <c r="L359" s="34" t="n">
        <v>0</v>
      </c>
      <c r="M359" t="inlineStr">
        <is>
          <t>Existing</t>
        </is>
      </c>
      <c r="N359" t="inlineStr">
        <is>
          <t>Morning</t>
        </is>
      </c>
      <c r="O359">
        <f>IF(AND(OR(Dashboard!$C$6="All",C359=Dashboard!$C$6),OR(Dashboard!$F$6="All",D359=Dashboard!$F$6),OR(Dashboard!$I$6="All",B359=Dashboard!$I$6)),1,0)</f>
        <v/>
      </c>
    </row>
    <row r="360">
      <c r="A360" t="inlineStr">
        <is>
          <t>PP900359</t>
        </is>
      </c>
      <c r="B360" t="inlineStr">
        <is>
          <t>Jan</t>
        </is>
      </c>
      <c r="C360" t="inlineStr">
        <is>
          <t>Pune</t>
        </is>
      </c>
      <c r="D360" t="inlineStr">
        <is>
          <t>Merchant (P2M)</t>
        </is>
      </c>
      <c r="E360" t="inlineStr">
        <is>
          <t>Electronics</t>
        </is>
      </c>
      <c r="F360" s="34" t="n">
        <v>219</v>
      </c>
      <c r="G360" t="inlineStr">
        <is>
          <t>Bank C</t>
        </is>
      </c>
      <c r="H360" t="inlineStr">
        <is>
          <t>Android</t>
        </is>
      </c>
      <c r="I360" s="35" t="n">
        <v>1</v>
      </c>
      <c r="J360" t="inlineStr">
        <is>
          <t>Success</t>
        </is>
      </c>
      <c r="K360" t="inlineStr"/>
      <c r="L360" s="34" t="n">
        <v>0</v>
      </c>
      <c r="M360" t="inlineStr">
        <is>
          <t>Existing</t>
        </is>
      </c>
      <c r="N360" t="inlineStr">
        <is>
          <t>Afternoon</t>
        </is>
      </c>
      <c r="O360">
        <f>IF(AND(OR(Dashboard!$C$6="All",C360=Dashboard!$C$6),OR(Dashboard!$F$6="All",D360=Dashboard!$F$6),OR(Dashboard!$I$6="All",B360=Dashboard!$I$6)),1,0)</f>
        <v/>
      </c>
    </row>
    <row r="361">
      <c r="A361" t="inlineStr">
        <is>
          <t>PP900360</t>
        </is>
      </c>
      <c r="B361" t="inlineStr">
        <is>
          <t>Apr</t>
        </is>
      </c>
      <c r="C361" t="inlineStr">
        <is>
          <t>Pune</t>
        </is>
      </c>
      <c r="D361" t="inlineStr">
        <is>
          <t>Merchant (P2M)</t>
        </is>
      </c>
      <c r="E361" t="inlineStr">
        <is>
          <t>Food</t>
        </is>
      </c>
      <c r="F361" s="34" t="n">
        <v>365</v>
      </c>
      <c r="G361" t="inlineStr">
        <is>
          <t>Bank C</t>
        </is>
      </c>
      <c r="H361" t="inlineStr">
        <is>
          <t>iOS</t>
        </is>
      </c>
      <c r="I361" s="35" t="n">
        <v>2.2</v>
      </c>
      <c r="J361" t="inlineStr">
        <is>
          <t>Success</t>
        </is>
      </c>
      <c r="K361" t="inlineStr"/>
      <c r="L361" s="34" t="n">
        <v>0</v>
      </c>
      <c r="M361" t="inlineStr">
        <is>
          <t>Existing</t>
        </is>
      </c>
      <c r="N361" t="inlineStr">
        <is>
          <t>Morning</t>
        </is>
      </c>
      <c r="O361">
        <f>IF(AND(OR(Dashboard!$C$6="All",C361=Dashboard!$C$6),OR(Dashboard!$F$6="All",D361=Dashboard!$F$6),OR(Dashboard!$I$6="All",B361=Dashboard!$I$6)),1,0)</f>
        <v/>
      </c>
    </row>
    <row r="362">
      <c r="A362" t="inlineStr">
        <is>
          <t>PP900361</t>
        </is>
      </c>
      <c r="B362" t="inlineStr">
        <is>
          <t>Jun</t>
        </is>
      </c>
      <c r="C362" t="inlineStr">
        <is>
          <t>Solapur</t>
        </is>
      </c>
      <c r="D362" t="inlineStr">
        <is>
          <t>Merchant (P2M)</t>
        </is>
      </c>
      <c r="E362" t="inlineStr">
        <is>
          <t>Fuel</t>
        </is>
      </c>
      <c r="F362" s="34" t="n">
        <v>184</v>
      </c>
      <c r="G362" t="inlineStr">
        <is>
          <t>Bank D</t>
        </is>
      </c>
      <c r="H362" t="inlineStr">
        <is>
          <t>iOS</t>
        </is>
      </c>
      <c r="I362" s="35" t="n">
        <v>0.9</v>
      </c>
      <c r="J362" t="inlineStr">
        <is>
          <t>Success</t>
        </is>
      </c>
      <c r="K362" t="inlineStr"/>
      <c r="L362" s="34" t="n">
        <v>0</v>
      </c>
      <c r="M362" t="inlineStr">
        <is>
          <t>Existing</t>
        </is>
      </c>
      <c r="N362" t="inlineStr">
        <is>
          <t>Afternoon</t>
        </is>
      </c>
      <c r="O362">
        <f>IF(AND(OR(Dashboard!$C$6="All",C362=Dashboard!$C$6),OR(Dashboard!$F$6="All",D362=Dashboard!$F$6),OR(Dashboard!$I$6="All",B362=Dashboard!$I$6)),1,0)</f>
        <v/>
      </c>
    </row>
    <row r="363">
      <c r="A363" t="inlineStr">
        <is>
          <t>PP900362</t>
        </is>
      </c>
      <c r="B363" t="inlineStr">
        <is>
          <t>Mar</t>
        </is>
      </c>
      <c r="C363" t="inlineStr">
        <is>
          <t>Pune</t>
        </is>
      </c>
      <c r="D363" t="inlineStr">
        <is>
          <t>P2P transfer</t>
        </is>
      </c>
      <c r="E363" t="inlineStr">
        <is>
          <t>-</t>
        </is>
      </c>
      <c r="F363" s="34" t="n">
        <v>1195</v>
      </c>
      <c r="G363" t="inlineStr">
        <is>
          <t>Bank D</t>
        </is>
      </c>
      <c r="H363" t="inlineStr">
        <is>
          <t>Android</t>
        </is>
      </c>
      <c r="I363" s="35" t="n">
        <v>1.9</v>
      </c>
      <c r="J363" t="inlineStr">
        <is>
          <t>Success</t>
        </is>
      </c>
      <c r="K363" t="inlineStr"/>
      <c r="L363" s="34" t="n">
        <v>0</v>
      </c>
      <c r="M363" t="inlineStr">
        <is>
          <t>Existing</t>
        </is>
      </c>
      <c r="N363" t="inlineStr">
        <is>
          <t>Afternoon</t>
        </is>
      </c>
      <c r="O363">
        <f>IF(AND(OR(Dashboard!$C$6="All",C363=Dashboard!$C$6),OR(Dashboard!$F$6="All",D363=Dashboard!$F$6),OR(Dashboard!$I$6="All",B363=Dashboard!$I$6)),1,0)</f>
        <v/>
      </c>
    </row>
    <row r="364">
      <c r="A364" t="inlineStr">
        <is>
          <t>PP900363</t>
        </is>
      </c>
      <c r="B364" t="inlineStr">
        <is>
          <t>Apr</t>
        </is>
      </c>
      <c r="C364" t="inlineStr">
        <is>
          <t>Nagpur</t>
        </is>
      </c>
      <c r="D364" t="inlineStr">
        <is>
          <t>Merchant (P2M)</t>
        </is>
      </c>
      <c r="E364" t="inlineStr">
        <is>
          <t>Fuel</t>
        </is>
      </c>
      <c r="F364" s="34" t="n">
        <v>114</v>
      </c>
      <c r="G364" t="inlineStr">
        <is>
          <t>Bank E</t>
        </is>
      </c>
      <c r="H364" t="inlineStr">
        <is>
          <t>Android</t>
        </is>
      </c>
      <c r="I364" s="35" t="n">
        <v>2</v>
      </c>
      <c r="J364" t="inlineStr">
        <is>
          <t>Success</t>
        </is>
      </c>
      <c r="K364" t="inlineStr"/>
      <c r="L364" s="34" t="n">
        <v>0</v>
      </c>
      <c r="M364" t="inlineStr">
        <is>
          <t>Existing</t>
        </is>
      </c>
      <c r="N364" t="inlineStr">
        <is>
          <t>Morning</t>
        </is>
      </c>
      <c r="O364">
        <f>IF(AND(OR(Dashboard!$C$6="All",C364=Dashboard!$C$6),OR(Dashboard!$F$6="All",D364=Dashboard!$F$6),OR(Dashboard!$I$6="All",B364=Dashboard!$I$6)),1,0)</f>
        <v/>
      </c>
    </row>
    <row r="365">
      <c r="A365" t="inlineStr">
        <is>
          <t>PP900364</t>
        </is>
      </c>
      <c r="B365" t="inlineStr">
        <is>
          <t>Feb</t>
        </is>
      </c>
      <c r="C365" t="inlineStr">
        <is>
          <t>Nagpur</t>
        </is>
      </c>
      <c r="D365" t="inlineStr">
        <is>
          <t>Bill payment</t>
        </is>
      </c>
      <c r="E365" t="inlineStr">
        <is>
          <t>-</t>
        </is>
      </c>
      <c r="F365" s="34" t="n">
        <v>1347</v>
      </c>
      <c r="G365" t="inlineStr">
        <is>
          <t>Bank A</t>
        </is>
      </c>
      <c r="H365" t="inlineStr">
        <is>
          <t>Android</t>
        </is>
      </c>
      <c r="I365" s="35" t="n">
        <v>1.3</v>
      </c>
      <c r="J365" t="inlineStr">
        <is>
          <t>Success</t>
        </is>
      </c>
      <c r="K365" t="inlineStr"/>
      <c r="L365" s="34" t="n">
        <v>13</v>
      </c>
      <c r="M365" t="inlineStr">
        <is>
          <t>Existing</t>
        </is>
      </c>
      <c r="N365" t="inlineStr">
        <is>
          <t>Night</t>
        </is>
      </c>
      <c r="O365">
        <f>IF(AND(OR(Dashboard!$C$6="All",C365=Dashboard!$C$6),OR(Dashboard!$F$6="All",D365=Dashboard!$F$6),OR(Dashboard!$I$6="All",B365=Dashboard!$I$6)),1,0)</f>
        <v/>
      </c>
    </row>
    <row r="366">
      <c r="A366" t="inlineStr">
        <is>
          <t>PP900365</t>
        </is>
      </c>
      <c r="B366" t="inlineStr">
        <is>
          <t>Apr</t>
        </is>
      </c>
      <c r="C366" t="inlineStr">
        <is>
          <t>Pune</t>
        </is>
      </c>
      <c r="D366" t="inlineStr">
        <is>
          <t>Merchant (P2M)</t>
        </is>
      </c>
      <c r="E366" t="inlineStr">
        <is>
          <t>Travel</t>
        </is>
      </c>
      <c r="F366" s="34" t="n">
        <v>52</v>
      </c>
      <c r="G366" t="inlineStr">
        <is>
          <t>Bank C</t>
        </is>
      </c>
      <c r="H366" t="inlineStr">
        <is>
          <t>Android</t>
        </is>
      </c>
      <c r="I366" s="35" t="n">
        <v>1</v>
      </c>
      <c r="J366" t="inlineStr">
        <is>
          <t>Success</t>
        </is>
      </c>
      <c r="K366" t="inlineStr"/>
      <c r="L366" s="34" t="n">
        <v>0</v>
      </c>
      <c r="M366" t="inlineStr">
        <is>
          <t>Existing</t>
        </is>
      </c>
      <c r="N366" t="inlineStr">
        <is>
          <t>Evening</t>
        </is>
      </c>
      <c r="O366">
        <f>IF(AND(OR(Dashboard!$C$6="All",C366=Dashboard!$C$6),OR(Dashboard!$F$6="All",D366=Dashboard!$F$6),OR(Dashboard!$I$6="All",B366=Dashboard!$I$6)),1,0)</f>
        <v/>
      </c>
    </row>
    <row r="367">
      <c r="A367" t="inlineStr">
        <is>
          <t>PP900366</t>
        </is>
      </c>
      <c r="B367" t="inlineStr">
        <is>
          <t>Jun</t>
        </is>
      </c>
      <c r="C367" t="inlineStr">
        <is>
          <t>Kolhapur</t>
        </is>
      </c>
      <c r="D367" t="inlineStr">
        <is>
          <t>P2P transfer</t>
        </is>
      </c>
      <c r="E367" t="inlineStr">
        <is>
          <t>-</t>
        </is>
      </c>
      <c r="F367" s="34" t="n">
        <v>1026</v>
      </c>
      <c r="G367" t="inlineStr">
        <is>
          <t>Bank A</t>
        </is>
      </c>
      <c r="H367" t="inlineStr">
        <is>
          <t>Android</t>
        </is>
      </c>
      <c r="I367" s="35" t="n">
        <v>2.5</v>
      </c>
      <c r="J367" t="inlineStr">
        <is>
          <t>Success</t>
        </is>
      </c>
      <c r="K367" t="inlineStr"/>
      <c r="L367" s="34" t="n">
        <v>0</v>
      </c>
      <c r="M367" t="inlineStr">
        <is>
          <t>Existing</t>
        </is>
      </c>
      <c r="N367" t="inlineStr">
        <is>
          <t>Night</t>
        </is>
      </c>
      <c r="O367">
        <f>IF(AND(OR(Dashboard!$C$6="All",C367=Dashboard!$C$6),OR(Dashboard!$F$6="All",D367=Dashboard!$F$6),OR(Dashboard!$I$6="All",B367=Dashboard!$I$6)),1,0)</f>
        <v/>
      </c>
    </row>
    <row r="368">
      <c r="A368" t="inlineStr">
        <is>
          <t>PP900367</t>
        </is>
      </c>
      <c r="B368" t="inlineStr">
        <is>
          <t>Jun</t>
        </is>
      </c>
      <c r="C368" t="inlineStr">
        <is>
          <t>Nashik</t>
        </is>
      </c>
      <c r="D368" t="inlineStr">
        <is>
          <t>Merchant (P2M)</t>
        </is>
      </c>
      <c r="E368" t="inlineStr">
        <is>
          <t>Travel</t>
        </is>
      </c>
      <c r="F368" s="34" t="n">
        <v>97</v>
      </c>
      <c r="G368" t="inlineStr">
        <is>
          <t>Bank B</t>
        </is>
      </c>
      <c r="H368" t="inlineStr">
        <is>
          <t>Android</t>
        </is>
      </c>
      <c r="I368" s="35" t="n">
        <v>0.6</v>
      </c>
      <c r="J368" t="inlineStr">
        <is>
          <t>Success</t>
        </is>
      </c>
      <c r="K368" t="inlineStr"/>
      <c r="L368" s="34" t="n">
        <v>0</v>
      </c>
      <c r="M368" t="inlineStr">
        <is>
          <t>Existing</t>
        </is>
      </c>
      <c r="N368" t="inlineStr">
        <is>
          <t>Night</t>
        </is>
      </c>
      <c r="O368">
        <f>IF(AND(OR(Dashboard!$C$6="All",C368=Dashboard!$C$6),OR(Dashboard!$F$6="All",D368=Dashboard!$F$6),OR(Dashboard!$I$6="All",B368=Dashboard!$I$6)),1,0)</f>
        <v/>
      </c>
    </row>
    <row r="369">
      <c r="A369" t="inlineStr">
        <is>
          <t>PP900368</t>
        </is>
      </c>
      <c r="B369" t="inlineStr">
        <is>
          <t>Feb</t>
        </is>
      </c>
      <c r="C369" t="inlineStr">
        <is>
          <t>Nagpur</t>
        </is>
      </c>
      <c r="D369" t="inlineStr">
        <is>
          <t>Recharge</t>
        </is>
      </c>
      <c r="E369" t="inlineStr">
        <is>
          <t>-</t>
        </is>
      </c>
      <c r="F369" s="34" t="n">
        <v>239</v>
      </c>
      <c r="G369" t="inlineStr">
        <is>
          <t>Bank D</t>
        </is>
      </c>
      <c r="H369" t="inlineStr">
        <is>
          <t>Android</t>
        </is>
      </c>
      <c r="I369" s="35" t="n">
        <v>1.2</v>
      </c>
      <c r="J369" t="inlineStr">
        <is>
          <t>Success</t>
        </is>
      </c>
      <c r="K369" t="inlineStr"/>
      <c r="L369" s="34" t="n">
        <v>0</v>
      </c>
      <c r="M369" t="inlineStr">
        <is>
          <t>Existing</t>
        </is>
      </c>
      <c r="N369" t="inlineStr">
        <is>
          <t>Evening</t>
        </is>
      </c>
      <c r="O369">
        <f>IF(AND(OR(Dashboard!$C$6="All",C369=Dashboard!$C$6),OR(Dashboard!$F$6="All",D369=Dashboard!$F$6),OR(Dashboard!$I$6="All",B369=Dashboard!$I$6)),1,0)</f>
        <v/>
      </c>
    </row>
    <row r="370">
      <c r="A370" t="inlineStr">
        <is>
          <t>PP900369</t>
        </is>
      </c>
      <c r="B370" t="inlineStr">
        <is>
          <t>Jun</t>
        </is>
      </c>
      <c r="C370" t="inlineStr">
        <is>
          <t>Pune</t>
        </is>
      </c>
      <c r="D370" t="inlineStr">
        <is>
          <t>Merchant (P2M)</t>
        </is>
      </c>
      <c r="E370" t="inlineStr">
        <is>
          <t>Grocery</t>
        </is>
      </c>
      <c r="F370" s="34" t="n">
        <v>325</v>
      </c>
      <c r="G370" t="inlineStr">
        <is>
          <t>Bank C</t>
        </is>
      </c>
      <c r="H370" t="inlineStr">
        <is>
          <t>Android</t>
        </is>
      </c>
      <c r="I370" s="35" t="n">
        <v>1.8</v>
      </c>
      <c r="J370" t="inlineStr">
        <is>
          <t>Success</t>
        </is>
      </c>
      <c r="K370" t="inlineStr"/>
      <c r="L370" s="34" t="n">
        <v>0</v>
      </c>
      <c r="M370" t="inlineStr">
        <is>
          <t>Existing</t>
        </is>
      </c>
      <c r="N370" t="inlineStr">
        <is>
          <t>Evening</t>
        </is>
      </c>
      <c r="O370">
        <f>IF(AND(OR(Dashboard!$C$6="All",C370=Dashboard!$C$6),OR(Dashboard!$F$6="All",D370=Dashboard!$F$6),OR(Dashboard!$I$6="All",B370=Dashboard!$I$6)),1,0)</f>
        <v/>
      </c>
    </row>
    <row r="371">
      <c r="A371" t="inlineStr">
        <is>
          <t>PP900370</t>
        </is>
      </c>
      <c r="B371" t="inlineStr">
        <is>
          <t>Apr</t>
        </is>
      </c>
      <c r="C371" t="inlineStr">
        <is>
          <t>Nagpur</t>
        </is>
      </c>
      <c r="D371" t="inlineStr">
        <is>
          <t>P2P transfer</t>
        </is>
      </c>
      <c r="E371" t="inlineStr">
        <is>
          <t>-</t>
        </is>
      </c>
      <c r="F371" s="34" t="n">
        <v>2016</v>
      </c>
      <c r="G371" t="inlineStr">
        <is>
          <t>Bank B</t>
        </is>
      </c>
      <c r="H371" t="inlineStr">
        <is>
          <t>Android</t>
        </is>
      </c>
      <c r="I371" s="35" t="n">
        <v>2.3</v>
      </c>
      <c r="J371" t="inlineStr">
        <is>
          <t>Success</t>
        </is>
      </c>
      <c r="K371" t="inlineStr"/>
      <c r="L371" s="34" t="n">
        <v>0</v>
      </c>
      <c r="M371" t="inlineStr">
        <is>
          <t>Existing</t>
        </is>
      </c>
      <c r="N371" t="inlineStr">
        <is>
          <t>Afternoon</t>
        </is>
      </c>
      <c r="O371">
        <f>IF(AND(OR(Dashboard!$C$6="All",C371=Dashboard!$C$6),OR(Dashboard!$F$6="All",D371=Dashboard!$F$6),OR(Dashboard!$I$6="All",B371=Dashboard!$I$6)),1,0)</f>
        <v/>
      </c>
    </row>
    <row r="372">
      <c r="A372" t="inlineStr">
        <is>
          <t>PP900371</t>
        </is>
      </c>
      <c r="B372" t="inlineStr">
        <is>
          <t>Jan</t>
        </is>
      </c>
      <c r="C372" t="inlineStr">
        <is>
          <t>Nashik</t>
        </is>
      </c>
      <c r="D372" t="inlineStr">
        <is>
          <t>P2P transfer</t>
        </is>
      </c>
      <c r="E372" t="inlineStr">
        <is>
          <t>-</t>
        </is>
      </c>
      <c r="F372" s="34" t="n">
        <v>1250</v>
      </c>
      <c r="G372" t="inlineStr">
        <is>
          <t>Bank D</t>
        </is>
      </c>
      <c r="H372" t="inlineStr">
        <is>
          <t>Android</t>
        </is>
      </c>
      <c r="I372" s="35" t="n">
        <v>2.8</v>
      </c>
      <c r="J372" t="inlineStr">
        <is>
          <t>Success</t>
        </is>
      </c>
      <c r="K372" t="inlineStr"/>
      <c r="L372" s="34" t="n">
        <v>0</v>
      </c>
      <c r="M372" t="inlineStr">
        <is>
          <t>Existing</t>
        </is>
      </c>
      <c r="N372" t="inlineStr">
        <is>
          <t>Morning</t>
        </is>
      </c>
      <c r="O372">
        <f>IF(AND(OR(Dashboard!$C$6="All",C372=Dashboard!$C$6),OR(Dashboard!$F$6="All",D372=Dashboard!$F$6),OR(Dashboard!$I$6="All",B372=Dashboard!$I$6)),1,0)</f>
        <v/>
      </c>
    </row>
    <row r="373">
      <c r="A373" t="inlineStr">
        <is>
          <t>PP900372</t>
        </is>
      </c>
      <c r="B373" t="inlineStr">
        <is>
          <t>Jan</t>
        </is>
      </c>
      <c r="C373" t="inlineStr">
        <is>
          <t>Pune</t>
        </is>
      </c>
      <c r="D373" t="inlineStr">
        <is>
          <t>Merchant (P2M)</t>
        </is>
      </c>
      <c r="E373" t="inlineStr">
        <is>
          <t>Electronics</t>
        </is>
      </c>
      <c r="F373" s="34" t="n">
        <v>226</v>
      </c>
      <c r="G373" t="inlineStr">
        <is>
          <t>Bank B</t>
        </is>
      </c>
      <c r="H373" t="inlineStr">
        <is>
          <t>Android</t>
        </is>
      </c>
      <c r="I373" s="35" t="n">
        <v>2.2</v>
      </c>
      <c r="J373" t="inlineStr">
        <is>
          <t>Success</t>
        </is>
      </c>
      <c r="K373" t="inlineStr"/>
      <c r="L373" s="34" t="n">
        <v>0</v>
      </c>
      <c r="M373" t="inlineStr">
        <is>
          <t>Existing</t>
        </is>
      </c>
      <c r="N373" t="inlineStr">
        <is>
          <t>Afternoon</t>
        </is>
      </c>
      <c r="O373">
        <f>IF(AND(OR(Dashboard!$C$6="All",C373=Dashboard!$C$6),OR(Dashboard!$F$6="All",D373=Dashboard!$F$6),OR(Dashboard!$I$6="All",B373=Dashboard!$I$6)),1,0)</f>
        <v/>
      </c>
    </row>
    <row r="374">
      <c r="A374" t="inlineStr">
        <is>
          <t>PP900373</t>
        </is>
      </c>
      <c r="B374" t="inlineStr">
        <is>
          <t>Feb</t>
        </is>
      </c>
      <c r="C374" t="inlineStr">
        <is>
          <t>Sambhaji Nagar</t>
        </is>
      </c>
      <c r="D374" t="inlineStr">
        <is>
          <t>P2P transfer</t>
        </is>
      </c>
      <c r="E374" t="inlineStr">
        <is>
          <t>-</t>
        </is>
      </c>
      <c r="F374" s="34" t="n">
        <v>1492</v>
      </c>
      <c r="G374" t="inlineStr">
        <is>
          <t>Bank C</t>
        </is>
      </c>
      <c r="H374" t="inlineStr">
        <is>
          <t>Android</t>
        </is>
      </c>
      <c r="I374" s="35" t="n">
        <v>1.6</v>
      </c>
      <c r="J374" t="inlineStr">
        <is>
          <t>Success</t>
        </is>
      </c>
      <c r="K374" t="inlineStr"/>
      <c r="L374" s="34" t="n">
        <v>0</v>
      </c>
      <c r="M374" t="inlineStr">
        <is>
          <t>Existing</t>
        </is>
      </c>
      <c r="N374" t="inlineStr">
        <is>
          <t>Morning</t>
        </is>
      </c>
      <c r="O374">
        <f>IF(AND(OR(Dashboard!$C$6="All",C374=Dashboard!$C$6),OR(Dashboard!$F$6="All",D374=Dashboard!$F$6),OR(Dashboard!$I$6="All",B374=Dashboard!$I$6)),1,0)</f>
        <v/>
      </c>
    </row>
    <row r="375">
      <c r="A375" t="inlineStr">
        <is>
          <t>PP900374</t>
        </is>
      </c>
      <c r="B375" t="inlineStr">
        <is>
          <t>Apr</t>
        </is>
      </c>
      <c r="C375" t="inlineStr">
        <is>
          <t>Solapur</t>
        </is>
      </c>
      <c r="D375" t="inlineStr">
        <is>
          <t>Recharge</t>
        </is>
      </c>
      <c r="E375" t="inlineStr">
        <is>
          <t>-</t>
        </is>
      </c>
      <c r="F375" s="34" t="n">
        <v>239</v>
      </c>
      <c r="G375" t="inlineStr">
        <is>
          <t>Bank A</t>
        </is>
      </c>
      <c r="H375" t="inlineStr">
        <is>
          <t>Android</t>
        </is>
      </c>
      <c r="I375" s="35" t="n">
        <v>1.1</v>
      </c>
      <c r="J375" t="inlineStr">
        <is>
          <t>Success</t>
        </is>
      </c>
      <c r="K375" t="inlineStr"/>
      <c r="L375" s="34" t="n">
        <v>2</v>
      </c>
      <c r="M375" t="inlineStr">
        <is>
          <t>Existing</t>
        </is>
      </c>
      <c r="N375" t="inlineStr">
        <is>
          <t>Night</t>
        </is>
      </c>
      <c r="O375">
        <f>IF(AND(OR(Dashboard!$C$6="All",C375=Dashboard!$C$6),OR(Dashboard!$F$6="All",D375=Dashboard!$F$6),OR(Dashboard!$I$6="All",B375=Dashboard!$I$6)),1,0)</f>
        <v/>
      </c>
    </row>
    <row r="376">
      <c r="A376" t="inlineStr">
        <is>
          <t>PP900375</t>
        </is>
      </c>
      <c r="B376" t="inlineStr">
        <is>
          <t>Apr</t>
        </is>
      </c>
      <c r="C376" t="inlineStr">
        <is>
          <t>Pune</t>
        </is>
      </c>
      <c r="D376" t="inlineStr">
        <is>
          <t>Merchant (P2M)</t>
        </is>
      </c>
      <c r="E376" t="inlineStr">
        <is>
          <t>Fuel</t>
        </is>
      </c>
      <c r="F376" s="34" t="n">
        <v>522</v>
      </c>
      <c r="G376" t="inlineStr">
        <is>
          <t>Bank D</t>
        </is>
      </c>
      <c r="H376" t="inlineStr">
        <is>
          <t>Android</t>
        </is>
      </c>
      <c r="I376" s="35" t="n">
        <v>2.9</v>
      </c>
      <c r="J376" t="inlineStr">
        <is>
          <t>Success</t>
        </is>
      </c>
      <c r="K376" t="inlineStr"/>
      <c r="L376" s="34" t="n">
        <v>0</v>
      </c>
      <c r="M376" t="inlineStr">
        <is>
          <t>Existing</t>
        </is>
      </c>
      <c r="N376" t="inlineStr">
        <is>
          <t>Evening</t>
        </is>
      </c>
      <c r="O376">
        <f>IF(AND(OR(Dashboard!$C$6="All",C376=Dashboard!$C$6),OR(Dashboard!$F$6="All",D376=Dashboard!$F$6),OR(Dashboard!$I$6="All",B376=Dashboard!$I$6)),1,0)</f>
        <v/>
      </c>
    </row>
    <row r="377">
      <c r="A377" t="inlineStr">
        <is>
          <t>PP900376</t>
        </is>
      </c>
      <c r="B377" t="inlineStr">
        <is>
          <t>Jan</t>
        </is>
      </c>
      <c r="C377" t="inlineStr">
        <is>
          <t>Solapur</t>
        </is>
      </c>
      <c r="D377" t="inlineStr">
        <is>
          <t>Merchant (P2M)</t>
        </is>
      </c>
      <c r="E377" t="inlineStr">
        <is>
          <t>Food</t>
        </is>
      </c>
      <c r="F377" s="34" t="n">
        <v>274</v>
      </c>
      <c r="G377" t="inlineStr">
        <is>
          <t>Bank D</t>
        </is>
      </c>
      <c r="H377" t="inlineStr">
        <is>
          <t>iOS</t>
        </is>
      </c>
      <c r="I377" s="35" t="n">
        <v>3</v>
      </c>
      <c r="J377" t="inlineStr">
        <is>
          <t>Success</t>
        </is>
      </c>
      <c r="K377" t="inlineStr"/>
      <c r="L377" s="34" t="n">
        <v>0</v>
      </c>
      <c r="M377" t="inlineStr">
        <is>
          <t>Existing</t>
        </is>
      </c>
      <c r="N377" t="inlineStr">
        <is>
          <t>Night</t>
        </is>
      </c>
      <c r="O377">
        <f>IF(AND(OR(Dashboard!$C$6="All",C377=Dashboard!$C$6),OR(Dashboard!$F$6="All",D377=Dashboard!$F$6),OR(Dashboard!$I$6="All",B377=Dashboard!$I$6)),1,0)</f>
        <v/>
      </c>
    </row>
    <row r="378">
      <c r="A378" t="inlineStr">
        <is>
          <t>PP900377</t>
        </is>
      </c>
      <c r="B378" t="inlineStr">
        <is>
          <t>Jan</t>
        </is>
      </c>
      <c r="C378" t="inlineStr">
        <is>
          <t>Nashik</t>
        </is>
      </c>
      <c r="D378" t="inlineStr">
        <is>
          <t>Merchant (P2M)</t>
        </is>
      </c>
      <c r="E378" t="inlineStr">
        <is>
          <t>Food</t>
        </is>
      </c>
      <c r="F378" s="34" t="n">
        <v>205</v>
      </c>
      <c r="G378" t="inlineStr">
        <is>
          <t>Bank D</t>
        </is>
      </c>
      <c r="H378" t="inlineStr">
        <is>
          <t>Android</t>
        </is>
      </c>
      <c r="I378" s="35" t="n">
        <v>3</v>
      </c>
      <c r="J378" t="inlineStr">
        <is>
          <t>Success</t>
        </is>
      </c>
      <c r="K378" t="inlineStr"/>
      <c r="L378" s="34" t="n">
        <v>0</v>
      </c>
      <c r="M378" t="inlineStr">
        <is>
          <t>Existing</t>
        </is>
      </c>
      <c r="N378" t="inlineStr">
        <is>
          <t>Afternoon</t>
        </is>
      </c>
      <c r="O378">
        <f>IF(AND(OR(Dashboard!$C$6="All",C378=Dashboard!$C$6),OR(Dashboard!$F$6="All",D378=Dashboard!$F$6),OR(Dashboard!$I$6="All",B378=Dashboard!$I$6)),1,0)</f>
        <v/>
      </c>
    </row>
    <row r="379">
      <c r="A379" t="inlineStr">
        <is>
          <t>PP900378</t>
        </is>
      </c>
      <c r="B379" t="inlineStr">
        <is>
          <t>Jan</t>
        </is>
      </c>
      <c r="C379" t="inlineStr">
        <is>
          <t>Pune</t>
        </is>
      </c>
      <c r="D379" t="inlineStr">
        <is>
          <t>P2P transfer</t>
        </is>
      </c>
      <c r="E379" t="inlineStr">
        <is>
          <t>-</t>
        </is>
      </c>
      <c r="F379" s="34" t="n">
        <v>208</v>
      </c>
      <c r="G379" t="inlineStr">
        <is>
          <t>Bank B</t>
        </is>
      </c>
      <c r="H379" t="inlineStr">
        <is>
          <t>Android</t>
        </is>
      </c>
      <c r="I379" s="35" t="n">
        <v>1.7</v>
      </c>
      <c r="J379" t="inlineStr">
        <is>
          <t>Success</t>
        </is>
      </c>
      <c r="K379" t="inlineStr"/>
      <c r="L379" s="34" t="n">
        <v>0</v>
      </c>
      <c r="M379" t="inlineStr">
        <is>
          <t>Existing</t>
        </is>
      </c>
      <c r="N379" t="inlineStr">
        <is>
          <t>Evening</t>
        </is>
      </c>
      <c r="O379">
        <f>IF(AND(OR(Dashboard!$C$6="All",C379=Dashboard!$C$6),OR(Dashboard!$F$6="All",D379=Dashboard!$F$6),OR(Dashboard!$I$6="All",B379=Dashboard!$I$6)),1,0)</f>
        <v/>
      </c>
    </row>
    <row r="380">
      <c r="A380" t="inlineStr">
        <is>
          <t>PP900379</t>
        </is>
      </c>
      <c r="B380" t="inlineStr">
        <is>
          <t>Apr</t>
        </is>
      </c>
      <c r="C380" t="inlineStr">
        <is>
          <t>Sambhaji Nagar</t>
        </is>
      </c>
      <c r="D380" t="inlineStr">
        <is>
          <t>P2P transfer</t>
        </is>
      </c>
      <c r="E380" t="inlineStr">
        <is>
          <t>-</t>
        </is>
      </c>
      <c r="F380" s="34" t="n">
        <v>2306</v>
      </c>
      <c r="G380" t="inlineStr">
        <is>
          <t>Bank A</t>
        </is>
      </c>
      <c r="H380" t="inlineStr">
        <is>
          <t>Android</t>
        </is>
      </c>
      <c r="I380" s="35" t="n">
        <v>1.7</v>
      </c>
      <c r="J380" t="inlineStr">
        <is>
          <t>Success</t>
        </is>
      </c>
      <c r="K380" t="inlineStr"/>
      <c r="L380" s="34" t="n">
        <v>0</v>
      </c>
      <c r="M380" t="inlineStr">
        <is>
          <t>Existing</t>
        </is>
      </c>
      <c r="N380" t="inlineStr">
        <is>
          <t>Evening</t>
        </is>
      </c>
      <c r="O380">
        <f>IF(AND(OR(Dashboard!$C$6="All",C380=Dashboard!$C$6),OR(Dashboard!$F$6="All",D380=Dashboard!$F$6),OR(Dashboard!$I$6="All",B380=Dashboard!$I$6)),1,0)</f>
        <v/>
      </c>
    </row>
    <row r="381">
      <c r="A381" t="inlineStr">
        <is>
          <t>PP900380</t>
        </is>
      </c>
      <c r="B381" t="inlineStr">
        <is>
          <t>Mar</t>
        </is>
      </c>
      <c r="C381" t="inlineStr">
        <is>
          <t>Nagpur</t>
        </is>
      </c>
      <c r="D381" t="inlineStr">
        <is>
          <t>Insurance</t>
        </is>
      </c>
      <c r="E381" t="inlineStr">
        <is>
          <t>-</t>
        </is>
      </c>
      <c r="F381" s="34" t="n">
        <v>4154</v>
      </c>
      <c r="G381" t="inlineStr">
        <is>
          <t>Bank A</t>
        </is>
      </c>
      <c r="H381" t="inlineStr">
        <is>
          <t>Android</t>
        </is>
      </c>
      <c r="I381" s="35" t="n">
        <v>1.3</v>
      </c>
      <c r="J381" t="inlineStr">
        <is>
          <t>Success</t>
        </is>
      </c>
      <c r="K381" t="inlineStr"/>
      <c r="L381" s="34" t="n">
        <v>0</v>
      </c>
      <c r="M381" t="inlineStr">
        <is>
          <t>Existing</t>
        </is>
      </c>
      <c r="N381" t="inlineStr">
        <is>
          <t>Afternoon</t>
        </is>
      </c>
      <c r="O381">
        <f>IF(AND(OR(Dashboard!$C$6="All",C381=Dashboard!$C$6),OR(Dashboard!$F$6="All",D381=Dashboard!$F$6),OR(Dashboard!$I$6="All",B381=Dashboard!$I$6)),1,0)</f>
        <v/>
      </c>
    </row>
    <row r="382">
      <c r="A382" t="inlineStr">
        <is>
          <t>PP900381</t>
        </is>
      </c>
      <c r="B382" t="inlineStr">
        <is>
          <t>May</t>
        </is>
      </c>
      <c r="C382" t="inlineStr">
        <is>
          <t>Solapur</t>
        </is>
      </c>
      <c r="D382" t="inlineStr">
        <is>
          <t>Recharge</t>
        </is>
      </c>
      <c r="E382" t="inlineStr">
        <is>
          <t>-</t>
        </is>
      </c>
      <c r="F382" s="34" t="n">
        <v>199</v>
      </c>
      <c r="G382" t="inlineStr">
        <is>
          <t>Bank B</t>
        </is>
      </c>
      <c r="H382" t="inlineStr">
        <is>
          <t>Android</t>
        </is>
      </c>
      <c r="I382" s="35" t="n">
        <v>2.2</v>
      </c>
      <c r="J382" t="inlineStr">
        <is>
          <t>Success</t>
        </is>
      </c>
      <c r="K382" t="inlineStr"/>
      <c r="L382" s="34" t="n">
        <v>0</v>
      </c>
      <c r="M382" t="inlineStr">
        <is>
          <t>Existing</t>
        </is>
      </c>
      <c r="N382" t="inlineStr">
        <is>
          <t>Evening</t>
        </is>
      </c>
      <c r="O382">
        <f>IF(AND(OR(Dashboard!$C$6="All",C382=Dashboard!$C$6),OR(Dashboard!$F$6="All",D382=Dashboard!$F$6),OR(Dashboard!$I$6="All",B382=Dashboard!$I$6)),1,0)</f>
        <v/>
      </c>
    </row>
    <row r="383">
      <c r="A383" t="inlineStr">
        <is>
          <t>PP900382</t>
        </is>
      </c>
      <c r="B383" t="inlineStr">
        <is>
          <t>May</t>
        </is>
      </c>
      <c r="C383" t="inlineStr">
        <is>
          <t>Kolhapur</t>
        </is>
      </c>
      <c r="D383" t="inlineStr">
        <is>
          <t>P2P transfer</t>
        </is>
      </c>
      <c r="E383" t="inlineStr">
        <is>
          <t>-</t>
        </is>
      </c>
      <c r="F383" s="34" t="n">
        <v>222</v>
      </c>
      <c r="G383" t="inlineStr">
        <is>
          <t>Bank E</t>
        </is>
      </c>
      <c r="H383" t="inlineStr">
        <is>
          <t>Android</t>
        </is>
      </c>
      <c r="I383" s="35" t="n">
        <v>1.5</v>
      </c>
      <c r="J383" t="inlineStr">
        <is>
          <t>Success</t>
        </is>
      </c>
      <c r="K383" t="inlineStr"/>
      <c r="L383" s="34" t="n">
        <v>0</v>
      </c>
      <c r="M383" t="inlineStr">
        <is>
          <t>Existing</t>
        </is>
      </c>
      <c r="N383" t="inlineStr">
        <is>
          <t>Afternoon</t>
        </is>
      </c>
      <c r="O383">
        <f>IF(AND(OR(Dashboard!$C$6="All",C383=Dashboard!$C$6),OR(Dashboard!$F$6="All",D383=Dashboard!$F$6),OR(Dashboard!$I$6="All",B383=Dashboard!$I$6)),1,0)</f>
        <v/>
      </c>
    </row>
    <row r="384">
      <c r="A384" t="inlineStr">
        <is>
          <t>PP900383</t>
        </is>
      </c>
      <c r="B384" t="inlineStr">
        <is>
          <t>May</t>
        </is>
      </c>
      <c r="C384" t="inlineStr">
        <is>
          <t>Pune</t>
        </is>
      </c>
      <c r="D384" t="inlineStr">
        <is>
          <t>Merchant (P2M)</t>
        </is>
      </c>
      <c r="E384" t="inlineStr">
        <is>
          <t>Food</t>
        </is>
      </c>
      <c r="F384" s="34" t="n">
        <v>16</v>
      </c>
      <c r="G384" t="inlineStr">
        <is>
          <t>Bank C</t>
        </is>
      </c>
      <c r="H384" t="inlineStr">
        <is>
          <t>Android</t>
        </is>
      </c>
      <c r="I384" s="35" t="n">
        <v>1.1</v>
      </c>
      <c r="J384" t="inlineStr">
        <is>
          <t>Success</t>
        </is>
      </c>
      <c r="K384" t="inlineStr"/>
      <c r="L384" s="34" t="n">
        <v>0</v>
      </c>
      <c r="M384" t="inlineStr">
        <is>
          <t>Existing</t>
        </is>
      </c>
      <c r="N384" t="inlineStr">
        <is>
          <t>Evening</t>
        </is>
      </c>
      <c r="O384">
        <f>IF(AND(OR(Dashboard!$C$6="All",C384=Dashboard!$C$6),OR(Dashboard!$F$6="All",D384=Dashboard!$F$6),OR(Dashboard!$I$6="All",B384=Dashboard!$I$6)),1,0)</f>
        <v/>
      </c>
    </row>
    <row r="385">
      <c r="A385" t="inlineStr">
        <is>
          <t>PP900384</t>
        </is>
      </c>
      <c r="B385" t="inlineStr">
        <is>
          <t>Apr</t>
        </is>
      </c>
      <c r="C385" t="inlineStr">
        <is>
          <t>Nagpur</t>
        </is>
      </c>
      <c r="D385" t="inlineStr">
        <is>
          <t>Bill payment</t>
        </is>
      </c>
      <c r="E385" t="inlineStr">
        <is>
          <t>-</t>
        </is>
      </c>
      <c r="F385" s="34" t="n">
        <v>356</v>
      </c>
      <c r="G385" t="inlineStr">
        <is>
          <t>Bank C</t>
        </is>
      </c>
      <c r="H385" t="inlineStr">
        <is>
          <t>Android</t>
        </is>
      </c>
      <c r="I385" s="35" t="n">
        <v>2.1</v>
      </c>
      <c r="J385" t="inlineStr">
        <is>
          <t>Success</t>
        </is>
      </c>
      <c r="K385" t="inlineStr"/>
      <c r="L385" s="34" t="n">
        <v>4</v>
      </c>
      <c r="M385" t="inlineStr">
        <is>
          <t>Existing</t>
        </is>
      </c>
      <c r="N385" t="inlineStr">
        <is>
          <t>Evening</t>
        </is>
      </c>
      <c r="O385">
        <f>IF(AND(OR(Dashboard!$C$6="All",C385=Dashboard!$C$6),OR(Dashboard!$F$6="All",D385=Dashboard!$F$6),OR(Dashboard!$I$6="All",B385=Dashboard!$I$6)),1,0)</f>
        <v/>
      </c>
    </row>
    <row r="386">
      <c r="A386" t="inlineStr">
        <is>
          <t>PP900385</t>
        </is>
      </c>
      <c r="B386" t="inlineStr">
        <is>
          <t>Jan</t>
        </is>
      </c>
      <c r="C386" t="inlineStr">
        <is>
          <t>Pune</t>
        </is>
      </c>
      <c r="D386" t="inlineStr">
        <is>
          <t>P2P transfer</t>
        </is>
      </c>
      <c r="E386" t="inlineStr">
        <is>
          <t>-</t>
        </is>
      </c>
      <c r="F386" s="34" t="n">
        <v>953</v>
      </c>
      <c r="G386" t="inlineStr">
        <is>
          <t>Bank D</t>
        </is>
      </c>
      <c r="H386" t="inlineStr">
        <is>
          <t>iOS</t>
        </is>
      </c>
      <c r="I386" s="35" t="n">
        <v>1.8</v>
      </c>
      <c r="J386" t="inlineStr">
        <is>
          <t>Success</t>
        </is>
      </c>
      <c r="K386" t="inlineStr"/>
      <c r="L386" s="34" t="n">
        <v>0</v>
      </c>
      <c r="M386" t="inlineStr">
        <is>
          <t>Existing</t>
        </is>
      </c>
      <c r="N386" t="inlineStr">
        <is>
          <t>Evening</t>
        </is>
      </c>
      <c r="O386">
        <f>IF(AND(OR(Dashboard!$C$6="All",C386=Dashboard!$C$6),OR(Dashboard!$F$6="All",D386=Dashboard!$F$6),OR(Dashboard!$I$6="All",B386=Dashboard!$I$6)),1,0)</f>
        <v/>
      </c>
    </row>
    <row r="387">
      <c r="A387" t="inlineStr">
        <is>
          <t>PP900386</t>
        </is>
      </c>
      <c r="B387" t="inlineStr">
        <is>
          <t>Jan</t>
        </is>
      </c>
      <c r="C387" t="inlineStr">
        <is>
          <t>Pune</t>
        </is>
      </c>
      <c r="D387" t="inlineStr">
        <is>
          <t>Insurance</t>
        </is>
      </c>
      <c r="E387" t="inlineStr">
        <is>
          <t>-</t>
        </is>
      </c>
      <c r="F387" s="34" t="n">
        <v>10614</v>
      </c>
      <c r="G387" t="inlineStr">
        <is>
          <t>Bank D</t>
        </is>
      </c>
      <c r="H387" t="inlineStr">
        <is>
          <t>Android</t>
        </is>
      </c>
      <c r="I387" s="35" t="n">
        <v>2.7</v>
      </c>
      <c r="J387" t="inlineStr">
        <is>
          <t>Success</t>
        </is>
      </c>
      <c r="K387" t="inlineStr"/>
      <c r="L387" s="34" t="n">
        <v>0</v>
      </c>
      <c r="M387" t="inlineStr">
        <is>
          <t>Existing</t>
        </is>
      </c>
      <c r="N387" t="inlineStr">
        <is>
          <t>Evening</t>
        </is>
      </c>
      <c r="O387">
        <f>IF(AND(OR(Dashboard!$C$6="All",C387=Dashboard!$C$6),OR(Dashboard!$F$6="All",D387=Dashboard!$F$6),OR(Dashboard!$I$6="All",B387=Dashboard!$I$6)),1,0)</f>
        <v/>
      </c>
    </row>
    <row r="388">
      <c r="A388" t="inlineStr">
        <is>
          <t>PP900387</t>
        </is>
      </c>
      <c r="B388" t="inlineStr">
        <is>
          <t>May</t>
        </is>
      </c>
      <c r="C388" t="inlineStr">
        <is>
          <t>Pune</t>
        </is>
      </c>
      <c r="D388" t="inlineStr">
        <is>
          <t>Recharge</t>
        </is>
      </c>
      <c r="E388" t="inlineStr">
        <is>
          <t>-</t>
        </is>
      </c>
      <c r="F388" s="34" t="n">
        <v>479</v>
      </c>
      <c r="G388" t="inlineStr">
        <is>
          <t>Bank C</t>
        </is>
      </c>
      <c r="H388" t="inlineStr">
        <is>
          <t>Android</t>
        </is>
      </c>
      <c r="I388" s="35" t="n">
        <v>2.7</v>
      </c>
      <c r="J388" t="inlineStr">
        <is>
          <t>Success</t>
        </is>
      </c>
      <c r="K388" t="inlineStr"/>
      <c r="L388" s="34" t="n">
        <v>0</v>
      </c>
      <c r="M388" t="inlineStr">
        <is>
          <t>Existing</t>
        </is>
      </c>
      <c r="N388" t="inlineStr">
        <is>
          <t>Night</t>
        </is>
      </c>
      <c r="O388">
        <f>IF(AND(OR(Dashboard!$C$6="All",C388=Dashboard!$C$6),OR(Dashboard!$F$6="All",D388=Dashboard!$F$6),OR(Dashboard!$I$6="All",B388=Dashboard!$I$6)),1,0)</f>
        <v/>
      </c>
    </row>
    <row r="389">
      <c r="A389" t="inlineStr">
        <is>
          <t>PP900388</t>
        </is>
      </c>
      <c r="B389" t="inlineStr">
        <is>
          <t>Apr</t>
        </is>
      </c>
      <c r="C389" t="inlineStr">
        <is>
          <t>Pune</t>
        </is>
      </c>
      <c r="D389" t="inlineStr">
        <is>
          <t>Merchant (P2M)</t>
        </is>
      </c>
      <c r="E389" t="inlineStr">
        <is>
          <t>Pharmacy</t>
        </is>
      </c>
      <c r="F389" s="34" t="n">
        <v>832</v>
      </c>
      <c r="G389" t="inlineStr">
        <is>
          <t>Bank A</t>
        </is>
      </c>
      <c r="H389" t="inlineStr">
        <is>
          <t>Android</t>
        </is>
      </c>
      <c r="I389" s="35" t="n">
        <v>1</v>
      </c>
      <c r="J389" t="inlineStr">
        <is>
          <t>Success</t>
        </is>
      </c>
      <c r="K389" t="inlineStr"/>
      <c r="L389" s="34" t="n">
        <v>0</v>
      </c>
      <c r="M389" t="inlineStr">
        <is>
          <t>Existing</t>
        </is>
      </c>
      <c r="N389" t="inlineStr">
        <is>
          <t>Morning</t>
        </is>
      </c>
      <c r="O389">
        <f>IF(AND(OR(Dashboard!$C$6="All",C389=Dashboard!$C$6),OR(Dashboard!$F$6="All",D389=Dashboard!$F$6),OR(Dashboard!$I$6="All",B389=Dashboard!$I$6)),1,0)</f>
        <v/>
      </c>
    </row>
    <row r="390">
      <c r="A390" t="inlineStr">
        <is>
          <t>PP900389</t>
        </is>
      </c>
      <c r="B390" t="inlineStr">
        <is>
          <t>Mar</t>
        </is>
      </c>
      <c r="C390" t="inlineStr">
        <is>
          <t>Nagpur</t>
        </is>
      </c>
      <c r="D390" t="inlineStr">
        <is>
          <t>P2P transfer</t>
        </is>
      </c>
      <c r="E390" t="inlineStr">
        <is>
          <t>-</t>
        </is>
      </c>
      <c r="F390" s="34" t="n">
        <v>471</v>
      </c>
      <c r="G390" t="inlineStr">
        <is>
          <t>Bank A</t>
        </is>
      </c>
      <c r="H390" t="inlineStr">
        <is>
          <t>Android</t>
        </is>
      </c>
      <c r="I390" s="35" t="n">
        <v>2.5</v>
      </c>
      <c r="J390" t="inlineStr">
        <is>
          <t>Failed</t>
        </is>
      </c>
      <c r="K390" t="inlineStr">
        <is>
          <t>Bank server down</t>
        </is>
      </c>
      <c r="L390" s="34" t="n">
        <v>0</v>
      </c>
      <c r="M390" t="inlineStr">
        <is>
          <t>Existing</t>
        </is>
      </c>
      <c r="N390" t="inlineStr">
        <is>
          <t>Afternoon</t>
        </is>
      </c>
      <c r="O390">
        <f>IF(AND(OR(Dashboard!$C$6="All",C390=Dashboard!$C$6),OR(Dashboard!$F$6="All",D390=Dashboard!$F$6),OR(Dashboard!$I$6="All",B390=Dashboard!$I$6)),1,0)</f>
        <v/>
      </c>
    </row>
    <row r="391">
      <c r="A391" t="inlineStr">
        <is>
          <t>PP900390</t>
        </is>
      </c>
      <c r="B391" t="inlineStr">
        <is>
          <t>Mar</t>
        </is>
      </c>
      <c r="C391" t="inlineStr">
        <is>
          <t>Nagpur</t>
        </is>
      </c>
      <c r="D391" t="inlineStr">
        <is>
          <t>Merchant (P2M)</t>
        </is>
      </c>
      <c r="E391" t="inlineStr">
        <is>
          <t>Travel</t>
        </is>
      </c>
      <c r="F391" s="34" t="n">
        <v>137</v>
      </c>
      <c r="G391" t="inlineStr">
        <is>
          <t>Bank D</t>
        </is>
      </c>
      <c r="H391" t="inlineStr">
        <is>
          <t>Android</t>
        </is>
      </c>
      <c r="I391" s="35" t="n">
        <v>2.2</v>
      </c>
      <c r="J391" t="inlineStr">
        <is>
          <t>Success</t>
        </is>
      </c>
      <c r="K391" t="inlineStr"/>
      <c r="L391" s="34" t="n">
        <v>0</v>
      </c>
      <c r="M391" t="inlineStr">
        <is>
          <t>Existing</t>
        </is>
      </c>
      <c r="N391" t="inlineStr">
        <is>
          <t>Morning</t>
        </is>
      </c>
      <c r="O391">
        <f>IF(AND(OR(Dashboard!$C$6="All",C391=Dashboard!$C$6),OR(Dashboard!$F$6="All",D391=Dashboard!$F$6),OR(Dashboard!$I$6="All",B391=Dashboard!$I$6)),1,0)</f>
        <v/>
      </c>
    </row>
    <row r="392">
      <c r="A392" t="inlineStr">
        <is>
          <t>PP900391</t>
        </is>
      </c>
      <c r="B392" t="inlineStr">
        <is>
          <t>May</t>
        </is>
      </c>
      <c r="C392" t="inlineStr">
        <is>
          <t>Sambhaji Nagar</t>
        </is>
      </c>
      <c r="D392" t="inlineStr">
        <is>
          <t>Merchant (P2M)</t>
        </is>
      </c>
      <c r="E392" t="inlineStr">
        <is>
          <t>Grocery</t>
        </is>
      </c>
      <c r="F392" s="34" t="n">
        <v>420</v>
      </c>
      <c r="G392" t="inlineStr">
        <is>
          <t>Bank C</t>
        </is>
      </c>
      <c r="H392" t="inlineStr">
        <is>
          <t>Android</t>
        </is>
      </c>
      <c r="I392" s="35" t="n">
        <v>2.9</v>
      </c>
      <c r="J392" t="inlineStr">
        <is>
          <t>Success</t>
        </is>
      </c>
      <c r="K392" t="inlineStr"/>
      <c r="L392" s="34" t="n">
        <v>0</v>
      </c>
      <c r="M392" t="inlineStr">
        <is>
          <t>Existing</t>
        </is>
      </c>
      <c r="N392" t="inlineStr">
        <is>
          <t>Morning</t>
        </is>
      </c>
      <c r="O392">
        <f>IF(AND(OR(Dashboard!$C$6="All",C392=Dashboard!$C$6),OR(Dashboard!$F$6="All",D392=Dashboard!$F$6),OR(Dashboard!$I$6="All",B392=Dashboard!$I$6)),1,0)</f>
        <v/>
      </c>
    </row>
    <row r="393">
      <c r="A393" t="inlineStr">
        <is>
          <t>PP900392</t>
        </is>
      </c>
      <c r="B393" t="inlineStr">
        <is>
          <t>Apr</t>
        </is>
      </c>
      <c r="C393" t="inlineStr">
        <is>
          <t>Sambhaji Nagar</t>
        </is>
      </c>
      <c r="D393" t="inlineStr">
        <is>
          <t>P2P transfer</t>
        </is>
      </c>
      <c r="E393" t="inlineStr">
        <is>
          <t>-</t>
        </is>
      </c>
      <c r="F393" s="34" t="n">
        <v>2286</v>
      </c>
      <c r="G393" t="inlineStr">
        <is>
          <t>Bank B</t>
        </is>
      </c>
      <c r="H393" t="inlineStr">
        <is>
          <t>Android</t>
        </is>
      </c>
      <c r="I393" s="35" t="n">
        <v>3.1</v>
      </c>
      <c r="J393" t="inlineStr">
        <is>
          <t>Success</t>
        </is>
      </c>
      <c r="K393" t="inlineStr"/>
      <c r="L393" s="34" t="n">
        <v>0</v>
      </c>
      <c r="M393" t="inlineStr">
        <is>
          <t>Existing</t>
        </is>
      </c>
      <c r="N393" t="inlineStr">
        <is>
          <t>Afternoon</t>
        </is>
      </c>
      <c r="O393">
        <f>IF(AND(OR(Dashboard!$C$6="All",C393=Dashboard!$C$6),OR(Dashboard!$F$6="All",D393=Dashboard!$F$6),OR(Dashboard!$I$6="All",B393=Dashboard!$I$6)),1,0)</f>
        <v/>
      </c>
    </row>
    <row r="394">
      <c r="A394" t="inlineStr">
        <is>
          <t>PP900393</t>
        </is>
      </c>
      <c r="B394" t="inlineStr">
        <is>
          <t>Feb</t>
        </is>
      </c>
      <c r="C394" t="inlineStr">
        <is>
          <t>Pune</t>
        </is>
      </c>
      <c r="D394" t="inlineStr">
        <is>
          <t>Merchant (P2M)</t>
        </is>
      </c>
      <c r="E394" t="inlineStr">
        <is>
          <t>Electronics</t>
        </is>
      </c>
      <c r="F394" s="34" t="n">
        <v>177</v>
      </c>
      <c r="G394" t="inlineStr">
        <is>
          <t>Bank C</t>
        </is>
      </c>
      <c r="H394" t="inlineStr">
        <is>
          <t>Android</t>
        </is>
      </c>
      <c r="I394" s="35" t="n">
        <v>2.4</v>
      </c>
      <c r="J394" t="inlineStr">
        <is>
          <t>Success</t>
        </is>
      </c>
      <c r="K394" t="inlineStr"/>
      <c r="L394" s="34" t="n">
        <v>0</v>
      </c>
      <c r="M394" t="inlineStr">
        <is>
          <t>Existing</t>
        </is>
      </c>
      <c r="N394" t="inlineStr">
        <is>
          <t>Night</t>
        </is>
      </c>
      <c r="O394">
        <f>IF(AND(OR(Dashboard!$C$6="All",C394=Dashboard!$C$6),OR(Dashboard!$F$6="All",D394=Dashboard!$F$6),OR(Dashboard!$I$6="All",B394=Dashboard!$I$6)),1,0)</f>
        <v/>
      </c>
    </row>
    <row r="395">
      <c r="A395" t="inlineStr">
        <is>
          <t>PP900394</t>
        </is>
      </c>
      <c r="B395" t="inlineStr">
        <is>
          <t>Feb</t>
        </is>
      </c>
      <c r="C395" t="inlineStr">
        <is>
          <t>Pune</t>
        </is>
      </c>
      <c r="D395" t="inlineStr">
        <is>
          <t>P2P transfer</t>
        </is>
      </c>
      <c r="E395" t="inlineStr">
        <is>
          <t>-</t>
        </is>
      </c>
      <c r="F395" s="34" t="n">
        <v>916</v>
      </c>
      <c r="G395" t="inlineStr">
        <is>
          <t>Bank D</t>
        </is>
      </c>
      <c r="H395" t="inlineStr">
        <is>
          <t>Android</t>
        </is>
      </c>
      <c r="I395" s="35" t="n">
        <v>4</v>
      </c>
      <c r="J395" t="inlineStr">
        <is>
          <t>Success</t>
        </is>
      </c>
      <c r="K395" t="inlineStr"/>
      <c r="L395" s="34" t="n">
        <v>0</v>
      </c>
      <c r="M395" t="inlineStr">
        <is>
          <t>Existing</t>
        </is>
      </c>
      <c r="N395" t="inlineStr">
        <is>
          <t>Night</t>
        </is>
      </c>
      <c r="O395">
        <f>IF(AND(OR(Dashboard!$C$6="All",C395=Dashboard!$C$6),OR(Dashboard!$F$6="All",D395=Dashboard!$F$6),OR(Dashboard!$I$6="All",B395=Dashboard!$I$6)),1,0)</f>
        <v/>
      </c>
    </row>
    <row r="396">
      <c r="A396" t="inlineStr">
        <is>
          <t>PP900395</t>
        </is>
      </c>
      <c r="B396" t="inlineStr">
        <is>
          <t>May</t>
        </is>
      </c>
      <c r="C396" t="inlineStr">
        <is>
          <t>Sambhaji Nagar</t>
        </is>
      </c>
      <c r="D396" t="inlineStr">
        <is>
          <t>Merchant (P2M)</t>
        </is>
      </c>
      <c r="E396" t="inlineStr">
        <is>
          <t>Pharmacy</t>
        </is>
      </c>
      <c r="F396" s="34" t="n">
        <v>43</v>
      </c>
      <c r="G396" t="inlineStr">
        <is>
          <t>Bank B</t>
        </is>
      </c>
      <c r="H396" t="inlineStr">
        <is>
          <t>iOS</t>
        </is>
      </c>
      <c r="I396" s="35" t="n">
        <v>1.4</v>
      </c>
      <c r="J396" t="inlineStr">
        <is>
          <t>Success</t>
        </is>
      </c>
      <c r="K396" t="inlineStr"/>
      <c r="L396" s="34" t="n">
        <v>0</v>
      </c>
      <c r="M396" t="inlineStr">
        <is>
          <t>Existing</t>
        </is>
      </c>
      <c r="N396" t="inlineStr">
        <is>
          <t>Morning</t>
        </is>
      </c>
      <c r="O396">
        <f>IF(AND(OR(Dashboard!$C$6="All",C396=Dashboard!$C$6),OR(Dashboard!$F$6="All",D396=Dashboard!$F$6),OR(Dashboard!$I$6="All",B396=Dashboard!$I$6)),1,0)</f>
        <v/>
      </c>
    </row>
    <row r="397">
      <c r="A397" t="inlineStr">
        <is>
          <t>PP900396</t>
        </is>
      </c>
      <c r="B397" t="inlineStr">
        <is>
          <t>Apr</t>
        </is>
      </c>
      <c r="C397" t="inlineStr">
        <is>
          <t>Nagpur</t>
        </is>
      </c>
      <c r="D397" t="inlineStr">
        <is>
          <t>P2P transfer</t>
        </is>
      </c>
      <c r="E397" t="inlineStr">
        <is>
          <t>-</t>
        </is>
      </c>
      <c r="F397" s="34" t="n">
        <v>3279</v>
      </c>
      <c r="G397" t="inlineStr">
        <is>
          <t>Bank C</t>
        </is>
      </c>
      <c r="H397" t="inlineStr">
        <is>
          <t>Android</t>
        </is>
      </c>
      <c r="I397" s="35" t="n">
        <v>1.7</v>
      </c>
      <c r="J397" t="inlineStr">
        <is>
          <t>Success</t>
        </is>
      </c>
      <c r="K397" t="inlineStr"/>
      <c r="L397" s="34" t="n">
        <v>0</v>
      </c>
      <c r="M397" t="inlineStr">
        <is>
          <t>Existing</t>
        </is>
      </c>
      <c r="N397" t="inlineStr">
        <is>
          <t>Morning</t>
        </is>
      </c>
      <c r="O397">
        <f>IF(AND(OR(Dashboard!$C$6="All",C397=Dashboard!$C$6),OR(Dashboard!$F$6="All",D397=Dashboard!$F$6),OR(Dashboard!$I$6="All",B397=Dashboard!$I$6)),1,0)</f>
        <v/>
      </c>
    </row>
    <row r="398">
      <c r="A398" t="inlineStr">
        <is>
          <t>PP900397</t>
        </is>
      </c>
      <c r="B398" t="inlineStr">
        <is>
          <t>Feb</t>
        </is>
      </c>
      <c r="C398" t="inlineStr">
        <is>
          <t>Kolhapur</t>
        </is>
      </c>
      <c r="D398" t="inlineStr">
        <is>
          <t>Recharge</t>
        </is>
      </c>
      <c r="E398" t="inlineStr">
        <is>
          <t>-</t>
        </is>
      </c>
      <c r="F398" s="34" t="n">
        <v>239</v>
      </c>
      <c r="G398" t="inlineStr">
        <is>
          <t>Bank A</t>
        </is>
      </c>
      <c r="H398" t="inlineStr">
        <is>
          <t>Android</t>
        </is>
      </c>
      <c r="I398" s="35" t="n">
        <v>0.4</v>
      </c>
      <c r="J398" t="inlineStr">
        <is>
          <t>Success</t>
        </is>
      </c>
      <c r="K398" t="inlineStr"/>
      <c r="L398" s="34" t="n">
        <v>2</v>
      </c>
      <c r="M398" t="inlineStr">
        <is>
          <t>Existing</t>
        </is>
      </c>
      <c r="N398" t="inlineStr">
        <is>
          <t>Morning</t>
        </is>
      </c>
      <c r="O398">
        <f>IF(AND(OR(Dashboard!$C$6="All",C398=Dashboard!$C$6),OR(Dashboard!$F$6="All",D398=Dashboard!$F$6),OR(Dashboard!$I$6="All",B398=Dashboard!$I$6)),1,0)</f>
        <v/>
      </c>
    </row>
    <row r="399">
      <c r="A399" t="inlineStr">
        <is>
          <t>PP900398</t>
        </is>
      </c>
      <c r="B399" t="inlineStr">
        <is>
          <t>Mar</t>
        </is>
      </c>
      <c r="C399" t="inlineStr">
        <is>
          <t>Kolhapur</t>
        </is>
      </c>
      <c r="D399" t="inlineStr">
        <is>
          <t>Merchant (P2M)</t>
        </is>
      </c>
      <c r="E399" t="inlineStr">
        <is>
          <t>Pharmacy</t>
        </is>
      </c>
      <c r="F399" s="34" t="n">
        <v>115</v>
      </c>
      <c r="G399" t="inlineStr">
        <is>
          <t>Bank A</t>
        </is>
      </c>
      <c r="H399" t="inlineStr">
        <is>
          <t>Android</t>
        </is>
      </c>
      <c r="I399" s="35" t="n">
        <v>1.6</v>
      </c>
      <c r="J399" t="inlineStr">
        <is>
          <t>Success</t>
        </is>
      </c>
      <c r="K399" t="inlineStr"/>
      <c r="L399" s="34" t="n">
        <v>0</v>
      </c>
      <c r="M399" t="inlineStr">
        <is>
          <t>Existing</t>
        </is>
      </c>
      <c r="N399" t="inlineStr">
        <is>
          <t>Afternoon</t>
        </is>
      </c>
      <c r="O399">
        <f>IF(AND(OR(Dashboard!$C$6="All",C399=Dashboard!$C$6),OR(Dashboard!$F$6="All",D399=Dashboard!$F$6),OR(Dashboard!$I$6="All",B399=Dashboard!$I$6)),1,0)</f>
        <v/>
      </c>
    </row>
    <row r="400">
      <c r="A400" t="inlineStr">
        <is>
          <t>PP900399</t>
        </is>
      </c>
      <c r="B400" t="inlineStr">
        <is>
          <t>Jun</t>
        </is>
      </c>
      <c r="C400" t="inlineStr">
        <is>
          <t>Solapur</t>
        </is>
      </c>
      <c r="D400" t="inlineStr">
        <is>
          <t>P2P transfer</t>
        </is>
      </c>
      <c r="E400" t="inlineStr">
        <is>
          <t>-</t>
        </is>
      </c>
      <c r="F400" s="34" t="n">
        <v>3185</v>
      </c>
      <c r="G400" t="inlineStr">
        <is>
          <t>Bank A</t>
        </is>
      </c>
      <c r="H400" t="inlineStr">
        <is>
          <t>iOS</t>
        </is>
      </c>
      <c r="I400" s="35" t="n">
        <v>2.1</v>
      </c>
      <c r="J400" t="inlineStr">
        <is>
          <t>Success</t>
        </is>
      </c>
      <c r="K400" t="inlineStr"/>
      <c r="L400" s="34" t="n">
        <v>0</v>
      </c>
      <c r="M400" t="inlineStr">
        <is>
          <t>Existing</t>
        </is>
      </c>
      <c r="N400" t="inlineStr">
        <is>
          <t>Morning</t>
        </is>
      </c>
      <c r="O400">
        <f>IF(AND(OR(Dashboard!$C$6="All",C400=Dashboard!$C$6),OR(Dashboard!$F$6="All",D400=Dashboard!$F$6),OR(Dashboard!$I$6="All",B400=Dashboard!$I$6)),1,0)</f>
        <v/>
      </c>
    </row>
    <row r="401">
      <c r="A401" t="inlineStr">
        <is>
          <t>PP900400</t>
        </is>
      </c>
      <c r="B401" t="inlineStr">
        <is>
          <t>Mar</t>
        </is>
      </c>
      <c r="C401" t="inlineStr">
        <is>
          <t>Pune</t>
        </is>
      </c>
      <c r="D401" t="inlineStr">
        <is>
          <t>Merchant (P2M)</t>
        </is>
      </c>
      <c r="E401" t="inlineStr">
        <is>
          <t>Grocery</t>
        </is>
      </c>
      <c r="F401" s="34" t="n">
        <v>536</v>
      </c>
      <c r="G401" t="inlineStr">
        <is>
          <t>Bank E</t>
        </is>
      </c>
      <c r="H401" t="inlineStr">
        <is>
          <t>Android</t>
        </is>
      </c>
      <c r="I401" s="35" t="n">
        <v>2.2</v>
      </c>
      <c r="J401" t="inlineStr">
        <is>
          <t>Success</t>
        </is>
      </c>
      <c r="K401" t="inlineStr"/>
      <c r="L401" s="34" t="n">
        <v>0</v>
      </c>
      <c r="M401" t="inlineStr">
        <is>
          <t>Existing</t>
        </is>
      </c>
      <c r="N401" t="inlineStr">
        <is>
          <t>Morning</t>
        </is>
      </c>
      <c r="O401">
        <f>IF(AND(OR(Dashboard!$C$6="All",C401=Dashboard!$C$6),OR(Dashboard!$F$6="All",D401=Dashboard!$F$6),OR(Dashboard!$I$6="All",B401=Dashboard!$I$6)),1,0)</f>
        <v/>
      </c>
    </row>
    <row r="402">
      <c r="A402" t="inlineStr">
        <is>
          <t>PP900401</t>
        </is>
      </c>
      <c r="B402" t="inlineStr">
        <is>
          <t>Jan</t>
        </is>
      </c>
      <c r="C402" t="inlineStr">
        <is>
          <t>Pune</t>
        </is>
      </c>
      <c r="D402" t="inlineStr">
        <is>
          <t>Merchant (P2M)</t>
        </is>
      </c>
      <c r="E402" t="inlineStr">
        <is>
          <t>Travel</t>
        </is>
      </c>
      <c r="F402" s="34" t="n">
        <v>561</v>
      </c>
      <c r="G402" t="inlineStr">
        <is>
          <t>Bank D</t>
        </is>
      </c>
      <c r="H402" t="inlineStr">
        <is>
          <t>Android</t>
        </is>
      </c>
      <c r="I402" s="35" t="n">
        <v>2</v>
      </c>
      <c r="J402" t="inlineStr">
        <is>
          <t>Success</t>
        </is>
      </c>
      <c r="K402" t="inlineStr"/>
      <c r="L402" s="34" t="n">
        <v>0</v>
      </c>
      <c r="M402" t="inlineStr">
        <is>
          <t>Existing</t>
        </is>
      </c>
      <c r="N402" t="inlineStr">
        <is>
          <t>Evening</t>
        </is>
      </c>
      <c r="O402">
        <f>IF(AND(OR(Dashboard!$C$6="All",C402=Dashboard!$C$6),OR(Dashboard!$F$6="All",D402=Dashboard!$F$6),OR(Dashboard!$I$6="All",B402=Dashboard!$I$6)),1,0)</f>
        <v/>
      </c>
    </row>
    <row r="403">
      <c r="A403" t="inlineStr">
        <is>
          <t>PP900402</t>
        </is>
      </c>
      <c r="B403" t="inlineStr">
        <is>
          <t>Apr</t>
        </is>
      </c>
      <c r="C403" t="inlineStr">
        <is>
          <t>Kolhapur</t>
        </is>
      </c>
      <c r="D403" t="inlineStr">
        <is>
          <t>Merchant (P2M)</t>
        </is>
      </c>
      <c r="E403" t="inlineStr">
        <is>
          <t>Electronics</t>
        </is>
      </c>
      <c r="F403" s="34" t="n">
        <v>138</v>
      </c>
      <c r="G403" t="inlineStr">
        <is>
          <t>Bank D</t>
        </is>
      </c>
      <c r="H403" t="inlineStr">
        <is>
          <t>Android</t>
        </is>
      </c>
      <c r="I403" s="35" t="n">
        <v>1.6</v>
      </c>
      <c r="J403" t="inlineStr">
        <is>
          <t>Success</t>
        </is>
      </c>
      <c r="K403" t="inlineStr"/>
      <c r="L403" s="34" t="n">
        <v>0</v>
      </c>
      <c r="M403" t="inlineStr">
        <is>
          <t>Existing</t>
        </is>
      </c>
      <c r="N403" t="inlineStr">
        <is>
          <t>Evening</t>
        </is>
      </c>
      <c r="O403">
        <f>IF(AND(OR(Dashboard!$C$6="All",C403=Dashboard!$C$6),OR(Dashboard!$F$6="All",D403=Dashboard!$F$6),OR(Dashboard!$I$6="All",B403=Dashboard!$I$6)),1,0)</f>
        <v/>
      </c>
    </row>
    <row r="404">
      <c r="A404" t="inlineStr">
        <is>
          <t>PP900403</t>
        </is>
      </c>
      <c r="B404" t="inlineStr">
        <is>
          <t>Jun</t>
        </is>
      </c>
      <c r="C404" t="inlineStr">
        <is>
          <t>Pune</t>
        </is>
      </c>
      <c r="D404" t="inlineStr">
        <is>
          <t>P2P transfer</t>
        </is>
      </c>
      <c r="E404" t="inlineStr">
        <is>
          <t>-</t>
        </is>
      </c>
      <c r="F404" s="34" t="n">
        <v>712</v>
      </c>
      <c r="G404" t="inlineStr">
        <is>
          <t>Bank B</t>
        </is>
      </c>
      <c r="H404" t="inlineStr">
        <is>
          <t>Android</t>
        </is>
      </c>
      <c r="I404" s="35" t="n">
        <v>1</v>
      </c>
      <c r="J404" t="inlineStr">
        <is>
          <t>Success</t>
        </is>
      </c>
      <c r="K404" t="inlineStr"/>
      <c r="L404" s="34" t="n">
        <v>0</v>
      </c>
      <c r="M404" t="inlineStr">
        <is>
          <t>Existing</t>
        </is>
      </c>
      <c r="N404" t="inlineStr">
        <is>
          <t>Afternoon</t>
        </is>
      </c>
      <c r="O404">
        <f>IF(AND(OR(Dashboard!$C$6="All",C404=Dashboard!$C$6),OR(Dashboard!$F$6="All",D404=Dashboard!$F$6),OR(Dashboard!$I$6="All",B404=Dashboard!$I$6)),1,0)</f>
        <v/>
      </c>
    </row>
    <row r="405">
      <c r="A405" t="inlineStr">
        <is>
          <t>PP900404</t>
        </is>
      </c>
      <c r="B405" t="inlineStr">
        <is>
          <t>Feb</t>
        </is>
      </c>
      <c r="C405" t="inlineStr">
        <is>
          <t>Solapur</t>
        </is>
      </c>
      <c r="D405" t="inlineStr">
        <is>
          <t>P2P transfer</t>
        </is>
      </c>
      <c r="E405" t="inlineStr">
        <is>
          <t>-</t>
        </is>
      </c>
      <c r="F405" s="34" t="n">
        <v>300</v>
      </c>
      <c r="G405" t="inlineStr">
        <is>
          <t>Bank B</t>
        </is>
      </c>
      <c r="H405" t="inlineStr">
        <is>
          <t>Android</t>
        </is>
      </c>
      <c r="I405" s="35" t="n">
        <v>0.6</v>
      </c>
      <c r="J405" t="inlineStr">
        <is>
          <t>Success</t>
        </is>
      </c>
      <c r="K405" t="inlineStr"/>
      <c r="L405" s="34" t="n">
        <v>0</v>
      </c>
      <c r="M405" t="inlineStr">
        <is>
          <t>Existing</t>
        </is>
      </c>
      <c r="N405" t="inlineStr">
        <is>
          <t>Evening</t>
        </is>
      </c>
      <c r="O405">
        <f>IF(AND(OR(Dashboard!$C$6="All",C405=Dashboard!$C$6),OR(Dashboard!$F$6="All",D405=Dashboard!$F$6),OR(Dashboard!$I$6="All",B405=Dashboard!$I$6)),1,0)</f>
        <v/>
      </c>
    </row>
    <row r="406">
      <c r="A406" t="inlineStr">
        <is>
          <t>PP900405</t>
        </is>
      </c>
      <c r="B406" t="inlineStr">
        <is>
          <t>Jan</t>
        </is>
      </c>
      <c r="C406" t="inlineStr">
        <is>
          <t>Nagpur</t>
        </is>
      </c>
      <c r="D406" t="inlineStr">
        <is>
          <t>Insurance</t>
        </is>
      </c>
      <c r="E406" t="inlineStr">
        <is>
          <t>-</t>
        </is>
      </c>
      <c r="F406" s="34" t="n">
        <v>5406</v>
      </c>
      <c r="G406" t="inlineStr">
        <is>
          <t>Bank E</t>
        </is>
      </c>
      <c r="H406" t="inlineStr">
        <is>
          <t>Android</t>
        </is>
      </c>
      <c r="I406" s="35" t="n">
        <v>2.2</v>
      </c>
      <c r="J406" t="inlineStr">
        <is>
          <t>Success</t>
        </is>
      </c>
      <c r="K406" t="inlineStr"/>
      <c r="L406" s="34" t="n">
        <v>0</v>
      </c>
      <c r="M406" t="inlineStr">
        <is>
          <t>Existing</t>
        </is>
      </c>
      <c r="N406" t="inlineStr">
        <is>
          <t>Evening</t>
        </is>
      </c>
      <c r="O406">
        <f>IF(AND(OR(Dashboard!$C$6="All",C406=Dashboard!$C$6),OR(Dashboard!$F$6="All",D406=Dashboard!$F$6),OR(Dashboard!$I$6="All",B406=Dashboard!$I$6)),1,0)</f>
        <v/>
      </c>
    </row>
    <row r="407">
      <c r="A407" t="inlineStr">
        <is>
          <t>PP900406</t>
        </is>
      </c>
      <c r="B407" t="inlineStr">
        <is>
          <t>Jun</t>
        </is>
      </c>
      <c r="C407" t="inlineStr">
        <is>
          <t>Pune</t>
        </is>
      </c>
      <c r="D407" t="inlineStr">
        <is>
          <t>Merchant (P2M)</t>
        </is>
      </c>
      <c r="E407" t="inlineStr">
        <is>
          <t>Grocery</t>
        </is>
      </c>
      <c r="F407" s="34" t="n">
        <v>373</v>
      </c>
      <c r="G407" t="inlineStr">
        <is>
          <t>Bank C</t>
        </is>
      </c>
      <c r="H407" t="inlineStr">
        <is>
          <t>Android</t>
        </is>
      </c>
      <c r="I407" s="35" t="n">
        <v>2.3</v>
      </c>
      <c r="J407" t="inlineStr">
        <is>
          <t>Success</t>
        </is>
      </c>
      <c r="K407" t="inlineStr"/>
      <c r="L407" s="34" t="n">
        <v>0</v>
      </c>
      <c r="M407" t="inlineStr">
        <is>
          <t>Existing</t>
        </is>
      </c>
      <c r="N407" t="inlineStr">
        <is>
          <t>Morning</t>
        </is>
      </c>
      <c r="O407">
        <f>IF(AND(OR(Dashboard!$C$6="All",C407=Dashboard!$C$6),OR(Dashboard!$F$6="All",D407=Dashboard!$F$6),OR(Dashboard!$I$6="All",B407=Dashboard!$I$6)),1,0)</f>
        <v/>
      </c>
    </row>
    <row r="408">
      <c r="A408" t="inlineStr">
        <is>
          <t>PP900407</t>
        </is>
      </c>
      <c r="B408" t="inlineStr">
        <is>
          <t>Jan</t>
        </is>
      </c>
      <c r="C408" t="inlineStr">
        <is>
          <t>Sambhaji Nagar</t>
        </is>
      </c>
      <c r="D408" t="inlineStr">
        <is>
          <t>Merchant (P2M)</t>
        </is>
      </c>
      <c r="E408" t="inlineStr">
        <is>
          <t>Grocery</t>
        </is>
      </c>
      <c r="F408" s="34" t="n">
        <v>584</v>
      </c>
      <c r="G408" t="inlineStr">
        <is>
          <t>Bank D</t>
        </is>
      </c>
      <c r="H408" t="inlineStr">
        <is>
          <t>Android</t>
        </is>
      </c>
      <c r="I408" s="35" t="n">
        <v>3.1</v>
      </c>
      <c r="J408" t="inlineStr">
        <is>
          <t>Success</t>
        </is>
      </c>
      <c r="K408" t="inlineStr"/>
      <c r="L408" s="34" t="n">
        <v>0</v>
      </c>
      <c r="M408" t="inlineStr">
        <is>
          <t>Existing</t>
        </is>
      </c>
      <c r="N408" t="inlineStr">
        <is>
          <t>Afternoon</t>
        </is>
      </c>
      <c r="O408">
        <f>IF(AND(OR(Dashboard!$C$6="All",C408=Dashboard!$C$6),OR(Dashboard!$F$6="All",D408=Dashboard!$F$6),OR(Dashboard!$I$6="All",B408=Dashboard!$I$6)),1,0)</f>
        <v/>
      </c>
    </row>
    <row r="409">
      <c r="A409" t="inlineStr">
        <is>
          <t>PP900408</t>
        </is>
      </c>
      <c r="B409" t="inlineStr">
        <is>
          <t>May</t>
        </is>
      </c>
      <c r="C409" t="inlineStr">
        <is>
          <t>Pune</t>
        </is>
      </c>
      <c r="D409" t="inlineStr">
        <is>
          <t>Merchant (P2M)</t>
        </is>
      </c>
      <c r="E409" t="inlineStr">
        <is>
          <t>Pharmacy</t>
        </is>
      </c>
      <c r="F409" s="34" t="n">
        <v>327</v>
      </c>
      <c r="G409" t="inlineStr">
        <is>
          <t>Bank D</t>
        </is>
      </c>
      <c r="H409" t="inlineStr">
        <is>
          <t>Android</t>
        </is>
      </c>
      <c r="I409" s="35" t="n">
        <v>2.2</v>
      </c>
      <c r="J409" t="inlineStr">
        <is>
          <t>Success</t>
        </is>
      </c>
      <c r="K409" t="inlineStr"/>
      <c r="L409" s="34" t="n">
        <v>0</v>
      </c>
      <c r="M409" t="inlineStr">
        <is>
          <t>Existing</t>
        </is>
      </c>
      <c r="N409" t="inlineStr">
        <is>
          <t>Morning</t>
        </is>
      </c>
      <c r="O409">
        <f>IF(AND(OR(Dashboard!$C$6="All",C409=Dashboard!$C$6),OR(Dashboard!$F$6="All",D409=Dashboard!$F$6),OR(Dashboard!$I$6="All",B409=Dashboard!$I$6)),1,0)</f>
        <v/>
      </c>
    </row>
    <row r="410">
      <c r="A410" t="inlineStr">
        <is>
          <t>PP900409</t>
        </is>
      </c>
      <c r="B410" t="inlineStr">
        <is>
          <t>Feb</t>
        </is>
      </c>
      <c r="C410" t="inlineStr">
        <is>
          <t>Sambhaji Nagar</t>
        </is>
      </c>
      <c r="D410" t="inlineStr">
        <is>
          <t>Bill payment</t>
        </is>
      </c>
      <c r="E410" t="inlineStr">
        <is>
          <t>-</t>
        </is>
      </c>
      <c r="F410" s="34" t="n">
        <v>1996</v>
      </c>
      <c r="G410" t="inlineStr">
        <is>
          <t>Bank A</t>
        </is>
      </c>
      <c r="H410" t="inlineStr">
        <is>
          <t>Android</t>
        </is>
      </c>
      <c r="I410" s="35" t="n">
        <v>0.5</v>
      </c>
      <c r="J410" t="inlineStr">
        <is>
          <t>Success</t>
        </is>
      </c>
      <c r="K410" t="inlineStr"/>
      <c r="L410" s="34" t="n">
        <v>20</v>
      </c>
      <c r="M410" t="inlineStr">
        <is>
          <t>Existing</t>
        </is>
      </c>
      <c r="N410" t="inlineStr">
        <is>
          <t>Afternoon</t>
        </is>
      </c>
      <c r="O410">
        <f>IF(AND(OR(Dashboard!$C$6="All",C410=Dashboard!$C$6),OR(Dashboard!$F$6="All",D410=Dashboard!$F$6),OR(Dashboard!$I$6="All",B410=Dashboard!$I$6)),1,0)</f>
        <v/>
      </c>
    </row>
    <row r="411">
      <c r="A411" t="inlineStr">
        <is>
          <t>PP900410</t>
        </is>
      </c>
      <c r="B411" t="inlineStr">
        <is>
          <t>May</t>
        </is>
      </c>
      <c r="C411" t="inlineStr">
        <is>
          <t>Pune</t>
        </is>
      </c>
      <c r="D411" t="inlineStr">
        <is>
          <t>P2P transfer</t>
        </is>
      </c>
      <c r="E411" t="inlineStr">
        <is>
          <t>-</t>
        </is>
      </c>
      <c r="F411" s="34" t="n">
        <v>1057</v>
      </c>
      <c r="G411" t="inlineStr">
        <is>
          <t>Bank C</t>
        </is>
      </c>
      <c r="H411" t="inlineStr">
        <is>
          <t>Android</t>
        </is>
      </c>
      <c r="I411" s="35" t="n">
        <v>1.2</v>
      </c>
      <c r="J411" t="inlineStr">
        <is>
          <t>Failed</t>
        </is>
      </c>
      <c r="K411" t="inlineStr">
        <is>
          <t>Wrong PIN</t>
        </is>
      </c>
      <c r="L411" s="34" t="n">
        <v>0</v>
      </c>
      <c r="M411" t="inlineStr">
        <is>
          <t>Existing</t>
        </is>
      </c>
      <c r="N411" t="inlineStr">
        <is>
          <t>Afternoon</t>
        </is>
      </c>
      <c r="O411">
        <f>IF(AND(OR(Dashboard!$C$6="All",C411=Dashboard!$C$6),OR(Dashboard!$F$6="All",D411=Dashboard!$F$6),OR(Dashboard!$I$6="All",B411=Dashboard!$I$6)),1,0)</f>
        <v/>
      </c>
    </row>
    <row r="412">
      <c r="A412" t="inlineStr">
        <is>
          <t>PP900411</t>
        </is>
      </c>
      <c r="B412" t="inlineStr">
        <is>
          <t>Mar</t>
        </is>
      </c>
      <c r="C412" t="inlineStr">
        <is>
          <t>Nagpur</t>
        </is>
      </c>
      <c r="D412" t="inlineStr">
        <is>
          <t>P2P transfer</t>
        </is>
      </c>
      <c r="E412" t="inlineStr">
        <is>
          <t>-</t>
        </is>
      </c>
      <c r="F412" s="34" t="n">
        <v>2023</v>
      </c>
      <c r="G412" t="inlineStr">
        <is>
          <t>Bank D</t>
        </is>
      </c>
      <c r="H412" t="inlineStr">
        <is>
          <t>Android</t>
        </is>
      </c>
      <c r="I412" s="35" t="n">
        <v>2</v>
      </c>
      <c r="J412" t="inlineStr">
        <is>
          <t>Success</t>
        </is>
      </c>
      <c r="K412" t="inlineStr"/>
      <c r="L412" s="34" t="n">
        <v>0</v>
      </c>
      <c r="M412" t="inlineStr">
        <is>
          <t>Existing</t>
        </is>
      </c>
      <c r="N412" t="inlineStr">
        <is>
          <t>Night</t>
        </is>
      </c>
      <c r="O412">
        <f>IF(AND(OR(Dashboard!$C$6="All",C412=Dashboard!$C$6),OR(Dashboard!$F$6="All",D412=Dashboard!$F$6),OR(Dashboard!$I$6="All",B412=Dashboard!$I$6)),1,0)</f>
        <v/>
      </c>
    </row>
    <row r="413">
      <c r="A413" t="inlineStr">
        <is>
          <t>PP900412</t>
        </is>
      </c>
      <c r="B413" t="inlineStr">
        <is>
          <t>Feb</t>
        </is>
      </c>
      <c r="C413" t="inlineStr">
        <is>
          <t>Nagpur</t>
        </is>
      </c>
      <c r="D413" t="inlineStr">
        <is>
          <t>Merchant (P2M)</t>
        </is>
      </c>
      <c r="E413" t="inlineStr">
        <is>
          <t>Grocery</t>
        </is>
      </c>
      <c r="F413" s="34" t="n">
        <v>84</v>
      </c>
      <c r="G413" t="inlineStr">
        <is>
          <t>Bank B</t>
        </is>
      </c>
      <c r="H413" t="inlineStr">
        <is>
          <t>Android</t>
        </is>
      </c>
      <c r="I413" s="35" t="n">
        <v>1.8</v>
      </c>
      <c r="J413" t="inlineStr">
        <is>
          <t>Success</t>
        </is>
      </c>
      <c r="K413" t="inlineStr"/>
      <c r="L413" s="34" t="n">
        <v>0</v>
      </c>
      <c r="M413" t="inlineStr">
        <is>
          <t>Existing</t>
        </is>
      </c>
      <c r="N413" t="inlineStr">
        <is>
          <t>Night</t>
        </is>
      </c>
      <c r="O413">
        <f>IF(AND(OR(Dashboard!$C$6="All",C413=Dashboard!$C$6),OR(Dashboard!$F$6="All",D413=Dashboard!$F$6),OR(Dashboard!$I$6="All",B413=Dashboard!$I$6)),1,0)</f>
        <v/>
      </c>
    </row>
    <row r="414">
      <c r="A414" t="inlineStr">
        <is>
          <t>PP900413</t>
        </is>
      </c>
      <c r="B414" t="inlineStr">
        <is>
          <t>Feb</t>
        </is>
      </c>
      <c r="C414" t="inlineStr">
        <is>
          <t>Nashik</t>
        </is>
      </c>
      <c r="D414" t="inlineStr">
        <is>
          <t>Merchant (P2M)</t>
        </is>
      </c>
      <c r="E414" t="inlineStr">
        <is>
          <t>Travel</t>
        </is>
      </c>
      <c r="F414" s="34" t="n">
        <v>143</v>
      </c>
      <c r="G414" t="inlineStr">
        <is>
          <t>Bank E</t>
        </is>
      </c>
      <c r="H414" t="inlineStr">
        <is>
          <t>Android</t>
        </is>
      </c>
      <c r="I414" s="35" t="n">
        <v>1.4</v>
      </c>
      <c r="J414" t="inlineStr">
        <is>
          <t>Success</t>
        </is>
      </c>
      <c r="K414" t="inlineStr"/>
      <c r="L414" s="34" t="n">
        <v>0</v>
      </c>
      <c r="M414" t="inlineStr">
        <is>
          <t>Existing</t>
        </is>
      </c>
      <c r="N414" t="inlineStr">
        <is>
          <t>Morning</t>
        </is>
      </c>
      <c r="O414">
        <f>IF(AND(OR(Dashboard!$C$6="All",C414=Dashboard!$C$6),OR(Dashboard!$F$6="All",D414=Dashboard!$F$6),OR(Dashboard!$I$6="All",B414=Dashboard!$I$6)),1,0)</f>
        <v/>
      </c>
    </row>
    <row r="415">
      <c r="A415" t="inlineStr">
        <is>
          <t>PP900414</t>
        </is>
      </c>
      <c r="B415" t="inlineStr">
        <is>
          <t>Jan</t>
        </is>
      </c>
      <c r="C415" t="inlineStr">
        <is>
          <t>Sambhaji Nagar</t>
        </is>
      </c>
      <c r="D415" t="inlineStr">
        <is>
          <t>P2P transfer</t>
        </is>
      </c>
      <c r="E415" t="inlineStr">
        <is>
          <t>-</t>
        </is>
      </c>
      <c r="F415" s="34" t="n">
        <v>1670</v>
      </c>
      <c r="G415" t="inlineStr">
        <is>
          <t>Bank D</t>
        </is>
      </c>
      <c r="H415" t="inlineStr">
        <is>
          <t>Android</t>
        </is>
      </c>
      <c r="I415" s="35" t="n">
        <v>1.6</v>
      </c>
      <c r="J415" t="inlineStr">
        <is>
          <t>Success</t>
        </is>
      </c>
      <c r="K415" t="inlineStr"/>
      <c r="L415" s="34" t="n">
        <v>0</v>
      </c>
      <c r="M415" t="inlineStr">
        <is>
          <t>Existing</t>
        </is>
      </c>
      <c r="N415" t="inlineStr">
        <is>
          <t>Afternoon</t>
        </is>
      </c>
      <c r="O415">
        <f>IF(AND(OR(Dashboard!$C$6="All",C415=Dashboard!$C$6),OR(Dashboard!$F$6="All",D415=Dashboard!$F$6),OR(Dashboard!$I$6="All",B415=Dashboard!$I$6)),1,0)</f>
        <v/>
      </c>
    </row>
    <row r="416">
      <c r="A416" t="inlineStr">
        <is>
          <t>PP900415</t>
        </is>
      </c>
      <c r="B416" t="inlineStr">
        <is>
          <t>Mar</t>
        </is>
      </c>
      <c r="C416" t="inlineStr">
        <is>
          <t>Kolhapur</t>
        </is>
      </c>
      <c r="D416" t="inlineStr">
        <is>
          <t>Recharge</t>
        </is>
      </c>
      <c r="E416" t="inlineStr">
        <is>
          <t>-</t>
        </is>
      </c>
      <c r="F416" s="34" t="n">
        <v>239</v>
      </c>
      <c r="G416" t="inlineStr">
        <is>
          <t>Bank B</t>
        </is>
      </c>
      <c r="H416" t="inlineStr">
        <is>
          <t>iOS</t>
        </is>
      </c>
      <c r="I416" s="35" t="n">
        <v>1.2</v>
      </c>
      <c r="J416" t="inlineStr">
        <is>
          <t>Success</t>
        </is>
      </c>
      <c r="K416" t="inlineStr"/>
      <c r="L416" s="34" t="n">
        <v>0</v>
      </c>
      <c r="M416" t="inlineStr">
        <is>
          <t>Existing</t>
        </is>
      </c>
      <c r="N416" t="inlineStr">
        <is>
          <t>Afternoon</t>
        </is>
      </c>
      <c r="O416">
        <f>IF(AND(OR(Dashboard!$C$6="All",C416=Dashboard!$C$6),OR(Dashboard!$F$6="All",D416=Dashboard!$F$6),OR(Dashboard!$I$6="All",B416=Dashboard!$I$6)),1,0)</f>
        <v/>
      </c>
    </row>
    <row r="417">
      <c r="A417" t="inlineStr">
        <is>
          <t>PP900416</t>
        </is>
      </c>
      <c r="B417" t="inlineStr">
        <is>
          <t>Apr</t>
        </is>
      </c>
      <c r="C417" t="inlineStr">
        <is>
          <t>Pune</t>
        </is>
      </c>
      <c r="D417" t="inlineStr">
        <is>
          <t>Bill payment</t>
        </is>
      </c>
      <c r="E417" t="inlineStr">
        <is>
          <t>-</t>
        </is>
      </c>
      <c r="F417" s="34" t="n">
        <v>3626</v>
      </c>
      <c r="G417" t="inlineStr">
        <is>
          <t>Bank D</t>
        </is>
      </c>
      <c r="H417" t="inlineStr">
        <is>
          <t>Android</t>
        </is>
      </c>
      <c r="I417" s="35" t="n">
        <v>1.6</v>
      </c>
      <c r="J417" t="inlineStr">
        <is>
          <t>Success</t>
        </is>
      </c>
      <c r="K417" t="inlineStr"/>
      <c r="L417" s="34" t="n">
        <v>0</v>
      </c>
      <c r="M417" t="inlineStr">
        <is>
          <t>Existing</t>
        </is>
      </c>
      <c r="N417" t="inlineStr">
        <is>
          <t>Afternoon</t>
        </is>
      </c>
      <c r="O417">
        <f>IF(AND(OR(Dashboard!$C$6="All",C417=Dashboard!$C$6),OR(Dashboard!$F$6="All",D417=Dashboard!$F$6),OR(Dashboard!$I$6="All",B417=Dashboard!$I$6)),1,0)</f>
        <v/>
      </c>
    </row>
    <row r="418">
      <c r="A418" t="inlineStr">
        <is>
          <t>PP900417</t>
        </is>
      </c>
      <c r="B418" t="inlineStr">
        <is>
          <t>Jan</t>
        </is>
      </c>
      <c r="C418" t="inlineStr">
        <is>
          <t>Pune</t>
        </is>
      </c>
      <c r="D418" t="inlineStr">
        <is>
          <t>Insurance</t>
        </is>
      </c>
      <c r="E418" t="inlineStr">
        <is>
          <t>-</t>
        </is>
      </c>
      <c r="F418" s="34" t="n">
        <v>1121</v>
      </c>
      <c r="G418" t="inlineStr">
        <is>
          <t>Bank A</t>
        </is>
      </c>
      <c r="H418" t="inlineStr">
        <is>
          <t>Android</t>
        </is>
      </c>
      <c r="I418" s="35" t="n">
        <v>2.3</v>
      </c>
      <c r="J418" t="inlineStr">
        <is>
          <t>Success</t>
        </is>
      </c>
      <c r="K418" t="inlineStr"/>
      <c r="L418" s="34" t="n">
        <v>0</v>
      </c>
      <c r="M418" t="inlineStr">
        <is>
          <t>Existing</t>
        </is>
      </c>
      <c r="N418" t="inlineStr">
        <is>
          <t>Morning</t>
        </is>
      </c>
      <c r="O418">
        <f>IF(AND(OR(Dashboard!$C$6="All",C418=Dashboard!$C$6),OR(Dashboard!$F$6="All",D418=Dashboard!$F$6),OR(Dashboard!$I$6="All",B418=Dashboard!$I$6)),1,0)</f>
        <v/>
      </c>
    </row>
    <row r="419">
      <c r="A419" t="inlineStr">
        <is>
          <t>PP900418</t>
        </is>
      </c>
      <c r="B419" t="inlineStr">
        <is>
          <t>Feb</t>
        </is>
      </c>
      <c r="C419" t="inlineStr">
        <is>
          <t>Nashik</t>
        </is>
      </c>
      <c r="D419" t="inlineStr">
        <is>
          <t>P2P transfer</t>
        </is>
      </c>
      <c r="E419" t="inlineStr">
        <is>
          <t>-</t>
        </is>
      </c>
      <c r="F419" s="34" t="n">
        <v>989</v>
      </c>
      <c r="G419" t="inlineStr">
        <is>
          <t>Bank E</t>
        </is>
      </c>
      <c r="H419" t="inlineStr">
        <is>
          <t>Android</t>
        </is>
      </c>
      <c r="I419" s="35" t="n">
        <v>1.7</v>
      </c>
      <c r="J419" t="inlineStr">
        <is>
          <t>Success</t>
        </is>
      </c>
      <c r="K419" t="inlineStr"/>
      <c r="L419" s="34" t="n">
        <v>0</v>
      </c>
      <c r="M419" t="inlineStr">
        <is>
          <t>Existing</t>
        </is>
      </c>
      <c r="N419" t="inlineStr">
        <is>
          <t>Afternoon</t>
        </is>
      </c>
      <c r="O419">
        <f>IF(AND(OR(Dashboard!$C$6="All",C419=Dashboard!$C$6),OR(Dashboard!$F$6="All",D419=Dashboard!$F$6),OR(Dashboard!$I$6="All",B419=Dashboard!$I$6)),1,0)</f>
        <v/>
      </c>
    </row>
    <row r="420">
      <c r="A420" t="inlineStr">
        <is>
          <t>PP900419</t>
        </is>
      </c>
      <c r="B420" t="inlineStr">
        <is>
          <t>Jan</t>
        </is>
      </c>
      <c r="C420" t="inlineStr">
        <is>
          <t>Nashik</t>
        </is>
      </c>
      <c r="D420" t="inlineStr">
        <is>
          <t>P2P transfer</t>
        </is>
      </c>
      <c r="E420" t="inlineStr">
        <is>
          <t>-</t>
        </is>
      </c>
      <c r="F420" s="34" t="n">
        <v>2822</v>
      </c>
      <c r="G420" t="inlineStr">
        <is>
          <t>Bank C</t>
        </is>
      </c>
      <c r="H420" t="inlineStr">
        <is>
          <t>iOS</t>
        </is>
      </c>
      <c r="I420" s="35" t="n">
        <v>2.4</v>
      </c>
      <c r="J420" t="inlineStr">
        <is>
          <t>Success</t>
        </is>
      </c>
      <c r="K420" t="inlineStr"/>
      <c r="L420" s="34" t="n">
        <v>0</v>
      </c>
      <c r="M420" t="inlineStr">
        <is>
          <t>Existing</t>
        </is>
      </c>
      <c r="N420" t="inlineStr">
        <is>
          <t>Evening</t>
        </is>
      </c>
      <c r="O420">
        <f>IF(AND(OR(Dashboard!$C$6="All",C420=Dashboard!$C$6),OR(Dashboard!$F$6="All",D420=Dashboard!$F$6),OR(Dashboard!$I$6="All",B420=Dashboard!$I$6)),1,0)</f>
        <v/>
      </c>
    </row>
    <row r="421">
      <c r="A421" t="inlineStr">
        <is>
          <t>PP900420</t>
        </is>
      </c>
      <c r="B421" t="inlineStr">
        <is>
          <t>Jun</t>
        </is>
      </c>
      <c r="C421" t="inlineStr">
        <is>
          <t>Sambhaji Nagar</t>
        </is>
      </c>
      <c r="D421" t="inlineStr">
        <is>
          <t>Bill payment</t>
        </is>
      </c>
      <c r="E421" t="inlineStr">
        <is>
          <t>-</t>
        </is>
      </c>
      <c r="F421" s="34" t="n">
        <v>3703</v>
      </c>
      <c r="G421" t="inlineStr">
        <is>
          <t>Bank D</t>
        </is>
      </c>
      <c r="H421" t="inlineStr">
        <is>
          <t>Android</t>
        </is>
      </c>
      <c r="I421" s="35" t="n">
        <v>2.8</v>
      </c>
      <c r="J421" t="inlineStr">
        <is>
          <t>Failed</t>
        </is>
      </c>
      <c r="K421" t="inlineStr">
        <is>
          <t>Bank server down</t>
        </is>
      </c>
      <c r="L421" s="34" t="n">
        <v>0</v>
      </c>
      <c r="M421" t="inlineStr">
        <is>
          <t>Existing</t>
        </is>
      </c>
      <c r="N421" t="inlineStr">
        <is>
          <t>Evening</t>
        </is>
      </c>
      <c r="O421">
        <f>IF(AND(OR(Dashboard!$C$6="All",C421=Dashboard!$C$6),OR(Dashboard!$F$6="All",D421=Dashboard!$F$6),OR(Dashboard!$I$6="All",B421=Dashboard!$I$6)),1,0)</f>
        <v/>
      </c>
    </row>
    <row r="422">
      <c r="A422" t="inlineStr">
        <is>
          <t>PP900421</t>
        </is>
      </c>
      <c r="B422" t="inlineStr">
        <is>
          <t>Feb</t>
        </is>
      </c>
      <c r="C422" t="inlineStr">
        <is>
          <t>Kolhapur</t>
        </is>
      </c>
      <c r="D422" t="inlineStr">
        <is>
          <t>P2P transfer</t>
        </is>
      </c>
      <c r="E422" t="inlineStr">
        <is>
          <t>-</t>
        </is>
      </c>
      <c r="F422" s="34" t="n">
        <v>73</v>
      </c>
      <c r="G422" t="inlineStr">
        <is>
          <t>Bank A</t>
        </is>
      </c>
      <c r="H422" t="inlineStr">
        <is>
          <t>Android</t>
        </is>
      </c>
      <c r="I422" s="35" t="n">
        <v>1.9</v>
      </c>
      <c r="J422" t="inlineStr">
        <is>
          <t>Success</t>
        </is>
      </c>
      <c r="K422" t="inlineStr"/>
      <c r="L422" s="34" t="n">
        <v>0</v>
      </c>
      <c r="M422" t="inlineStr">
        <is>
          <t>Existing</t>
        </is>
      </c>
      <c r="N422" t="inlineStr">
        <is>
          <t>Evening</t>
        </is>
      </c>
      <c r="O422">
        <f>IF(AND(OR(Dashboard!$C$6="All",C422=Dashboard!$C$6),OR(Dashboard!$F$6="All",D422=Dashboard!$F$6),OR(Dashboard!$I$6="All",B422=Dashboard!$I$6)),1,0)</f>
        <v/>
      </c>
    </row>
    <row r="423">
      <c r="A423" t="inlineStr">
        <is>
          <t>PP900422</t>
        </is>
      </c>
      <c r="B423" t="inlineStr">
        <is>
          <t>Feb</t>
        </is>
      </c>
      <c r="C423" t="inlineStr">
        <is>
          <t>Kolhapur</t>
        </is>
      </c>
      <c r="D423" t="inlineStr">
        <is>
          <t>P2P transfer</t>
        </is>
      </c>
      <c r="E423" t="inlineStr">
        <is>
          <t>-</t>
        </is>
      </c>
      <c r="F423" s="34" t="n">
        <v>5333</v>
      </c>
      <c r="G423" t="inlineStr">
        <is>
          <t>Bank D</t>
        </is>
      </c>
      <c r="H423" t="inlineStr">
        <is>
          <t>Android</t>
        </is>
      </c>
      <c r="I423" s="35" t="n">
        <v>3.1</v>
      </c>
      <c r="J423" t="inlineStr">
        <is>
          <t>Success</t>
        </is>
      </c>
      <c r="K423" t="inlineStr"/>
      <c r="L423" s="34" t="n">
        <v>0</v>
      </c>
      <c r="M423" t="inlineStr">
        <is>
          <t>Existing</t>
        </is>
      </c>
      <c r="N423" t="inlineStr">
        <is>
          <t>Afternoon</t>
        </is>
      </c>
      <c r="O423">
        <f>IF(AND(OR(Dashboard!$C$6="All",C423=Dashboard!$C$6),OR(Dashboard!$F$6="All",D423=Dashboard!$F$6),OR(Dashboard!$I$6="All",B423=Dashboard!$I$6)),1,0)</f>
        <v/>
      </c>
    </row>
    <row r="424">
      <c r="A424" t="inlineStr">
        <is>
          <t>PP900423</t>
        </is>
      </c>
      <c r="B424" t="inlineStr">
        <is>
          <t>May</t>
        </is>
      </c>
      <c r="C424" t="inlineStr">
        <is>
          <t>Pune</t>
        </is>
      </c>
      <c r="D424" t="inlineStr">
        <is>
          <t>P2P transfer</t>
        </is>
      </c>
      <c r="E424" t="inlineStr">
        <is>
          <t>-</t>
        </is>
      </c>
      <c r="F424" s="34" t="n">
        <v>1016</v>
      </c>
      <c r="G424" t="inlineStr">
        <is>
          <t>Bank B</t>
        </is>
      </c>
      <c r="H424" t="inlineStr">
        <is>
          <t>iOS</t>
        </is>
      </c>
      <c r="I424" s="35" t="n">
        <v>1.5</v>
      </c>
      <c r="J424" t="inlineStr">
        <is>
          <t>Success</t>
        </is>
      </c>
      <c r="K424" t="inlineStr"/>
      <c r="L424" s="34" t="n">
        <v>0</v>
      </c>
      <c r="M424" t="inlineStr">
        <is>
          <t>Existing</t>
        </is>
      </c>
      <c r="N424" t="inlineStr">
        <is>
          <t>Morning</t>
        </is>
      </c>
      <c r="O424">
        <f>IF(AND(OR(Dashboard!$C$6="All",C424=Dashboard!$C$6),OR(Dashboard!$F$6="All",D424=Dashboard!$F$6),OR(Dashboard!$I$6="All",B424=Dashboard!$I$6)),1,0)</f>
        <v/>
      </c>
    </row>
    <row r="425">
      <c r="A425" t="inlineStr">
        <is>
          <t>PP900424</t>
        </is>
      </c>
      <c r="B425" t="inlineStr">
        <is>
          <t>May</t>
        </is>
      </c>
      <c r="C425" t="inlineStr">
        <is>
          <t>Sambhaji Nagar</t>
        </is>
      </c>
      <c r="D425" t="inlineStr">
        <is>
          <t>P2P transfer</t>
        </is>
      </c>
      <c r="E425" t="inlineStr">
        <is>
          <t>-</t>
        </is>
      </c>
      <c r="F425" s="34" t="n">
        <v>951</v>
      </c>
      <c r="G425" t="inlineStr">
        <is>
          <t>Bank C</t>
        </is>
      </c>
      <c r="H425" t="inlineStr">
        <is>
          <t>Android</t>
        </is>
      </c>
      <c r="I425" s="35" t="n">
        <v>2.2</v>
      </c>
      <c r="J425" t="inlineStr">
        <is>
          <t>Success</t>
        </is>
      </c>
      <c r="K425" t="inlineStr"/>
      <c r="L425" s="34" t="n">
        <v>0</v>
      </c>
      <c r="M425" t="inlineStr">
        <is>
          <t>Existing</t>
        </is>
      </c>
      <c r="N425" t="inlineStr">
        <is>
          <t>Night</t>
        </is>
      </c>
      <c r="O425">
        <f>IF(AND(OR(Dashboard!$C$6="All",C425=Dashboard!$C$6),OR(Dashboard!$F$6="All",D425=Dashboard!$F$6),OR(Dashboard!$I$6="All",B425=Dashboard!$I$6)),1,0)</f>
        <v/>
      </c>
    </row>
    <row r="426">
      <c r="A426" t="inlineStr">
        <is>
          <t>PP900425</t>
        </is>
      </c>
      <c r="B426" t="inlineStr">
        <is>
          <t>Jan</t>
        </is>
      </c>
      <c r="C426" t="inlineStr">
        <is>
          <t>Pune</t>
        </is>
      </c>
      <c r="D426" t="inlineStr">
        <is>
          <t>Merchant (P2M)</t>
        </is>
      </c>
      <c r="E426" t="inlineStr">
        <is>
          <t>Pharmacy</t>
        </is>
      </c>
      <c r="F426" s="34" t="n">
        <v>201</v>
      </c>
      <c r="G426" t="inlineStr">
        <is>
          <t>Bank B</t>
        </is>
      </c>
      <c r="H426" t="inlineStr">
        <is>
          <t>Android</t>
        </is>
      </c>
      <c r="I426" s="35" t="n">
        <v>0.4</v>
      </c>
      <c r="J426" t="inlineStr">
        <is>
          <t>Success</t>
        </is>
      </c>
      <c r="K426" t="inlineStr"/>
      <c r="L426" s="34" t="n">
        <v>0</v>
      </c>
      <c r="M426" t="inlineStr">
        <is>
          <t>Existing</t>
        </is>
      </c>
      <c r="N426" t="inlineStr">
        <is>
          <t>Night</t>
        </is>
      </c>
      <c r="O426">
        <f>IF(AND(OR(Dashboard!$C$6="All",C426=Dashboard!$C$6),OR(Dashboard!$F$6="All",D426=Dashboard!$F$6),OR(Dashboard!$I$6="All",B426=Dashboard!$I$6)),1,0)</f>
        <v/>
      </c>
    </row>
    <row r="427">
      <c r="A427" t="inlineStr">
        <is>
          <t>PP900426</t>
        </is>
      </c>
      <c r="B427" t="inlineStr">
        <is>
          <t>Mar</t>
        </is>
      </c>
      <c r="C427" t="inlineStr">
        <is>
          <t>Nashik</t>
        </is>
      </c>
      <c r="D427" t="inlineStr">
        <is>
          <t>Merchant (P2M)</t>
        </is>
      </c>
      <c r="E427" t="inlineStr">
        <is>
          <t>Grocery</t>
        </is>
      </c>
      <c r="F427" s="34" t="n">
        <v>493</v>
      </c>
      <c r="G427" t="inlineStr">
        <is>
          <t>Bank D</t>
        </is>
      </c>
      <c r="H427" t="inlineStr">
        <is>
          <t>Android</t>
        </is>
      </c>
      <c r="I427" s="35" t="n">
        <v>2.3</v>
      </c>
      <c r="J427" t="inlineStr">
        <is>
          <t>Success</t>
        </is>
      </c>
      <c r="K427" t="inlineStr"/>
      <c r="L427" s="34" t="n">
        <v>0</v>
      </c>
      <c r="M427" t="inlineStr">
        <is>
          <t>Existing</t>
        </is>
      </c>
      <c r="N427" t="inlineStr">
        <is>
          <t>Afternoon</t>
        </is>
      </c>
      <c r="O427">
        <f>IF(AND(OR(Dashboard!$C$6="All",C427=Dashboard!$C$6),OR(Dashboard!$F$6="All",D427=Dashboard!$F$6),OR(Dashboard!$I$6="All",B427=Dashboard!$I$6)),1,0)</f>
        <v/>
      </c>
    </row>
    <row r="428">
      <c r="A428" t="inlineStr">
        <is>
          <t>PP900427</t>
        </is>
      </c>
      <c r="B428" t="inlineStr">
        <is>
          <t>Mar</t>
        </is>
      </c>
      <c r="C428" t="inlineStr">
        <is>
          <t>Pune</t>
        </is>
      </c>
      <c r="D428" t="inlineStr">
        <is>
          <t>P2P transfer</t>
        </is>
      </c>
      <c r="E428" t="inlineStr">
        <is>
          <t>-</t>
        </is>
      </c>
      <c r="F428" s="34" t="n">
        <v>334</v>
      </c>
      <c r="G428" t="inlineStr">
        <is>
          <t>Bank B</t>
        </is>
      </c>
      <c r="H428" t="inlineStr">
        <is>
          <t>Android</t>
        </is>
      </c>
      <c r="I428" s="35" t="n">
        <v>0.4</v>
      </c>
      <c r="J428" t="inlineStr">
        <is>
          <t>Success</t>
        </is>
      </c>
      <c r="K428" t="inlineStr"/>
      <c r="L428" s="34" t="n">
        <v>0</v>
      </c>
      <c r="M428" t="inlineStr">
        <is>
          <t>Existing</t>
        </is>
      </c>
      <c r="N428" t="inlineStr">
        <is>
          <t>Night</t>
        </is>
      </c>
      <c r="O428">
        <f>IF(AND(OR(Dashboard!$C$6="All",C428=Dashboard!$C$6),OR(Dashboard!$F$6="All",D428=Dashboard!$F$6),OR(Dashboard!$I$6="All",B428=Dashboard!$I$6)),1,0)</f>
        <v/>
      </c>
    </row>
    <row r="429">
      <c r="A429" t="inlineStr">
        <is>
          <t>PP900428</t>
        </is>
      </c>
      <c r="B429" t="inlineStr">
        <is>
          <t>Feb</t>
        </is>
      </c>
      <c r="C429" t="inlineStr">
        <is>
          <t>Solapur</t>
        </is>
      </c>
      <c r="D429" t="inlineStr">
        <is>
          <t>Bill payment</t>
        </is>
      </c>
      <c r="E429" t="inlineStr">
        <is>
          <t>-</t>
        </is>
      </c>
      <c r="F429" s="34" t="n">
        <v>3163</v>
      </c>
      <c r="G429" t="inlineStr">
        <is>
          <t>Bank B</t>
        </is>
      </c>
      <c r="H429" t="inlineStr">
        <is>
          <t>iOS</t>
        </is>
      </c>
      <c r="I429" s="35" t="n">
        <v>2.1</v>
      </c>
      <c r="J429" t="inlineStr">
        <is>
          <t>Success</t>
        </is>
      </c>
      <c r="K429" t="inlineStr"/>
      <c r="L429" s="34" t="n">
        <v>32</v>
      </c>
      <c r="M429" t="inlineStr">
        <is>
          <t>Existing</t>
        </is>
      </c>
      <c r="N429" t="inlineStr">
        <is>
          <t>Evening</t>
        </is>
      </c>
      <c r="O429">
        <f>IF(AND(OR(Dashboard!$C$6="All",C429=Dashboard!$C$6),OR(Dashboard!$F$6="All",D429=Dashboard!$F$6),OR(Dashboard!$I$6="All",B429=Dashboard!$I$6)),1,0)</f>
        <v/>
      </c>
    </row>
    <row r="430">
      <c r="A430" t="inlineStr">
        <is>
          <t>PP900429</t>
        </is>
      </c>
      <c r="B430" t="inlineStr">
        <is>
          <t>May</t>
        </is>
      </c>
      <c r="C430" t="inlineStr">
        <is>
          <t>Nashik</t>
        </is>
      </c>
      <c r="D430" t="inlineStr">
        <is>
          <t>P2P transfer</t>
        </is>
      </c>
      <c r="E430" t="inlineStr">
        <is>
          <t>-</t>
        </is>
      </c>
      <c r="F430" s="34" t="n">
        <v>1541</v>
      </c>
      <c r="G430" t="inlineStr">
        <is>
          <t>Bank C</t>
        </is>
      </c>
      <c r="H430" t="inlineStr">
        <is>
          <t>Android</t>
        </is>
      </c>
      <c r="I430" s="35" t="n">
        <v>1.7</v>
      </c>
      <c r="J430" t="inlineStr">
        <is>
          <t>Success</t>
        </is>
      </c>
      <c r="K430" t="inlineStr"/>
      <c r="L430" s="34" t="n">
        <v>0</v>
      </c>
      <c r="M430" t="inlineStr">
        <is>
          <t>Existing</t>
        </is>
      </c>
      <c r="N430" t="inlineStr">
        <is>
          <t>Night</t>
        </is>
      </c>
      <c r="O430">
        <f>IF(AND(OR(Dashboard!$C$6="All",C430=Dashboard!$C$6),OR(Dashboard!$F$6="All",D430=Dashboard!$F$6),OR(Dashboard!$I$6="All",B430=Dashboard!$I$6)),1,0)</f>
        <v/>
      </c>
    </row>
    <row r="431">
      <c r="A431" t="inlineStr">
        <is>
          <t>PP900430</t>
        </is>
      </c>
      <c r="B431" t="inlineStr">
        <is>
          <t>Apr</t>
        </is>
      </c>
      <c r="C431" t="inlineStr">
        <is>
          <t>Sambhaji Nagar</t>
        </is>
      </c>
      <c r="D431" t="inlineStr">
        <is>
          <t>P2P transfer</t>
        </is>
      </c>
      <c r="E431" t="inlineStr">
        <is>
          <t>-</t>
        </is>
      </c>
      <c r="F431" s="34" t="n">
        <v>1323</v>
      </c>
      <c r="G431" t="inlineStr">
        <is>
          <t>Bank E</t>
        </is>
      </c>
      <c r="H431" t="inlineStr">
        <is>
          <t>Android</t>
        </is>
      </c>
      <c r="I431" s="35" t="n">
        <v>1</v>
      </c>
      <c r="J431" t="inlineStr">
        <is>
          <t>Success</t>
        </is>
      </c>
      <c r="K431" t="inlineStr"/>
      <c r="L431" s="34" t="n">
        <v>0</v>
      </c>
      <c r="M431" t="inlineStr">
        <is>
          <t>Existing</t>
        </is>
      </c>
      <c r="N431" t="inlineStr">
        <is>
          <t>Night</t>
        </is>
      </c>
      <c r="O431">
        <f>IF(AND(OR(Dashboard!$C$6="All",C431=Dashboard!$C$6),OR(Dashboard!$F$6="All",D431=Dashboard!$F$6),OR(Dashboard!$I$6="All",B431=Dashboard!$I$6)),1,0)</f>
        <v/>
      </c>
    </row>
    <row r="432">
      <c r="A432" t="inlineStr">
        <is>
          <t>PP900431</t>
        </is>
      </c>
      <c r="B432" t="inlineStr">
        <is>
          <t>Feb</t>
        </is>
      </c>
      <c r="C432" t="inlineStr">
        <is>
          <t>Sambhaji Nagar</t>
        </is>
      </c>
      <c r="D432" t="inlineStr">
        <is>
          <t>P2P transfer</t>
        </is>
      </c>
      <c r="E432" t="inlineStr">
        <is>
          <t>-</t>
        </is>
      </c>
      <c r="F432" s="34" t="n">
        <v>431</v>
      </c>
      <c r="G432" t="inlineStr">
        <is>
          <t>Bank C</t>
        </is>
      </c>
      <c r="H432" t="inlineStr">
        <is>
          <t>Android</t>
        </is>
      </c>
      <c r="I432" s="35" t="n">
        <v>1.4</v>
      </c>
      <c r="J432" t="inlineStr">
        <is>
          <t>Success</t>
        </is>
      </c>
      <c r="K432" t="inlineStr"/>
      <c r="L432" s="34" t="n">
        <v>0</v>
      </c>
      <c r="M432" t="inlineStr">
        <is>
          <t>Existing</t>
        </is>
      </c>
      <c r="N432" t="inlineStr">
        <is>
          <t>Afternoon</t>
        </is>
      </c>
      <c r="O432">
        <f>IF(AND(OR(Dashboard!$C$6="All",C432=Dashboard!$C$6),OR(Dashboard!$F$6="All",D432=Dashboard!$F$6),OR(Dashboard!$I$6="All",B432=Dashboard!$I$6)),1,0)</f>
        <v/>
      </c>
    </row>
    <row r="433">
      <c r="A433" t="inlineStr">
        <is>
          <t>PP900432</t>
        </is>
      </c>
      <c r="B433" t="inlineStr">
        <is>
          <t>Mar</t>
        </is>
      </c>
      <c r="C433" t="inlineStr">
        <is>
          <t>Sambhaji Nagar</t>
        </is>
      </c>
      <c r="D433" t="inlineStr">
        <is>
          <t>P2P transfer</t>
        </is>
      </c>
      <c r="E433" t="inlineStr">
        <is>
          <t>-</t>
        </is>
      </c>
      <c r="F433" s="34" t="n">
        <v>176</v>
      </c>
      <c r="G433" t="inlineStr">
        <is>
          <t>Bank E</t>
        </is>
      </c>
      <c r="H433" t="inlineStr">
        <is>
          <t>Android</t>
        </is>
      </c>
      <c r="I433" s="35" t="n">
        <v>1.6</v>
      </c>
      <c r="J433" t="inlineStr">
        <is>
          <t>Success</t>
        </is>
      </c>
      <c r="K433" t="inlineStr"/>
      <c r="L433" s="34" t="n">
        <v>0</v>
      </c>
      <c r="M433" t="inlineStr">
        <is>
          <t>Existing</t>
        </is>
      </c>
      <c r="N433" t="inlineStr">
        <is>
          <t>Evening</t>
        </is>
      </c>
      <c r="O433">
        <f>IF(AND(OR(Dashboard!$C$6="All",C433=Dashboard!$C$6),OR(Dashboard!$F$6="All",D433=Dashboard!$F$6),OR(Dashboard!$I$6="All",B433=Dashboard!$I$6)),1,0)</f>
        <v/>
      </c>
    </row>
    <row r="434">
      <c r="A434" t="inlineStr">
        <is>
          <t>PP900433</t>
        </is>
      </c>
      <c r="B434" t="inlineStr">
        <is>
          <t>Mar</t>
        </is>
      </c>
      <c r="C434" t="inlineStr">
        <is>
          <t>Nagpur</t>
        </is>
      </c>
      <c r="D434" t="inlineStr">
        <is>
          <t>Merchant (P2M)</t>
        </is>
      </c>
      <c r="E434" t="inlineStr">
        <is>
          <t>Food</t>
        </is>
      </c>
      <c r="F434" s="34" t="n">
        <v>142</v>
      </c>
      <c r="G434" t="inlineStr">
        <is>
          <t>Bank D</t>
        </is>
      </c>
      <c r="H434" t="inlineStr">
        <is>
          <t>Android</t>
        </is>
      </c>
      <c r="I434" s="35" t="n">
        <v>2.6</v>
      </c>
      <c r="J434" t="inlineStr">
        <is>
          <t>Success</t>
        </is>
      </c>
      <c r="K434" t="inlineStr"/>
      <c r="L434" s="34" t="n">
        <v>0</v>
      </c>
      <c r="M434" t="inlineStr">
        <is>
          <t>Existing</t>
        </is>
      </c>
      <c r="N434" t="inlineStr">
        <is>
          <t>Evening</t>
        </is>
      </c>
      <c r="O434">
        <f>IF(AND(OR(Dashboard!$C$6="All",C434=Dashboard!$C$6),OR(Dashboard!$F$6="All",D434=Dashboard!$F$6),OR(Dashboard!$I$6="All",B434=Dashboard!$I$6)),1,0)</f>
        <v/>
      </c>
    </row>
    <row r="435">
      <c r="A435" t="inlineStr">
        <is>
          <t>PP900434</t>
        </is>
      </c>
      <c r="B435" t="inlineStr">
        <is>
          <t>Mar</t>
        </is>
      </c>
      <c r="C435" t="inlineStr">
        <is>
          <t>Pune</t>
        </is>
      </c>
      <c r="D435" t="inlineStr">
        <is>
          <t>Merchant (P2M)</t>
        </is>
      </c>
      <c r="E435" t="inlineStr">
        <is>
          <t>Fuel</t>
        </is>
      </c>
      <c r="F435" s="34" t="n">
        <v>39</v>
      </c>
      <c r="G435" t="inlineStr">
        <is>
          <t>Bank B</t>
        </is>
      </c>
      <c r="H435" t="inlineStr">
        <is>
          <t>Android</t>
        </is>
      </c>
      <c r="I435" s="35" t="n">
        <v>1.6</v>
      </c>
      <c r="J435" t="inlineStr">
        <is>
          <t>Pending</t>
        </is>
      </c>
      <c r="K435" t="inlineStr"/>
      <c r="L435" s="34" t="n">
        <v>0</v>
      </c>
      <c r="M435" t="inlineStr">
        <is>
          <t>Existing</t>
        </is>
      </c>
      <c r="N435" t="inlineStr">
        <is>
          <t>Night</t>
        </is>
      </c>
      <c r="O435">
        <f>IF(AND(OR(Dashboard!$C$6="All",C435=Dashboard!$C$6),OR(Dashboard!$F$6="All",D435=Dashboard!$F$6),OR(Dashboard!$I$6="All",B435=Dashboard!$I$6)),1,0)</f>
        <v/>
      </c>
    </row>
    <row r="436">
      <c r="A436" t="inlineStr">
        <is>
          <t>PP900435</t>
        </is>
      </c>
      <c r="B436" t="inlineStr">
        <is>
          <t>Feb</t>
        </is>
      </c>
      <c r="C436" t="inlineStr">
        <is>
          <t>Nashik</t>
        </is>
      </c>
      <c r="D436" t="inlineStr">
        <is>
          <t>Merchant (P2M)</t>
        </is>
      </c>
      <c r="E436" t="inlineStr">
        <is>
          <t>Fuel</t>
        </is>
      </c>
      <c r="F436" s="34" t="n">
        <v>275</v>
      </c>
      <c r="G436" t="inlineStr">
        <is>
          <t>Bank B</t>
        </is>
      </c>
      <c r="H436" t="inlineStr">
        <is>
          <t>Android</t>
        </is>
      </c>
      <c r="I436" s="35" t="n">
        <v>2.4</v>
      </c>
      <c r="J436" t="inlineStr">
        <is>
          <t>Success</t>
        </is>
      </c>
      <c r="K436" t="inlineStr"/>
      <c r="L436" s="34" t="n">
        <v>0</v>
      </c>
      <c r="M436" t="inlineStr">
        <is>
          <t>Existing</t>
        </is>
      </c>
      <c r="N436" t="inlineStr">
        <is>
          <t>Evening</t>
        </is>
      </c>
      <c r="O436">
        <f>IF(AND(OR(Dashboard!$C$6="All",C436=Dashboard!$C$6),OR(Dashboard!$F$6="All",D436=Dashboard!$F$6),OR(Dashboard!$I$6="All",B436=Dashboard!$I$6)),1,0)</f>
        <v/>
      </c>
    </row>
    <row r="437">
      <c r="A437" t="inlineStr">
        <is>
          <t>PP900436</t>
        </is>
      </c>
      <c r="B437" t="inlineStr">
        <is>
          <t>Apr</t>
        </is>
      </c>
      <c r="C437" t="inlineStr">
        <is>
          <t>Nagpur</t>
        </is>
      </c>
      <c r="D437" t="inlineStr">
        <is>
          <t>Insurance</t>
        </is>
      </c>
      <c r="E437" t="inlineStr">
        <is>
          <t>-</t>
        </is>
      </c>
      <c r="F437" s="34" t="n">
        <v>5567</v>
      </c>
      <c r="G437" t="inlineStr">
        <is>
          <t>Bank B</t>
        </is>
      </c>
      <c r="H437" t="inlineStr">
        <is>
          <t>Android</t>
        </is>
      </c>
      <c r="I437" s="35" t="n">
        <v>1.5</v>
      </c>
      <c r="J437" t="inlineStr">
        <is>
          <t>Success</t>
        </is>
      </c>
      <c r="K437" t="inlineStr"/>
      <c r="L437" s="34" t="n">
        <v>0</v>
      </c>
      <c r="M437" t="inlineStr">
        <is>
          <t>New</t>
        </is>
      </c>
      <c r="N437" t="inlineStr">
        <is>
          <t>Morning</t>
        </is>
      </c>
      <c r="O437">
        <f>IF(AND(OR(Dashboard!$C$6="All",C437=Dashboard!$C$6),OR(Dashboard!$F$6="All",D437=Dashboard!$F$6),OR(Dashboard!$I$6="All",B437=Dashboard!$I$6)),1,0)</f>
        <v/>
      </c>
    </row>
    <row r="438">
      <c r="A438" t="inlineStr">
        <is>
          <t>PP900437</t>
        </is>
      </c>
      <c r="B438" t="inlineStr">
        <is>
          <t>Feb</t>
        </is>
      </c>
      <c r="C438" t="inlineStr">
        <is>
          <t>Nagpur</t>
        </is>
      </c>
      <c r="D438" t="inlineStr">
        <is>
          <t>Merchant (P2M)</t>
        </is>
      </c>
      <c r="E438" t="inlineStr">
        <is>
          <t>Food</t>
        </is>
      </c>
      <c r="F438" s="34" t="n">
        <v>254</v>
      </c>
      <c r="G438" t="inlineStr">
        <is>
          <t>Bank D</t>
        </is>
      </c>
      <c r="H438" t="inlineStr">
        <is>
          <t>Android</t>
        </is>
      </c>
      <c r="I438" s="35" t="n">
        <v>3.5</v>
      </c>
      <c r="J438" t="inlineStr">
        <is>
          <t>Success</t>
        </is>
      </c>
      <c r="K438" t="inlineStr"/>
      <c r="L438" s="34" t="n">
        <v>0</v>
      </c>
      <c r="M438" t="inlineStr">
        <is>
          <t>Existing</t>
        </is>
      </c>
      <c r="N438" t="inlineStr">
        <is>
          <t>Evening</t>
        </is>
      </c>
      <c r="O438">
        <f>IF(AND(OR(Dashboard!$C$6="All",C438=Dashboard!$C$6),OR(Dashboard!$F$6="All",D438=Dashboard!$F$6),OR(Dashboard!$I$6="All",B438=Dashboard!$I$6)),1,0)</f>
        <v/>
      </c>
    </row>
    <row r="439">
      <c r="A439" t="inlineStr">
        <is>
          <t>PP900438</t>
        </is>
      </c>
      <c r="B439" t="inlineStr">
        <is>
          <t>Feb</t>
        </is>
      </c>
      <c r="C439" t="inlineStr">
        <is>
          <t>Pune</t>
        </is>
      </c>
      <c r="D439" t="inlineStr">
        <is>
          <t>Insurance</t>
        </is>
      </c>
      <c r="E439" t="inlineStr">
        <is>
          <t>-</t>
        </is>
      </c>
      <c r="F439" s="34" t="n">
        <v>11165</v>
      </c>
      <c r="G439" t="inlineStr">
        <is>
          <t>Bank C</t>
        </is>
      </c>
      <c r="H439" t="inlineStr">
        <is>
          <t>Android</t>
        </is>
      </c>
      <c r="I439" s="35" t="n">
        <v>2.6</v>
      </c>
      <c r="J439" t="inlineStr">
        <is>
          <t>Success</t>
        </is>
      </c>
      <c r="K439" t="inlineStr"/>
      <c r="L439" s="34" t="n">
        <v>0</v>
      </c>
      <c r="M439" t="inlineStr">
        <is>
          <t>Existing</t>
        </is>
      </c>
      <c r="N439" t="inlineStr">
        <is>
          <t>Night</t>
        </is>
      </c>
      <c r="O439">
        <f>IF(AND(OR(Dashboard!$C$6="All",C439=Dashboard!$C$6),OR(Dashboard!$F$6="All",D439=Dashboard!$F$6),OR(Dashboard!$I$6="All",B439=Dashboard!$I$6)),1,0)</f>
        <v/>
      </c>
    </row>
    <row r="440">
      <c r="A440" t="inlineStr">
        <is>
          <t>PP900439</t>
        </is>
      </c>
      <c r="B440" t="inlineStr">
        <is>
          <t>Jun</t>
        </is>
      </c>
      <c r="C440" t="inlineStr">
        <is>
          <t>Sambhaji Nagar</t>
        </is>
      </c>
      <c r="D440" t="inlineStr">
        <is>
          <t>P2P transfer</t>
        </is>
      </c>
      <c r="E440" t="inlineStr">
        <is>
          <t>-</t>
        </is>
      </c>
      <c r="F440" s="34" t="n">
        <v>145</v>
      </c>
      <c r="G440" t="inlineStr">
        <is>
          <t>Bank B</t>
        </is>
      </c>
      <c r="H440" t="inlineStr">
        <is>
          <t>Android</t>
        </is>
      </c>
      <c r="I440" s="35" t="n">
        <v>2.7</v>
      </c>
      <c r="J440" t="inlineStr">
        <is>
          <t>Success</t>
        </is>
      </c>
      <c r="K440" t="inlineStr"/>
      <c r="L440" s="34" t="n">
        <v>0</v>
      </c>
      <c r="M440" t="inlineStr">
        <is>
          <t>Existing</t>
        </is>
      </c>
      <c r="N440" t="inlineStr">
        <is>
          <t>Evening</t>
        </is>
      </c>
      <c r="O440">
        <f>IF(AND(OR(Dashboard!$C$6="All",C440=Dashboard!$C$6),OR(Dashboard!$F$6="All",D440=Dashboard!$F$6),OR(Dashboard!$I$6="All",B440=Dashboard!$I$6)),1,0)</f>
        <v/>
      </c>
    </row>
    <row r="441">
      <c r="A441" t="inlineStr">
        <is>
          <t>PP900440</t>
        </is>
      </c>
      <c r="B441" t="inlineStr">
        <is>
          <t>Jun</t>
        </is>
      </c>
      <c r="C441" t="inlineStr">
        <is>
          <t>Nagpur</t>
        </is>
      </c>
      <c r="D441" t="inlineStr">
        <is>
          <t>Merchant (P2M)</t>
        </is>
      </c>
      <c r="E441" t="inlineStr">
        <is>
          <t>Fuel</t>
        </is>
      </c>
      <c r="F441" s="34" t="n">
        <v>456</v>
      </c>
      <c r="G441" t="inlineStr">
        <is>
          <t>Bank E</t>
        </is>
      </c>
      <c r="H441" t="inlineStr">
        <is>
          <t>Android</t>
        </is>
      </c>
      <c r="I441" s="35" t="n">
        <v>1.5</v>
      </c>
      <c r="J441" t="inlineStr">
        <is>
          <t>Success</t>
        </is>
      </c>
      <c r="K441" t="inlineStr"/>
      <c r="L441" s="34" t="n">
        <v>0</v>
      </c>
      <c r="M441" t="inlineStr">
        <is>
          <t>Existing</t>
        </is>
      </c>
      <c r="N441" t="inlineStr">
        <is>
          <t>Evening</t>
        </is>
      </c>
      <c r="O441">
        <f>IF(AND(OR(Dashboard!$C$6="All",C441=Dashboard!$C$6),OR(Dashboard!$F$6="All",D441=Dashboard!$F$6),OR(Dashboard!$I$6="All",B441=Dashboard!$I$6)),1,0)</f>
        <v/>
      </c>
    </row>
    <row r="442">
      <c r="A442" t="inlineStr">
        <is>
          <t>PP900441</t>
        </is>
      </c>
      <c r="B442" t="inlineStr">
        <is>
          <t>May</t>
        </is>
      </c>
      <c r="C442" t="inlineStr">
        <is>
          <t>Kolhapur</t>
        </is>
      </c>
      <c r="D442" t="inlineStr">
        <is>
          <t>Merchant (P2M)</t>
        </is>
      </c>
      <c r="E442" t="inlineStr">
        <is>
          <t>Grocery</t>
        </is>
      </c>
      <c r="F442" s="34" t="n">
        <v>231</v>
      </c>
      <c r="G442" t="inlineStr">
        <is>
          <t>Bank B</t>
        </is>
      </c>
      <c r="H442" t="inlineStr">
        <is>
          <t>Android</t>
        </is>
      </c>
      <c r="I442" s="35" t="n">
        <v>2.9</v>
      </c>
      <c r="J442" t="inlineStr">
        <is>
          <t>Success</t>
        </is>
      </c>
      <c r="K442" t="inlineStr"/>
      <c r="L442" s="34" t="n">
        <v>0</v>
      </c>
      <c r="M442" t="inlineStr">
        <is>
          <t>Existing</t>
        </is>
      </c>
      <c r="N442" t="inlineStr">
        <is>
          <t>Evening</t>
        </is>
      </c>
      <c r="O442">
        <f>IF(AND(OR(Dashboard!$C$6="All",C442=Dashboard!$C$6),OR(Dashboard!$F$6="All",D442=Dashboard!$F$6),OR(Dashboard!$I$6="All",B442=Dashboard!$I$6)),1,0)</f>
        <v/>
      </c>
    </row>
    <row r="443">
      <c r="A443" t="inlineStr">
        <is>
          <t>PP900442</t>
        </is>
      </c>
      <c r="B443" t="inlineStr">
        <is>
          <t>Jun</t>
        </is>
      </c>
      <c r="C443" t="inlineStr">
        <is>
          <t>Kolhapur</t>
        </is>
      </c>
      <c r="D443" t="inlineStr">
        <is>
          <t>Merchant (P2M)</t>
        </is>
      </c>
      <c r="E443" t="inlineStr">
        <is>
          <t>Fuel</t>
        </is>
      </c>
      <c r="F443" s="34" t="n">
        <v>503</v>
      </c>
      <c r="G443" t="inlineStr">
        <is>
          <t>Bank B</t>
        </is>
      </c>
      <c r="H443" t="inlineStr">
        <is>
          <t>Android</t>
        </is>
      </c>
      <c r="I443" s="35" t="n">
        <v>2.1</v>
      </c>
      <c r="J443" t="inlineStr">
        <is>
          <t>Success</t>
        </is>
      </c>
      <c r="K443" t="inlineStr"/>
      <c r="L443" s="34" t="n">
        <v>0</v>
      </c>
      <c r="M443" t="inlineStr">
        <is>
          <t>Existing</t>
        </is>
      </c>
      <c r="N443" t="inlineStr">
        <is>
          <t>Afternoon</t>
        </is>
      </c>
      <c r="O443">
        <f>IF(AND(OR(Dashboard!$C$6="All",C443=Dashboard!$C$6),OR(Dashboard!$F$6="All",D443=Dashboard!$F$6),OR(Dashboard!$I$6="All",B443=Dashboard!$I$6)),1,0)</f>
        <v/>
      </c>
    </row>
    <row r="444">
      <c r="A444" t="inlineStr">
        <is>
          <t>PP900443</t>
        </is>
      </c>
      <c r="B444" t="inlineStr">
        <is>
          <t>Feb</t>
        </is>
      </c>
      <c r="C444" t="inlineStr">
        <is>
          <t>Nagpur</t>
        </is>
      </c>
      <c r="D444" t="inlineStr">
        <is>
          <t>Bill payment</t>
        </is>
      </c>
      <c r="E444" t="inlineStr">
        <is>
          <t>-</t>
        </is>
      </c>
      <c r="F444" s="34" t="n">
        <v>318</v>
      </c>
      <c r="G444" t="inlineStr">
        <is>
          <t>Bank E</t>
        </is>
      </c>
      <c r="H444" t="inlineStr">
        <is>
          <t>iOS</t>
        </is>
      </c>
      <c r="I444" s="35" t="n">
        <v>2.3</v>
      </c>
      <c r="J444" t="inlineStr">
        <is>
          <t>Success</t>
        </is>
      </c>
      <c r="K444" t="inlineStr"/>
      <c r="L444" s="34" t="n">
        <v>0</v>
      </c>
      <c r="M444" t="inlineStr">
        <is>
          <t>Existing</t>
        </is>
      </c>
      <c r="N444" t="inlineStr">
        <is>
          <t>Afternoon</t>
        </is>
      </c>
      <c r="O444">
        <f>IF(AND(OR(Dashboard!$C$6="All",C444=Dashboard!$C$6),OR(Dashboard!$F$6="All",D444=Dashboard!$F$6),OR(Dashboard!$I$6="All",B444=Dashboard!$I$6)),1,0)</f>
        <v/>
      </c>
    </row>
    <row r="445">
      <c r="A445" t="inlineStr">
        <is>
          <t>PP900444</t>
        </is>
      </c>
      <c r="B445" t="inlineStr">
        <is>
          <t>Feb</t>
        </is>
      </c>
      <c r="C445" t="inlineStr">
        <is>
          <t>Kolhapur</t>
        </is>
      </c>
      <c r="D445" t="inlineStr">
        <is>
          <t>P2P transfer</t>
        </is>
      </c>
      <c r="E445" t="inlineStr">
        <is>
          <t>-</t>
        </is>
      </c>
      <c r="F445" s="34" t="n">
        <v>4081</v>
      </c>
      <c r="G445" t="inlineStr">
        <is>
          <t>Bank E</t>
        </is>
      </c>
      <c r="H445" t="inlineStr">
        <is>
          <t>Android</t>
        </is>
      </c>
      <c r="I445" s="35" t="n">
        <v>1.4</v>
      </c>
      <c r="J445" t="inlineStr">
        <is>
          <t>Success</t>
        </is>
      </c>
      <c r="K445" t="inlineStr"/>
      <c r="L445" s="34" t="n">
        <v>0</v>
      </c>
      <c r="M445" t="inlineStr">
        <is>
          <t>Existing</t>
        </is>
      </c>
      <c r="N445" t="inlineStr">
        <is>
          <t>Afternoon</t>
        </is>
      </c>
      <c r="O445">
        <f>IF(AND(OR(Dashboard!$C$6="All",C445=Dashboard!$C$6),OR(Dashboard!$F$6="All",D445=Dashboard!$F$6),OR(Dashboard!$I$6="All",B445=Dashboard!$I$6)),1,0)</f>
        <v/>
      </c>
    </row>
    <row r="446">
      <c r="A446" t="inlineStr">
        <is>
          <t>PP900445</t>
        </is>
      </c>
      <c r="B446" t="inlineStr">
        <is>
          <t>Jan</t>
        </is>
      </c>
      <c r="C446" t="inlineStr">
        <is>
          <t>Pune</t>
        </is>
      </c>
      <c r="D446" t="inlineStr">
        <is>
          <t>P2P transfer</t>
        </is>
      </c>
      <c r="E446" t="inlineStr">
        <is>
          <t>-</t>
        </is>
      </c>
      <c r="F446" s="34" t="n">
        <v>740</v>
      </c>
      <c r="G446" t="inlineStr">
        <is>
          <t>Bank D</t>
        </is>
      </c>
      <c r="H446" t="inlineStr">
        <is>
          <t>Android</t>
        </is>
      </c>
      <c r="I446" s="35" t="n">
        <v>1.1</v>
      </c>
      <c r="J446" t="inlineStr">
        <is>
          <t>Success</t>
        </is>
      </c>
      <c r="K446" t="inlineStr"/>
      <c r="L446" s="34" t="n">
        <v>0</v>
      </c>
      <c r="M446" t="inlineStr">
        <is>
          <t>Existing</t>
        </is>
      </c>
      <c r="N446" t="inlineStr">
        <is>
          <t>Afternoon</t>
        </is>
      </c>
      <c r="O446">
        <f>IF(AND(OR(Dashboard!$C$6="All",C446=Dashboard!$C$6),OR(Dashboard!$F$6="All",D446=Dashboard!$F$6),OR(Dashboard!$I$6="All",B446=Dashboard!$I$6)),1,0)</f>
        <v/>
      </c>
    </row>
    <row r="447">
      <c r="A447" t="inlineStr">
        <is>
          <t>PP900446</t>
        </is>
      </c>
      <c r="B447" t="inlineStr">
        <is>
          <t>Jun</t>
        </is>
      </c>
      <c r="C447" t="inlineStr">
        <is>
          <t>Sambhaji Nagar</t>
        </is>
      </c>
      <c r="D447" t="inlineStr">
        <is>
          <t>Merchant (P2M)</t>
        </is>
      </c>
      <c r="E447" t="inlineStr">
        <is>
          <t>Pharmacy</t>
        </is>
      </c>
      <c r="F447" s="34" t="n">
        <v>192</v>
      </c>
      <c r="G447" t="inlineStr">
        <is>
          <t>Bank A</t>
        </is>
      </c>
      <c r="H447" t="inlineStr">
        <is>
          <t>Android</t>
        </is>
      </c>
      <c r="I447" s="35" t="n">
        <v>2.2</v>
      </c>
      <c r="J447" t="inlineStr">
        <is>
          <t>Success</t>
        </is>
      </c>
      <c r="K447" t="inlineStr"/>
      <c r="L447" s="34" t="n">
        <v>0</v>
      </c>
      <c r="M447" t="inlineStr">
        <is>
          <t>Existing</t>
        </is>
      </c>
      <c r="N447" t="inlineStr">
        <is>
          <t>Night</t>
        </is>
      </c>
      <c r="O447">
        <f>IF(AND(OR(Dashboard!$C$6="All",C447=Dashboard!$C$6),OR(Dashboard!$F$6="All",D447=Dashboard!$F$6),OR(Dashboard!$I$6="All",B447=Dashboard!$I$6)),1,0)</f>
        <v/>
      </c>
    </row>
    <row r="448">
      <c r="A448" t="inlineStr">
        <is>
          <t>PP900447</t>
        </is>
      </c>
      <c r="B448" t="inlineStr">
        <is>
          <t>Apr</t>
        </is>
      </c>
      <c r="C448" t="inlineStr">
        <is>
          <t>Solapur</t>
        </is>
      </c>
      <c r="D448" t="inlineStr">
        <is>
          <t>Merchant (P2M)</t>
        </is>
      </c>
      <c r="E448" t="inlineStr">
        <is>
          <t>Electronics</t>
        </is>
      </c>
      <c r="F448" s="34" t="n">
        <v>452</v>
      </c>
      <c r="G448" t="inlineStr">
        <is>
          <t>Bank A</t>
        </is>
      </c>
      <c r="H448" t="inlineStr">
        <is>
          <t>Android</t>
        </is>
      </c>
      <c r="I448" s="35" t="n">
        <v>2.5</v>
      </c>
      <c r="J448" t="inlineStr">
        <is>
          <t>Success</t>
        </is>
      </c>
      <c r="K448" t="inlineStr"/>
      <c r="L448" s="34" t="n">
        <v>0</v>
      </c>
      <c r="M448" t="inlineStr">
        <is>
          <t>Existing</t>
        </is>
      </c>
      <c r="N448" t="inlineStr">
        <is>
          <t>Afternoon</t>
        </is>
      </c>
      <c r="O448">
        <f>IF(AND(OR(Dashboard!$C$6="All",C448=Dashboard!$C$6),OR(Dashboard!$F$6="All",D448=Dashboard!$F$6),OR(Dashboard!$I$6="All",B448=Dashboard!$I$6)),1,0)</f>
        <v/>
      </c>
    </row>
    <row r="449">
      <c r="A449" t="inlineStr">
        <is>
          <t>PP900448</t>
        </is>
      </c>
      <c r="B449" t="inlineStr">
        <is>
          <t>Feb</t>
        </is>
      </c>
      <c r="C449" t="inlineStr">
        <is>
          <t>Nagpur</t>
        </is>
      </c>
      <c r="D449" t="inlineStr">
        <is>
          <t>Recharge</t>
        </is>
      </c>
      <c r="E449" t="inlineStr">
        <is>
          <t>-</t>
        </is>
      </c>
      <c r="F449" s="34" t="n">
        <v>299</v>
      </c>
      <c r="G449" t="inlineStr">
        <is>
          <t>Bank C</t>
        </is>
      </c>
      <c r="H449" t="inlineStr">
        <is>
          <t>Android</t>
        </is>
      </c>
      <c r="I449" s="35" t="n">
        <v>1.7</v>
      </c>
      <c r="J449" t="inlineStr">
        <is>
          <t>Success</t>
        </is>
      </c>
      <c r="K449" t="inlineStr"/>
      <c r="L449" s="34" t="n">
        <v>0</v>
      </c>
      <c r="M449" t="inlineStr">
        <is>
          <t>Existing</t>
        </is>
      </c>
      <c r="N449" t="inlineStr">
        <is>
          <t>Evening</t>
        </is>
      </c>
      <c r="O449">
        <f>IF(AND(OR(Dashboard!$C$6="All",C449=Dashboard!$C$6),OR(Dashboard!$F$6="All",D449=Dashboard!$F$6),OR(Dashboard!$I$6="All",B449=Dashboard!$I$6)),1,0)</f>
        <v/>
      </c>
    </row>
    <row r="450">
      <c r="A450" t="inlineStr">
        <is>
          <t>PP900449</t>
        </is>
      </c>
      <c r="B450" t="inlineStr">
        <is>
          <t>Feb</t>
        </is>
      </c>
      <c r="C450" t="inlineStr">
        <is>
          <t>Nashik</t>
        </is>
      </c>
      <c r="D450" t="inlineStr">
        <is>
          <t>Bill payment</t>
        </is>
      </c>
      <c r="E450" t="inlineStr">
        <is>
          <t>-</t>
        </is>
      </c>
      <c r="F450" s="34" t="n">
        <v>3083</v>
      </c>
      <c r="G450" t="inlineStr">
        <is>
          <t>Bank B</t>
        </is>
      </c>
      <c r="H450" t="inlineStr">
        <is>
          <t>Android</t>
        </is>
      </c>
      <c r="I450" s="35" t="n">
        <v>1.9</v>
      </c>
      <c r="J450" t="inlineStr">
        <is>
          <t>Success</t>
        </is>
      </c>
      <c r="K450" t="inlineStr"/>
      <c r="L450" s="34" t="n">
        <v>0</v>
      </c>
      <c r="M450" t="inlineStr">
        <is>
          <t>Existing</t>
        </is>
      </c>
      <c r="N450" t="inlineStr">
        <is>
          <t>Evening</t>
        </is>
      </c>
      <c r="O450">
        <f>IF(AND(OR(Dashboard!$C$6="All",C450=Dashboard!$C$6),OR(Dashboard!$F$6="All",D450=Dashboard!$F$6),OR(Dashboard!$I$6="All",B450=Dashboard!$I$6)),1,0)</f>
        <v/>
      </c>
    </row>
    <row r="451">
      <c r="A451" t="inlineStr">
        <is>
          <t>PP900450</t>
        </is>
      </c>
      <c r="B451" t="inlineStr">
        <is>
          <t>Mar</t>
        </is>
      </c>
      <c r="C451" t="inlineStr">
        <is>
          <t>Solapur</t>
        </is>
      </c>
      <c r="D451" t="inlineStr">
        <is>
          <t>Merchant (P2M)</t>
        </is>
      </c>
      <c r="E451" t="inlineStr">
        <is>
          <t>Food</t>
        </is>
      </c>
      <c r="F451" s="34" t="n">
        <v>123</v>
      </c>
      <c r="G451" t="inlineStr">
        <is>
          <t>Bank E</t>
        </is>
      </c>
      <c r="H451" t="inlineStr">
        <is>
          <t>Android</t>
        </is>
      </c>
      <c r="I451" s="35" t="n">
        <v>1.8</v>
      </c>
      <c r="J451" t="inlineStr">
        <is>
          <t>Success</t>
        </is>
      </c>
      <c r="K451" t="inlineStr"/>
      <c r="L451" s="34" t="n">
        <v>0</v>
      </c>
      <c r="M451" t="inlineStr">
        <is>
          <t>Existing</t>
        </is>
      </c>
      <c r="N451" t="inlineStr">
        <is>
          <t>Evening</t>
        </is>
      </c>
      <c r="O451">
        <f>IF(AND(OR(Dashboard!$C$6="All",C451=Dashboard!$C$6),OR(Dashboard!$F$6="All",D451=Dashboard!$F$6),OR(Dashboard!$I$6="All",B451=Dashboard!$I$6)),1,0)</f>
        <v/>
      </c>
    </row>
    <row r="452">
      <c r="A452" t="inlineStr">
        <is>
          <t>PP900451</t>
        </is>
      </c>
      <c r="B452" t="inlineStr">
        <is>
          <t>Apr</t>
        </is>
      </c>
      <c r="C452" t="inlineStr">
        <is>
          <t>Pune</t>
        </is>
      </c>
      <c r="D452" t="inlineStr">
        <is>
          <t>Merchant (P2M)</t>
        </is>
      </c>
      <c r="E452" t="inlineStr">
        <is>
          <t>Travel</t>
        </is>
      </c>
      <c r="F452" s="34" t="n">
        <v>426</v>
      </c>
      <c r="G452" t="inlineStr">
        <is>
          <t>Bank E</t>
        </is>
      </c>
      <c r="H452" t="inlineStr">
        <is>
          <t>Android</t>
        </is>
      </c>
      <c r="I452" s="35" t="n">
        <v>2.3</v>
      </c>
      <c r="J452" t="inlineStr">
        <is>
          <t>Success</t>
        </is>
      </c>
      <c r="K452" t="inlineStr"/>
      <c r="L452" s="34" t="n">
        <v>0</v>
      </c>
      <c r="M452" t="inlineStr">
        <is>
          <t>Existing</t>
        </is>
      </c>
      <c r="N452" t="inlineStr">
        <is>
          <t>Evening</t>
        </is>
      </c>
      <c r="O452">
        <f>IF(AND(OR(Dashboard!$C$6="All",C452=Dashboard!$C$6),OR(Dashboard!$F$6="All",D452=Dashboard!$F$6),OR(Dashboard!$I$6="All",B452=Dashboard!$I$6)),1,0)</f>
        <v/>
      </c>
    </row>
    <row r="453">
      <c r="A453" t="inlineStr">
        <is>
          <t>PP900452</t>
        </is>
      </c>
      <c r="B453" t="inlineStr">
        <is>
          <t>Apr</t>
        </is>
      </c>
      <c r="C453" t="inlineStr">
        <is>
          <t>Nagpur</t>
        </is>
      </c>
      <c r="D453" t="inlineStr">
        <is>
          <t>Merchant (P2M)</t>
        </is>
      </c>
      <c r="E453" t="inlineStr">
        <is>
          <t>Fuel</t>
        </is>
      </c>
      <c r="F453" s="34" t="n">
        <v>74</v>
      </c>
      <c r="G453" t="inlineStr">
        <is>
          <t>Bank D</t>
        </is>
      </c>
      <c r="H453" t="inlineStr">
        <is>
          <t>Android</t>
        </is>
      </c>
      <c r="I453" s="35" t="n">
        <v>2.4</v>
      </c>
      <c r="J453" t="inlineStr">
        <is>
          <t>Success</t>
        </is>
      </c>
      <c r="K453" t="inlineStr"/>
      <c r="L453" s="34" t="n">
        <v>0</v>
      </c>
      <c r="M453" t="inlineStr">
        <is>
          <t>New</t>
        </is>
      </c>
      <c r="N453" t="inlineStr">
        <is>
          <t>Afternoon</t>
        </is>
      </c>
      <c r="O453">
        <f>IF(AND(OR(Dashboard!$C$6="All",C453=Dashboard!$C$6),OR(Dashboard!$F$6="All",D453=Dashboard!$F$6),OR(Dashboard!$I$6="All",B453=Dashboard!$I$6)),1,0)</f>
        <v/>
      </c>
    </row>
    <row r="454">
      <c r="A454" t="inlineStr">
        <is>
          <t>PP900453</t>
        </is>
      </c>
      <c r="B454" t="inlineStr">
        <is>
          <t>May</t>
        </is>
      </c>
      <c r="C454" t="inlineStr">
        <is>
          <t>Kolhapur</t>
        </is>
      </c>
      <c r="D454" t="inlineStr">
        <is>
          <t>P2P transfer</t>
        </is>
      </c>
      <c r="E454" t="inlineStr">
        <is>
          <t>-</t>
        </is>
      </c>
      <c r="F454" s="34" t="n">
        <v>1321</v>
      </c>
      <c r="G454" t="inlineStr">
        <is>
          <t>Bank C</t>
        </is>
      </c>
      <c r="H454" t="inlineStr">
        <is>
          <t>iOS</t>
        </is>
      </c>
      <c r="I454" s="35" t="n">
        <v>2.2</v>
      </c>
      <c r="J454" t="inlineStr">
        <is>
          <t>Success</t>
        </is>
      </c>
      <c r="K454" t="inlineStr"/>
      <c r="L454" s="34" t="n">
        <v>0</v>
      </c>
      <c r="M454" t="inlineStr">
        <is>
          <t>Existing</t>
        </is>
      </c>
      <c r="N454" t="inlineStr">
        <is>
          <t>Afternoon</t>
        </is>
      </c>
      <c r="O454">
        <f>IF(AND(OR(Dashboard!$C$6="All",C454=Dashboard!$C$6),OR(Dashboard!$F$6="All",D454=Dashboard!$F$6),OR(Dashboard!$I$6="All",B454=Dashboard!$I$6)),1,0)</f>
        <v/>
      </c>
    </row>
    <row r="455">
      <c r="A455" t="inlineStr">
        <is>
          <t>PP900454</t>
        </is>
      </c>
      <c r="B455" t="inlineStr">
        <is>
          <t>Mar</t>
        </is>
      </c>
      <c r="C455" t="inlineStr">
        <is>
          <t>Solapur</t>
        </is>
      </c>
      <c r="D455" t="inlineStr">
        <is>
          <t>P2P transfer</t>
        </is>
      </c>
      <c r="E455" t="inlineStr">
        <is>
          <t>-</t>
        </is>
      </c>
      <c r="F455" s="34" t="n">
        <v>1223</v>
      </c>
      <c r="G455" t="inlineStr">
        <is>
          <t>Bank E</t>
        </is>
      </c>
      <c r="H455" t="inlineStr">
        <is>
          <t>Android</t>
        </is>
      </c>
      <c r="I455" s="35" t="n">
        <v>1.4</v>
      </c>
      <c r="J455" t="inlineStr">
        <is>
          <t>Success</t>
        </is>
      </c>
      <c r="K455" t="inlineStr"/>
      <c r="L455" s="34" t="n">
        <v>0</v>
      </c>
      <c r="M455" t="inlineStr">
        <is>
          <t>Existing</t>
        </is>
      </c>
      <c r="N455" t="inlineStr">
        <is>
          <t>Afternoon</t>
        </is>
      </c>
      <c r="O455">
        <f>IF(AND(OR(Dashboard!$C$6="All",C455=Dashboard!$C$6),OR(Dashboard!$F$6="All",D455=Dashboard!$F$6),OR(Dashboard!$I$6="All",B455=Dashboard!$I$6)),1,0)</f>
        <v/>
      </c>
    </row>
    <row r="456">
      <c r="A456" t="inlineStr">
        <is>
          <t>PP900455</t>
        </is>
      </c>
      <c r="B456" t="inlineStr">
        <is>
          <t>Jan</t>
        </is>
      </c>
      <c r="C456" t="inlineStr">
        <is>
          <t>Pune</t>
        </is>
      </c>
      <c r="D456" t="inlineStr">
        <is>
          <t>Merchant (P2M)</t>
        </is>
      </c>
      <c r="E456" t="inlineStr">
        <is>
          <t>Pharmacy</t>
        </is>
      </c>
      <c r="F456" s="34" t="n">
        <v>172</v>
      </c>
      <c r="G456" t="inlineStr">
        <is>
          <t>Bank D</t>
        </is>
      </c>
      <c r="H456" t="inlineStr">
        <is>
          <t>Android</t>
        </is>
      </c>
      <c r="I456" s="35" t="n">
        <v>3</v>
      </c>
      <c r="J456" t="inlineStr">
        <is>
          <t>Success</t>
        </is>
      </c>
      <c r="K456" t="inlineStr"/>
      <c r="L456" s="34" t="n">
        <v>0</v>
      </c>
      <c r="M456" t="inlineStr">
        <is>
          <t>Existing</t>
        </is>
      </c>
      <c r="N456" t="inlineStr">
        <is>
          <t>Afternoon</t>
        </is>
      </c>
      <c r="O456">
        <f>IF(AND(OR(Dashboard!$C$6="All",C456=Dashboard!$C$6),OR(Dashboard!$F$6="All",D456=Dashboard!$F$6),OR(Dashboard!$I$6="All",B456=Dashboard!$I$6)),1,0)</f>
        <v/>
      </c>
    </row>
    <row r="457">
      <c r="A457" t="inlineStr">
        <is>
          <t>PP900456</t>
        </is>
      </c>
      <c r="B457" t="inlineStr">
        <is>
          <t>Jan</t>
        </is>
      </c>
      <c r="C457" t="inlineStr">
        <is>
          <t>Kolhapur</t>
        </is>
      </c>
      <c r="D457" t="inlineStr">
        <is>
          <t>Bill payment</t>
        </is>
      </c>
      <c r="E457" t="inlineStr">
        <is>
          <t>-</t>
        </is>
      </c>
      <c r="F457" s="34" t="n">
        <v>743</v>
      </c>
      <c r="G457" t="inlineStr">
        <is>
          <t>Bank D</t>
        </is>
      </c>
      <c r="H457" t="inlineStr">
        <is>
          <t>Android</t>
        </is>
      </c>
      <c r="I457" s="35" t="n">
        <v>2.7</v>
      </c>
      <c r="J457" t="inlineStr">
        <is>
          <t>Success</t>
        </is>
      </c>
      <c r="K457" t="inlineStr"/>
      <c r="L457" s="34" t="n">
        <v>0</v>
      </c>
      <c r="M457" t="inlineStr">
        <is>
          <t>Existing</t>
        </is>
      </c>
      <c r="N457" t="inlineStr">
        <is>
          <t>Evening</t>
        </is>
      </c>
      <c r="O457">
        <f>IF(AND(OR(Dashboard!$C$6="All",C457=Dashboard!$C$6),OR(Dashboard!$F$6="All",D457=Dashboard!$F$6),OR(Dashboard!$I$6="All",B457=Dashboard!$I$6)),1,0)</f>
        <v/>
      </c>
    </row>
    <row r="458">
      <c r="A458" t="inlineStr">
        <is>
          <t>PP900457</t>
        </is>
      </c>
      <c r="B458" t="inlineStr">
        <is>
          <t>Feb</t>
        </is>
      </c>
      <c r="C458" t="inlineStr">
        <is>
          <t>Nashik</t>
        </is>
      </c>
      <c r="D458" t="inlineStr">
        <is>
          <t>Merchant (P2M)</t>
        </is>
      </c>
      <c r="E458" t="inlineStr">
        <is>
          <t>Pharmacy</t>
        </is>
      </c>
      <c r="F458" s="34" t="n">
        <v>498</v>
      </c>
      <c r="G458" t="inlineStr">
        <is>
          <t>Bank A</t>
        </is>
      </c>
      <c r="H458" t="inlineStr">
        <is>
          <t>Android</t>
        </is>
      </c>
      <c r="I458" s="35" t="n">
        <v>1.5</v>
      </c>
      <c r="J458" t="inlineStr">
        <is>
          <t>Success</t>
        </is>
      </c>
      <c r="K458" t="inlineStr"/>
      <c r="L458" s="34" t="n">
        <v>0</v>
      </c>
      <c r="M458" t="inlineStr">
        <is>
          <t>Existing</t>
        </is>
      </c>
      <c r="N458" t="inlineStr">
        <is>
          <t>Morning</t>
        </is>
      </c>
      <c r="O458">
        <f>IF(AND(OR(Dashboard!$C$6="All",C458=Dashboard!$C$6),OR(Dashboard!$F$6="All",D458=Dashboard!$F$6),OR(Dashboard!$I$6="All",B458=Dashboard!$I$6)),1,0)</f>
        <v/>
      </c>
    </row>
    <row r="459">
      <c r="A459" t="inlineStr">
        <is>
          <t>PP900458</t>
        </is>
      </c>
      <c r="B459" t="inlineStr">
        <is>
          <t>Mar</t>
        </is>
      </c>
      <c r="C459" t="inlineStr">
        <is>
          <t>Pune</t>
        </is>
      </c>
      <c r="D459" t="inlineStr">
        <is>
          <t>Merchant (P2M)</t>
        </is>
      </c>
      <c r="E459" t="inlineStr">
        <is>
          <t>Fuel</t>
        </is>
      </c>
      <c r="F459" s="34" t="n">
        <v>158</v>
      </c>
      <c r="G459" t="inlineStr">
        <is>
          <t>Bank D</t>
        </is>
      </c>
      <c r="H459" t="inlineStr">
        <is>
          <t>Android</t>
        </is>
      </c>
      <c r="I459" s="35" t="n">
        <v>2.4</v>
      </c>
      <c r="J459" t="inlineStr">
        <is>
          <t>Success</t>
        </is>
      </c>
      <c r="K459" t="inlineStr"/>
      <c r="L459" s="34" t="n">
        <v>0</v>
      </c>
      <c r="M459" t="inlineStr">
        <is>
          <t>Existing</t>
        </is>
      </c>
      <c r="N459" t="inlineStr">
        <is>
          <t>Afternoon</t>
        </is>
      </c>
      <c r="O459">
        <f>IF(AND(OR(Dashboard!$C$6="All",C459=Dashboard!$C$6),OR(Dashboard!$F$6="All",D459=Dashboard!$F$6),OR(Dashboard!$I$6="All",B459=Dashboard!$I$6)),1,0)</f>
        <v/>
      </c>
    </row>
    <row r="460">
      <c r="A460" t="inlineStr">
        <is>
          <t>PP900459</t>
        </is>
      </c>
      <c r="B460" t="inlineStr">
        <is>
          <t>Jan</t>
        </is>
      </c>
      <c r="C460" t="inlineStr">
        <is>
          <t>Pune</t>
        </is>
      </c>
      <c r="D460" t="inlineStr">
        <is>
          <t>Merchant (P2M)</t>
        </is>
      </c>
      <c r="E460" t="inlineStr">
        <is>
          <t>Fuel</t>
        </is>
      </c>
      <c r="F460" s="34" t="n">
        <v>516</v>
      </c>
      <c r="G460" t="inlineStr">
        <is>
          <t>Bank A</t>
        </is>
      </c>
      <c r="H460" t="inlineStr">
        <is>
          <t>Android</t>
        </is>
      </c>
      <c r="I460" s="35" t="n">
        <v>2.5</v>
      </c>
      <c r="J460" t="inlineStr">
        <is>
          <t>Success</t>
        </is>
      </c>
      <c r="K460" t="inlineStr"/>
      <c r="L460" s="34" t="n">
        <v>0</v>
      </c>
      <c r="M460" t="inlineStr">
        <is>
          <t>Existing</t>
        </is>
      </c>
      <c r="N460" t="inlineStr">
        <is>
          <t>Evening</t>
        </is>
      </c>
      <c r="O460">
        <f>IF(AND(OR(Dashboard!$C$6="All",C460=Dashboard!$C$6),OR(Dashboard!$F$6="All",D460=Dashboard!$F$6),OR(Dashboard!$I$6="All",B460=Dashboard!$I$6)),1,0)</f>
        <v/>
      </c>
    </row>
    <row r="461">
      <c r="A461" t="inlineStr">
        <is>
          <t>PP900460</t>
        </is>
      </c>
      <c r="B461" t="inlineStr">
        <is>
          <t>Feb</t>
        </is>
      </c>
      <c r="C461" t="inlineStr">
        <is>
          <t>Sambhaji Nagar</t>
        </is>
      </c>
      <c r="D461" t="inlineStr">
        <is>
          <t>Insurance</t>
        </is>
      </c>
      <c r="E461" t="inlineStr">
        <is>
          <t>-</t>
        </is>
      </c>
      <c r="F461" s="34" t="n">
        <v>7618</v>
      </c>
      <c r="G461" t="inlineStr">
        <is>
          <t>Bank A</t>
        </is>
      </c>
      <c r="H461" t="inlineStr">
        <is>
          <t>Android</t>
        </is>
      </c>
      <c r="I461" s="35" t="n">
        <v>1.8</v>
      </c>
      <c r="J461" t="inlineStr">
        <is>
          <t>Success</t>
        </is>
      </c>
      <c r="K461" t="inlineStr"/>
      <c r="L461" s="34" t="n">
        <v>0</v>
      </c>
      <c r="M461" t="inlineStr">
        <is>
          <t>Existing</t>
        </is>
      </c>
      <c r="N461" t="inlineStr">
        <is>
          <t>Afternoon</t>
        </is>
      </c>
      <c r="O461">
        <f>IF(AND(OR(Dashboard!$C$6="All",C461=Dashboard!$C$6),OR(Dashboard!$F$6="All",D461=Dashboard!$F$6),OR(Dashboard!$I$6="All",B461=Dashboard!$I$6)),1,0)</f>
        <v/>
      </c>
    </row>
    <row r="462">
      <c r="A462" t="inlineStr">
        <is>
          <t>PP900461</t>
        </is>
      </c>
      <c r="B462" t="inlineStr">
        <is>
          <t>Feb</t>
        </is>
      </c>
      <c r="C462" t="inlineStr">
        <is>
          <t>Nagpur</t>
        </is>
      </c>
      <c r="D462" t="inlineStr">
        <is>
          <t>Merchant (P2M)</t>
        </is>
      </c>
      <c r="E462" t="inlineStr">
        <is>
          <t>Electronics</t>
        </is>
      </c>
      <c r="F462" s="34" t="n">
        <v>218</v>
      </c>
      <c r="G462" t="inlineStr">
        <is>
          <t>Bank E</t>
        </is>
      </c>
      <c r="H462" t="inlineStr">
        <is>
          <t>Android</t>
        </is>
      </c>
      <c r="I462" s="35" t="n">
        <v>0.8</v>
      </c>
      <c r="J462" t="inlineStr">
        <is>
          <t>Success</t>
        </is>
      </c>
      <c r="K462" t="inlineStr"/>
      <c r="L462" s="34" t="n">
        <v>0</v>
      </c>
      <c r="M462" t="inlineStr">
        <is>
          <t>Existing</t>
        </is>
      </c>
      <c r="N462" t="inlineStr">
        <is>
          <t>Evening</t>
        </is>
      </c>
      <c r="O462">
        <f>IF(AND(OR(Dashboard!$C$6="All",C462=Dashboard!$C$6),OR(Dashboard!$F$6="All",D462=Dashboard!$F$6),OR(Dashboard!$I$6="All",B462=Dashboard!$I$6)),1,0)</f>
        <v/>
      </c>
    </row>
    <row r="463">
      <c r="A463" t="inlineStr">
        <is>
          <t>PP900462</t>
        </is>
      </c>
      <c r="B463" t="inlineStr">
        <is>
          <t>Apr</t>
        </is>
      </c>
      <c r="C463" t="inlineStr">
        <is>
          <t>Solapur</t>
        </is>
      </c>
      <c r="D463" t="inlineStr">
        <is>
          <t>P2P transfer</t>
        </is>
      </c>
      <c r="E463" t="inlineStr">
        <is>
          <t>-</t>
        </is>
      </c>
      <c r="F463" s="34" t="n">
        <v>618</v>
      </c>
      <c r="G463" t="inlineStr">
        <is>
          <t>Bank C</t>
        </is>
      </c>
      <c r="H463" t="inlineStr">
        <is>
          <t>Android</t>
        </is>
      </c>
      <c r="I463" s="35" t="n">
        <v>1.9</v>
      </c>
      <c r="J463" t="inlineStr">
        <is>
          <t>Success</t>
        </is>
      </c>
      <c r="K463" t="inlineStr"/>
      <c r="L463" s="34" t="n">
        <v>0</v>
      </c>
      <c r="M463" t="inlineStr">
        <is>
          <t>Existing</t>
        </is>
      </c>
      <c r="N463" t="inlineStr">
        <is>
          <t>Night</t>
        </is>
      </c>
      <c r="O463">
        <f>IF(AND(OR(Dashboard!$C$6="All",C463=Dashboard!$C$6),OR(Dashboard!$F$6="All",D463=Dashboard!$F$6),OR(Dashboard!$I$6="All",B463=Dashboard!$I$6)),1,0)</f>
        <v/>
      </c>
    </row>
    <row r="464">
      <c r="A464" t="inlineStr">
        <is>
          <t>PP900463</t>
        </is>
      </c>
      <c r="B464" t="inlineStr">
        <is>
          <t>Jun</t>
        </is>
      </c>
      <c r="C464" t="inlineStr">
        <is>
          <t>Pune</t>
        </is>
      </c>
      <c r="D464" t="inlineStr">
        <is>
          <t>Insurance</t>
        </is>
      </c>
      <c r="E464" t="inlineStr">
        <is>
          <t>-</t>
        </is>
      </c>
      <c r="F464" s="34" t="n">
        <v>1682</v>
      </c>
      <c r="G464" t="inlineStr">
        <is>
          <t>Bank A</t>
        </is>
      </c>
      <c r="H464" t="inlineStr">
        <is>
          <t>iOS</t>
        </is>
      </c>
      <c r="I464" s="35" t="n">
        <v>1.3</v>
      </c>
      <c r="J464" t="inlineStr">
        <is>
          <t>Success</t>
        </is>
      </c>
      <c r="K464" t="inlineStr"/>
      <c r="L464" s="34" t="n">
        <v>0</v>
      </c>
      <c r="M464" t="inlineStr">
        <is>
          <t>Existing</t>
        </is>
      </c>
      <c r="N464" t="inlineStr">
        <is>
          <t>Afternoon</t>
        </is>
      </c>
      <c r="O464">
        <f>IF(AND(OR(Dashboard!$C$6="All",C464=Dashboard!$C$6),OR(Dashboard!$F$6="All",D464=Dashboard!$F$6),OR(Dashboard!$I$6="All",B464=Dashboard!$I$6)),1,0)</f>
        <v/>
      </c>
    </row>
    <row r="465">
      <c r="A465" t="inlineStr">
        <is>
          <t>PP900464</t>
        </is>
      </c>
      <c r="B465" t="inlineStr">
        <is>
          <t>Apr</t>
        </is>
      </c>
      <c r="C465" t="inlineStr">
        <is>
          <t>Pune</t>
        </is>
      </c>
      <c r="D465" t="inlineStr">
        <is>
          <t>P2P transfer</t>
        </is>
      </c>
      <c r="E465" t="inlineStr">
        <is>
          <t>-</t>
        </is>
      </c>
      <c r="F465" s="34" t="n">
        <v>943</v>
      </c>
      <c r="G465" t="inlineStr">
        <is>
          <t>Bank E</t>
        </is>
      </c>
      <c r="H465" t="inlineStr">
        <is>
          <t>Android</t>
        </is>
      </c>
      <c r="I465" s="35" t="n">
        <v>1.6</v>
      </c>
      <c r="J465" t="inlineStr">
        <is>
          <t>Success</t>
        </is>
      </c>
      <c r="K465" t="inlineStr"/>
      <c r="L465" s="34" t="n">
        <v>0</v>
      </c>
      <c r="M465" t="inlineStr">
        <is>
          <t>Existing</t>
        </is>
      </c>
      <c r="N465" t="inlineStr">
        <is>
          <t>Afternoon</t>
        </is>
      </c>
      <c r="O465">
        <f>IF(AND(OR(Dashboard!$C$6="All",C465=Dashboard!$C$6),OR(Dashboard!$F$6="All",D465=Dashboard!$F$6),OR(Dashboard!$I$6="All",B465=Dashboard!$I$6)),1,0)</f>
        <v/>
      </c>
    </row>
    <row r="466">
      <c r="A466" t="inlineStr">
        <is>
          <t>PP900465</t>
        </is>
      </c>
      <c r="B466" t="inlineStr">
        <is>
          <t>Feb</t>
        </is>
      </c>
      <c r="C466" t="inlineStr">
        <is>
          <t>Nashik</t>
        </is>
      </c>
      <c r="D466" t="inlineStr">
        <is>
          <t>P2P transfer</t>
        </is>
      </c>
      <c r="E466" t="inlineStr">
        <is>
          <t>-</t>
        </is>
      </c>
      <c r="F466" s="34" t="n">
        <v>163</v>
      </c>
      <c r="G466" t="inlineStr">
        <is>
          <t>Bank C</t>
        </is>
      </c>
      <c r="H466" t="inlineStr">
        <is>
          <t>iOS</t>
        </is>
      </c>
      <c r="I466" s="35" t="n">
        <v>0.8</v>
      </c>
      <c r="J466" t="inlineStr">
        <is>
          <t>Success</t>
        </is>
      </c>
      <c r="K466" t="inlineStr"/>
      <c r="L466" s="34" t="n">
        <v>0</v>
      </c>
      <c r="M466" t="inlineStr">
        <is>
          <t>Existing</t>
        </is>
      </c>
      <c r="N466" t="inlineStr">
        <is>
          <t>Afternoon</t>
        </is>
      </c>
      <c r="O466">
        <f>IF(AND(OR(Dashboard!$C$6="All",C466=Dashboard!$C$6),OR(Dashboard!$F$6="All",D466=Dashboard!$F$6),OR(Dashboard!$I$6="All",B466=Dashboard!$I$6)),1,0)</f>
        <v/>
      </c>
    </row>
    <row r="467">
      <c r="A467" t="inlineStr">
        <is>
          <t>PP900466</t>
        </is>
      </c>
      <c r="B467" t="inlineStr">
        <is>
          <t>Jan</t>
        </is>
      </c>
      <c r="C467" t="inlineStr">
        <is>
          <t>Sambhaji Nagar</t>
        </is>
      </c>
      <c r="D467" t="inlineStr">
        <is>
          <t>P2P transfer</t>
        </is>
      </c>
      <c r="E467" t="inlineStr">
        <is>
          <t>-</t>
        </is>
      </c>
      <c r="F467" s="34" t="n">
        <v>286</v>
      </c>
      <c r="G467" t="inlineStr">
        <is>
          <t>Bank C</t>
        </is>
      </c>
      <c r="H467" t="inlineStr">
        <is>
          <t>Android</t>
        </is>
      </c>
      <c r="I467" s="35" t="n">
        <v>1.7</v>
      </c>
      <c r="J467" t="inlineStr">
        <is>
          <t>Success</t>
        </is>
      </c>
      <c r="K467" t="inlineStr"/>
      <c r="L467" s="34" t="n">
        <v>0</v>
      </c>
      <c r="M467" t="inlineStr">
        <is>
          <t>Existing</t>
        </is>
      </c>
      <c r="N467" t="inlineStr">
        <is>
          <t>Night</t>
        </is>
      </c>
      <c r="O467">
        <f>IF(AND(OR(Dashboard!$C$6="All",C467=Dashboard!$C$6),OR(Dashboard!$F$6="All",D467=Dashboard!$F$6),OR(Dashboard!$I$6="All",B467=Dashboard!$I$6)),1,0)</f>
        <v/>
      </c>
    </row>
    <row r="468">
      <c r="A468" t="inlineStr">
        <is>
          <t>PP900467</t>
        </is>
      </c>
      <c r="B468" t="inlineStr">
        <is>
          <t>Apr</t>
        </is>
      </c>
      <c r="C468" t="inlineStr">
        <is>
          <t>Nagpur</t>
        </is>
      </c>
      <c r="D468" t="inlineStr">
        <is>
          <t>P2P transfer</t>
        </is>
      </c>
      <c r="E468" t="inlineStr">
        <is>
          <t>-</t>
        </is>
      </c>
      <c r="F468" s="34" t="n">
        <v>261</v>
      </c>
      <c r="G468" t="inlineStr">
        <is>
          <t>Bank D</t>
        </is>
      </c>
      <c r="H468" t="inlineStr">
        <is>
          <t>Android</t>
        </is>
      </c>
      <c r="I468" s="35" t="n">
        <v>2.4</v>
      </c>
      <c r="J468" t="inlineStr">
        <is>
          <t>Success</t>
        </is>
      </c>
      <c r="K468" t="inlineStr"/>
      <c r="L468" s="34" t="n">
        <v>0</v>
      </c>
      <c r="M468" t="inlineStr">
        <is>
          <t>Existing</t>
        </is>
      </c>
      <c r="N468" t="inlineStr">
        <is>
          <t>Night</t>
        </is>
      </c>
      <c r="O468">
        <f>IF(AND(OR(Dashboard!$C$6="All",C468=Dashboard!$C$6),OR(Dashboard!$F$6="All",D468=Dashboard!$F$6),OR(Dashboard!$I$6="All",B468=Dashboard!$I$6)),1,0)</f>
        <v/>
      </c>
    </row>
    <row r="469">
      <c r="A469" t="inlineStr">
        <is>
          <t>PP900468</t>
        </is>
      </c>
      <c r="B469" t="inlineStr">
        <is>
          <t>Feb</t>
        </is>
      </c>
      <c r="C469" t="inlineStr">
        <is>
          <t>Sambhaji Nagar</t>
        </is>
      </c>
      <c r="D469" t="inlineStr">
        <is>
          <t>Merchant (P2M)</t>
        </is>
      </c>
      <c r="E469" t="inlineStr">
        <is>
          <t>Fuel</t>
        </is>
      </c>
      <c r="F469" s="34" t="n">
        <v>596</v>
      </c>
      <c r="G469" t="inlineStr">
        <is>
          <t>Bank C</t>
        </is>
      </c>
      <c r="H469" t="inlineStr">
        <is>
          <t>Android</t>
        </is>
      </c>
      <c r="I469" s="35" t="n">
        <v>1.7</v>
      </c>
      <c r="J469" t="inlineStr">
        <is>
          <t>Success</t>
        </is>
      </c>
      <c r="K469" t="inlineStr"/>
      <c r="L469" s="34" t="n">
        <v>0</v>
      </c>
      <c r="M469" t="inlineStr">
        <is>
          <t>Existing</t>
        </is>
      </c>
      <c r="N469" t="inlineStr">
        <is>
          <t>Evening</t>
        </is>
      </c>
      <c r="O469">
        <f>IF(AND(OR(Dashboard!$C$6="All",C469=Dashboard!$C$6),OR(Dashboard!$F$6="All",D469=Dashboard!$F$6),OR(Dashboard!$I$6="All",B469=Dashboard!$I$6)),1,0)</f>
        <v/>
      </c>
    </row>
    <row r="470">
      <c r="A470" t="inlineStr">
        <is>
          <t>PP900469</t>
        </is>
      </c>
      <c r="B470" t="inlineStr">
        <is>
          <t>May</t>
        </is>
      </c>
      <c r="C470" t="inlineStr">
        <is>
          <t>Solapur</t>
        </is>
      </c>
      <c r="D470" t="inlineStr">
        <is>
          <t>P2P transfer</t>
        </is>
      </c>
      <c r="E470" t="inlineStr">
        <is>
          <t>-</t>
        </is>
      </c>
      <c r="F470" s="34" t="n">
        <v>207</v>
      </c>
      <c r="G470" t="inlineStr">
        <is>
          <t>Bank C</t>
        </is>
      </c>
      <c r="H470" t="inlineStr">
        <is>
          <t>Android</t>
        </is>
      </c>
      <c r="I470" s="35" t="n">
        <v>2.1</v>
      </c>
      <c r="J470" t="inlineStr">
        <is>
          <t>Success</t>
        </is>
      </c>
      <c r="K470" t="inlineStr"/>
      <c r="L470" s="34" t="n">
        <v>0</v>
      </c>
      <c r="M470" t="inlineStr">
        <is>
          <t>Existing</t>
        </is>
      </c>
      <c r="N470" t="inlineStr">
        <is>
          <t>Afternoon</t>
        </is>
      </c>
      <c r="O470">
        <f>IF(AND(OR(Dashboard!$C$6="All",C470=Dashboard!$C$6),OR(Dashboard!$F$6="All",D470=Dashboard!$F$6),OR(Dashboard!$I$6="All",B470=Dashboard!$I$6)),1,0)</f>
        <v/>
      </c>
    </row>
    <row r="471">
      <c r="A471" t="inlineStr">
        <is>
          <t>PP900470</t>
        </is>
      </c>
      <c r="B471" t="inlineStr">
        <is>
          <t>Jun</t>
        </is>
      </c>
      <c r="C471" t="inlineStr">
        <is>
          <t>Sambhaji Nagar</t>
        </is>
      </c>
      <c r="D471" t="inlineStr">
        <is>
          <t>Bill payment</t>
        </is>
      </c>
      <c r="E471" t="inlineStr">
        <is>
          <t>-</t>
        </is>
      </c>
      <c r="F471" s="34" t="n">
        <v>1501</v>
      </c>
      <c r="G471" t="inlineStr">
        <is>
          <t>Bank A</t>
        </is>
      </c>
      <c r="H471" t="inlineStr">
        <is>
          <t>iOS</t>
        </is>
      </c>
      <c r="I471" s="35" t="n">
        <v>1.5</v>
      </c>
      <c r="J471" t="inlineStr">
        <is>
          <t>Success</t>
        </is>
      </c>
      <c r="K471" t="inlineStr"/>
      <c r="L471" s="34" t="n">
        <v>0</v>
      </c>
      <c r="M471" t="inlineStr">
        <is>
          <t>Existing</t>
        </is>
      </c>
      <c r="N471" t="inlineStr">
        <is>
          <t>Evening</t>
        </is>
      </c>
      <c r="O471">
        <f>IF(AND(OR(Dashboard!$C$6="All",C471=Dashboard!$C$6),OR(Dashboard!$F$6="All",D471=Dashboard!$F$6),OR(Dashboard!$I$6="All",B471=Dashboard!$I$6)),1,0)</f>
        <v/>
      </c>
    </row>
    <row r="472">
      <c r="A472" t="inlineStr">
        <is>
          <t>PP900471</t>
        </is>
      </c>
      <c r="B472" t="inlineStr">
        <is>
          <t>May</t>
        </is>
      </c>
      <c r="C472" t="inlineStr">
        <is>
          <t>Pune</t>
        </is>
      </c>
      <c r="D472" t="inlineStr">
        <is>
          <t>P2P transfer</t>
        </is>
      </c>
      <c r="E472" t="inlineStr">
        <is>
          <t>-</t>
        </is>
      </c>
      <c r="F472" s="34" t="n">
        <v>915</v>
      </c>
      <c r="G472" t="inlineStr">
        <is>
          <t>Bank C</t>
        </is>
      </c>
      <c r="H472" t="inlineStr">
        <is>
          <t>Android</t>
        </is>
      </c>
      <c r="I472" s="35" t="n">
        <v>1</v>
      </c>
      <c r="J472" t="inlineStr">
        <is>
          <t>Success</t>
        </is>
      </c>
      <c r="K472" t="inlineStr"/>
      <c r="L472" s="34" t="n">
        <v>0</v>
      </c>
      <c r="M472" t="inlineStr">
        <is>
          <t>Existing</t>
        </is>
      </c>
      <c r="N472" t="inlineStr">
        <is>
          <t>Afternoon</t>
        </is>
      </c>
      <c r="O472">
        <f>IF(AND(OR(Dashboard!$C$6="All",C472=Dashboard!$C$6),OR(Dashboard!$F$6="All",D472=Dashboard!$F$6),OR(Dashboard!$I$6="All",B472=Dashboard!$I$6)),1,0)</f>
        <v/>
      </c>
    </row>
    <row r="473">
      <c r="A473" t="inlineStr">
        <is>
          <t>PP900472</t>
        </is>
      </c>
      <c r="B473" t="inlineStr">
        <is>
          <t>Jan</t>
        </is>
      </c>
      <c r="C473" t="inlineStr">
        <is>
          <t>Pune</t>
        </is>
      </c>
      <c r="D473" t="inlineStr">
        <is>
          <t>P2P transfer</t>
        </is>
      </c>
      <c r="E473" t="inlineStr">
        <is>
          <t>-</t>
        </is>
      </c>
      <c r="F473" s="34" t="n">
        <v>3206</v>
      </c>
      <c r="G473" t="inlineStr">
        <is>
          <t>Bank C</t>
        </is>
      </c>
      <c r="H473" t="inlineStr">
        <is>
          <t>Android</t>
        </is>
      </c>
      <c r="I473" s="35" t="n">
        <v>1.2</v>
      </c>
      <c r="J473" t="inlineStr">
        <is>
          <t>Success</t>
        </is>
      </c>
      <c r="K473" t="inlineStr"/>
      <c r="L473" s="34" t="n">
        <v>0</v>
      </c>
      <c r="M473" t="inlineStr">
        <is>
          <t>Existing</t>
        </is>
      </c>
      <c r="N473" t="inlineStr">
        <is>
          <t>Afternoon</t>
        </is>
      </c>
      <c r="O473">
        <f>IF(AND(OR(Dashboard!$C$6="All",C473=Dashboard!$C$6),OR(Dashboard!$F$6="All",D473=Dashboard!$F$6),OR(Dashboard!$I$6="All",B473=Dashboard!$I$6)),1,0)</f>
        <v/>
      </c>
    </row>
    <row r="474">
      <c r="A474" t="inlineStr">
        <is>
          <t>PP900473</t>
        </is>
      </c>
      <c r="B474" t="inlineStr">
        <is>
          <t>Apr</t>
        </is>
      </c>
      <c r="C474" t="inlineStr">
        <is>
          <t>Nashik</t>
        </is>
      </c>
      <c r="D474" t="inlineStr">
        <is>
          <t>Insurance</t>
        </is>
      </c>
      <c r="E474" t="inlineStr">
        <is>
          <t>-</t>
        </is>
      </c>
      <c r="F474" s="34" t="n">
        <v>3451</v>
      </c>
      <c r="G474" t="inlineStr">
        <is>
          <t>Bank D</t>
        </is>
      </c>
      <c r="H474" t="inlineStr">
        <is>
          <t>Android</t>
        </is>
      </c>
      <c r="I474" s="35" t="n">
        <v>2.5</v>
      </c>
      <c r="J474" t="inlineStr">
        <is>
          <t>Success</t>
        </is>
      </c>
      <c r="K474" t="inlineStr"/>
      <c r="L474" s="34" t="n">
        <v>0</v>
      </c>
      <c r="M474" t="inlineStr">
        <is>
          <t>Existing</t>
        </is>
      </c>
      <c r="N474" t="inlineStr">
        <is>
          <t>Evening</t>
        </is>
      </c>
      <c r="O474">
        <f>IF(AND(OR(Dashboard!$C$6="All",C474=Dashboard!$C$6),OR(Dashboard!$F$6="All",D474=Dashboard!$F$6),OR(Dashboard!$I$6="All",B474=Dashboard!$I$6)),1,0)</f>
        <v/>
      </c>
    </row>
    <row r="475">
      <c r="A475" t="inlineStr">
        <is>
          <t>PP900474</t>
        </is>
      </c>
      <c r="B475" t="inlineStr">
        <is>
          <t>Jun</t>
        </is>
      </c>
      <c r="C475" t="inlineStr">
        <is>
          <t>Sambhaji Nagar</t>
        </is>
      </c>
      <c r="D475" t="inlineStr">
        <is>
          <t>Merchant (P2M)</t>
        </is>
      </c>
      <c r="E475" t="inlineStr">
        <is>
          <t>Food</t>
        </is>
      </c>
      <c r="F475" s="34" t="n">
        <v>499</v>
      </c>
      <c r="G475" t="inlineStr">
        <is>
          <t>Bank A</t>
        </is>
      </c>
      <c r="H475" t="inlineStr">
        <is>
          <t>Android</t>
        </is>
      </c>
      <c r="I475" s="35" t="n">
        <v>2.7</v>
      </c>
      <c r="J475" t="inlineStr">
        <is>
          <t>Failed</t>
        </is>
      </c>
      <c r="K475" t="inlineStr">
        <is>
          <t>Wrong PIN</t>
        </is>
      </c>
      <c r="L475" s="34" t="n">
        <v>0</v>
      </c>
      <c r="M475" t="inlineStr">
        <is>
          <t>Existing</t>
        </is>
      </c>
      <c r="N475" t="inlineStr">
        <is>
          <t>Afternoon</t>
        </is>
      </c>
      <c r="O475">
        <f>IF(AND(OR(Dashboard!$C$6="All",C475=Dashboard!$C$6),OR(Dashboard!$F$6="All",D475=Dashboard!$F$6),OR(Dashboard!$I$6="All",B475=Dashboard!$I$6)),1,0)</f>
        <v/>
      </c>
    </row>
    <row r="476">
      <c r="A476" t="inlineStr">
        <is>
          <t>PP900475</t>
        </is>
      </c>
      <c r="B476" t="inlineStr">
        <is>
          <t>Jan</t>
        </is>
      </c>
      <c r="C476" t="inlineStr">
        <is>
          <t>Nashik</t>
        </is>
      </c>
      <c r="D476" t="inlineStr">
        <is>
          <t>P2P transfer</t>
        </is>
      </c>
      <c r="E476" t="inlineStr">
        <is>
          <t>-</t>
        </is>
      </c>
      <c r="F476" s="34" t="n">
        <v>3282</v>
      </c>
      <c r="G476" t="inlineStr">
        <is>
          <t>Bank C</t>
        </is>
      </c>
      <c r="H476" t="inlineStr">
        <is>
          <t>Android</t>
        </is>
      </c>
      <c r="I476" s="35" t="n">
        <v>1.1</v>
      </c>
      <c r="J476" t="inlineStr">
        <is>
          <t>Success</t>
        </is>
      </c>
      <c r="K476" t="inlineStr"/>
      <c r="L476" s="34" t="n">
        <v>0</v>
      </c>
      <c r="M476" t="inlineStr">
        <is>
          <t>Existing</t>
        </is>
      </c>
      <c r="N476" t="inlineStr">
        <is>
          <t>Evening</t>
        </is>
      </c>
      <c r="O476">
        <f>IF(AND(OR(Dashboard!$C$6="All",C476=Dashboard!$C$6),OR(Dashboard!$F$6="All",D476=Dashboard!$F$6),OR(Dashboard!$I$6="All",B476=Dashboard!$I$6)),1,0)</f>
        <v/>
      </c>
    </row>
    <row r="477">
      <c r="A477" t="inlineStr">
        <is>
          <t>PP900476</t>
        </is>
      </c>
      <c r="B477" t="inlineStr">
        <is>
          <t>May</t>
        </is>
      </c>
      <c r="C477" t="inlineStr">
        <is>
          <t>Nagpur</t>
        </is>
      </c>
      <c r="D477" t="inlineStr">
        <is>
          <t>Merchant (P2M)</t>
        </is>
      </c>
      <c r="E477" t="inlineStr">
        <is>
          <t>Food</t>
        </is>
      </c>
      <c r="F477" s="34" t="n">
        <v>184</v>
      </c>
      <c r="G477" t="inlineStr">
        <is>
          <t>Bank B</t>
        </is>
      </c>
      <c r="H477" t="inlineStr">
        <is>
          <t>Android</t>
        </is>
      </c>
      <c r="I477" s="35" t="n">
        <v>2.6</v>
      </c>
      <c r="J477" t="inlineStr">
        <is>
          <t>Success</t>
        </is>
      </c>
      <c r="K477" t="inlineStr"/>
      <c r="L477" s="34" t="n">
        <v>0</v>
      </c>
      <c r="M477" t="inlineStr">
        <is>
          <t>Existing</t>
        </is>
      </c>
      <c r="N477" t="inlineStr">
        <is>
          <t>Evening</t>
        </is>
      </c>
      <c r="O477">
        <f>IF(AND(OR(Dashboard!$C$6="All",C477=Dashboard!$C$6),OR(Dashboard!$F$6="All",D477=Dashboard!$F$6),OR(Dashboard!$I$6="All",B477=Dashboard!$I$6)),1,0)</f>
        <v/>
      </c>
    </row>
    <row r="478">
      <c r="A478" t="inlineStr">
        <is>
          <t>PP900477</t>
        </is>
      </c>
      <c r="B478" t="inlineStr">
        <is>
          <t>Jan</t>
        </is>
      </c>
      <c r="C478" t="inlineStr">
        <is>
          <t>Solapur</t>
        </is>
      </c>
      <c r="D478" t="inlineStr">
        <is>
          <t>P2P transfer</t>
        </is>
      </c>
      <c r="E478" t="inlineStr">
        <is>
          <t>-</t>
        </is>
      </c>
      <c r="F478" s="34" t="n">
        <v>241</v>
      </c>
      <c r="G478" t="inlineStr">
        <is>
          <t>Bank E</t>
        </is>
      </c>
      <c r="H478" t="inlineStr">
        <is>
          <t>iOS</t>
        </is>
      </c>
      <c r="I478" s="35" t="n">
        <v>1.6</v>
      </c>
      <c r="J478" t="inlineStr">
        <is>
          <t>Success</t>
        </is>
      </c>
      <c r="K478" t="inlineStr"/>
      <c r="L478" s="34" t="n">
        <v>0</v>
      </c>
      <c r="M478" t="inlineStr">
        <is>
          <t>Existing</t>
        </is>
      </c>
      <c r="N478" t="inlineStr">
        <is>
          <t>Afternoon</t>
        </is>
      </c>
      <c r="O478">
        <f>IF(AND(OR(Dashboard!$C$6="All",C478=Dashboard!$C$6),OR(Dashboard!$F$6="All",D478=Dashboard!$F$6),OR(Dashboard!$I$6="All",B478=Dashboard!$I$6)),1,0)</f>
        <v/>
      </c>
    </row>
    <row r="479">
      <c r="A479" t="inlineStr">
        <is>
          <t>PP900478</t>
        </is>
      </c>
      <c r="B479" t="inlineStr">
        <is>
          <t>Apr</t>
        </is>
      </c>
      <c r="C479" t="inlineStr">
        <is>
          <t>Nashik</t>
        </is>
      </c>
      <c r="D479" t="inlineStr">
        <is>
          <t>Bill payment</t>
        </is>
      </c>
      <c r="E479" t="inlineStr">
        <is>
          <t>-</t>
        </is>
      </c>
      <c r="F479" s="34" t="n">
        <v>1657</v>
      </c>
      <c r="G479" t="inlineStr">
        <is>
          <t>Bank A</t>
        </is>
      </c>
      <c r="H479" t="inlineStr">
        <is>
          <t>Android</t>
        </is>
      </c>
      <c r="I479" s="35" t="n">
        <v>1.7</v>
      </c>
      <c r="J479" t="inlineStr">
        <is>
          <t>Success</t>
        </is>
      </c>
      <c r="K479" t="inlineStr"/>
      <c r="L479" s="34" t="n">
        <v>0</v>
      </c>
      <c r="M479" t="inlineStr">
        <is>
          <t>Existing</t>
        </is>
      </c>
      <c r="N479" t="inlineStr">
        <is>
          <t>Morning</t>
        </is>
      </c>
      <c r="O479">
        <f>IF(AND(OR(Dashboard!$C$6="All",C479=Dashboard!$C$6),OR(Dashboard!$F$6="All",D479=Dashboard!$F$6),OR(Dashboard!$I$6="All",B479=Dashboard!$I$6)),1,0)</f>
        <v/>
      </c>
    </row>
    <row r="480">
      <c r="A480" t="inlineStr">
        <is>
          <t>PP900479</t>
        </is>
      </c>
      <c r="B480" t="inlineStr">
        <is>
          <t>Jan</t>
        </is>
      </c>
      <c r="C480" t="inlineStr">
        <is>
          <t>Kolhapur</t>
        </is>
      </c>
      <c r="D480" t="inlineStr">
        <is>
          <t>Insurance</t>
        </is>
      </c>
      <c r="E480" t="inlineStr">
        <is>
          <t>-</t>
        </is>
      </c>
      <c r="F480" s="34" t="n">
        <v>3617</v>
      </c>
      <c r="G480" t="inlineStr">
        <is>
          <t>Bank B</t>
        </is>
      </c>
      <c r="H480" t="inlineStr">
        <is>
          <t>iOS</t>
        </is>
      </c>
      <c r="I480" s="35" t="n">
        <v>0.5</v>
      </c>
      <c r="J480" t="inlineStr">
        <is>
          <t>Success</t>
        </is>
      </c>
      <c r="K480" t="inlineStr"/>
      <c r="L480" s="34" t="n">
        <v>0</v>
      </c>
      <c r="M480" t="inlineStr">
        <is>
          <t>Existing</t>
        </is>
      </c>
      <c r="N480" t="inlineStr">
        <is>
          <t>Evening</t>
        </is>
      </c>
      <c r="O480">
        <f>IF(AND(OR(Dashboard!$C$6="All",C480=Dashboard!$C$6),OR(Dashboard!$F$6="All",D480=Dashboard!$F$6),OR(Dashboard!$I$6="All",B480=Dashboard!$I$6)),1,0)</f>
        <v/>
      </c>
    </row>
    <row r="481">
      <c r="A481" t="inlineStr">
        <is>
          <t>PP900480</t>
        </is>
      </c>
      <c r="B481" t="inlineStr">
        <is>
          <t>Jan</t>
        </is>
      </c>
      <c r="C481" t="inlineStr">
        <is>
          <t>Pune</t>
        </is>
      </c>
      <c r="D481" t="inlineStr">
        <is>
          <t>Merchant (P2M)</t>
        </is>
      </c>
      <c r="E481" t="inlineStr">
        <is>
          <t>Fuel</t>
        </is>
      </c>
      <c r="F481" s="34" t="n">
        <v>632</v>
      </c>
      <c r="G481" t="inlineStr">
        <is>
          <t>Bank E</t>
        </is>
      </c>
      <c r="H481" t="inlineStr">
        <is>
          <t>Android</t>
        </is>
      </c>
      <c r="I481" s="35" t="n">
        <v>1.3</v>
      </c>
      <c r="J481" t="inlineStr">
        <is>
          <t>Success</t>
        </is>
      </c>
      <c r="K481" t="inlineStr"/>
      <c r="L481" s="34" t="n">
        <v>0</v>
      </c>
      <c r="M481" t="inlineStr">
        <is>
          <t>Existing</t>
        </is>
      </c>
      <c r="N481" t="inlineStr">
        <is>
          <t>Evening</t>
        </is>
      </c>
      <c r="O481">
        <f>IF(AND(OR(Dashboard!$C$6="All",C481=Dashboard!$C$6),OR(Dashboard!$F$6="All",D481=Dashboard!$F$6),OR(Dashboard!$I$6="All",B481=Dashboard!$I$6)),1,0)</f>
        <v/>
      </c>
    </row>
    <row r="482">
      <c r="A482" t="inlineStr">
        <is>
          <t>PP900481</t>
        </is>
      </c>
      <c r="B482" t="inlineStr">
        <is>
          <t>Apr</t>
        </is>
      </c>
      <c r="C482" t="inlineStr">
        <is>
          <t>Pune</t>
        </is>
      </c>
      <c r="D482" t="inlineStr">
        <is>
          <t>Bill payment</t>
        </is>
      </c>
      <c r="E482" t="inlineStr">
        <is>
          <t>-</t>
        </is>
      </c>
      <c r="F482" s="34" t="n">
        <v>2517</v>
      </c>
      <c r="G482" t="inlineStr">
        <is>
          <t>Bank C</t>
        </is>
      </c>
      <c r="H482" t="inlineStr">
        <is>
          <t>Android</t>
        </is>
      </c>
      <c r="I482" s="35" t="n">
        <v>1</v>
      </c>
      <c r="J482" t="inlineStr">
        <is>
          <t>Success</t>
        </is>
      </c>
      <c r="K482" t="inlineStr"/>
      <c r="L482" s="34" t="n">
        <v>0</v>
      </c>
      <c r="M482" t="inlineStr">
        <is>
          <t>New</t>
        </is>
      </c>
      <c r="N482" t="inlineStr">
        <is>
          <t>Evening</t>
        </is>
      </c>
      <c r="O482">
        <f>IF(AND(OR(Dashboard!$C$6="All",C482=Dashboard!$C$6),OR(Dashboard!$F$6="All",D482=Dashboard!$F$6),OR(Dashboard!$I$6="All",B482=Dashboard!$I$6)),1,0)</f>
        <v/>
      </c>
    </row>
    <row r="483">
      <c r="A483" t="inlineStr">
        <is>
          <t>PP900482</t>
        </is>
      </c>
      <c r="B483" t="inlineStr">
        <is>
          <t>May</t>
        </is>
      </c>
      <c r="C483" t="inlineStr">
        <is>
          <t>Nashik</t>
        </is>
      </c>
      <c r="D483" t="inlineStr">
        <is>
          <t>Recharge</t>
        </is>
      </c>
      <c r="E483" t="inlineStr">
        <is>
          <t>-</t>
        </is>
      </c>
      <c r="F483" s="34" t="n">
        <v>299</v>
      </c>
      <c r="G483" t="inlineStr">
        <is>
          <t>Bank B</t>
        </is>
      </c>
      <c r="H483" t="inlineStr">
        <is>
          <t>Android</t>
        </is>
      </c>
      <c r="I483" s="35" t="n">
        <v>1</v>
      </c>
      <c r="J483" t="inlineStr">
        <is>
          <t>Success</t>
        </is>
      </c>
      <c r="K483" t="inlineStr"/>
      <c r="L483" s="34" t="n">
        <v>0</v>
      </c>
      <c r="M483" t="inlineStr">
        <is>
          <t>Existing</t>
        </is>
      </c>
      <c r="N483" t="inlineStr">
        <is>
          <t>Afternoon</t>
        </is>
      </c>
      <c r="O483">
        <f>IF(AND(OR(Dashboard!$C$6="All",C483=Dashboard!$C$6),OR(Dashboard!$F$6="All",D483=Dashboard!$F$6),OR(Dashboard!$I$6="All",B483=Dashboard!$I$6)),1,0)</f>
        <v/>
      </c>
    </row>
    <row r="484">
      <c r="A484" t="inlineStr">
        <is>
          <t>PP900483</t>
        </is>
      </c>
      <c r="B484" t="inlineStr">
        <is>
          <t>Feb</t>
        </is>
      </c>
      <c r="C484" t="inlineStr">
        <is>
          <t>Sambhaji Nagar</t>
        </is>
      </c>
      <c r="D484" t="inlineStr">
        <is>
          <t>Merchant (P2M)</t>
        </is>
      </c>
      <c r="E484" t="inlineStr">
        <is>
          <t>Electronics</t>
        </is>
      </c>
      <c r="F484" s="34" t="n">
        <v>591</v>
      </c>
      <c r="G484" t="inlineStr">
        <is>
          <t>Bank C</t>
        </is>
      </c>
      <c r="H484" t="inlineStr">
        <is>
          <t>Android</t>
        </is>
      </c>
      <c r="I484" s="35" t="n">
        <v>1.8</v>
      </c>
      <c r="J484" t="inlineStr">
        <is>
          <t>Success</t>
        </is>
      </c>
      <c r="K484" t="inlineStr"/>
      <c r="L484" s="34" t="n">
        <v>0</v>
      </c>
      <c r="M484" t="inlineStr">
        <is>
          <t>Existing</t>
        </is>
      </c>
      <c r="N484" t="inlineStr">
        <is>
          <t>Afternoon</t>
        </is>
      </c>
      <c r="O484">
        <f>IF(AND(OR(Dashboard!$C$6="All",C484=Dashboard!$C$6),OR(Dashboard!$F$6="All",D484=Dashboard!$F$6),OR(Dashboard!$I$6="All",B484=Dashboard!$I$6)),1,0)</f>
        <v/>
      </c>
    </row>
    <row r="485">
      <c r="A485" t="inlineStr">
        <is>
          <t>PP900484</t>
        </is>
      </c>
      <c r="B485" t="inlineStr">
        <is>
          <t>Jun</t>
        </is>
      </c>
      <c r="C485" t="inlineStr">
        <is>
          <t>Pune</t>
        </is>
      </c>
      <c r="D485" t="inlineStr">
        <is>
          <t>Merchant (P2M)</t>
        </is>
      </c>
      <c r="E485" t="inlineStr">
        <is>
          <t>Travel</t>
        </is>
      </c>
      <c r="F485" s="34" t="n">
        <v>438</v>
      </c>
      <c r="G485" t="inlineStr">
        <is>
          <t>Bank D</t>
        </is>
      </c>
      <c r="H485" t="inlineStr">
        <is>
          <t>iOS</t>
        </is>
      </c>
      <c r="I485" s="35" t="n">
        <v>2.9</v>
      </c>
      <c r="J485" t="inlineStr">
        <is>
          <t>Success</t>
        </is>
      </c>
      <c r="K485" t="inlineStr"/>
      <c r="L485" s="34" t="n">
        <v>0</v>
      </c>
      <c r="M485" t="inlineStr">
        <is>
          <t>Existing</t>
        </is>
      </c>
      <c r="N485" t="inlineStr">
        <is>
          <t>Evening</t>
        </is>
      </c>
      <c r="O485">
        <f>IF(AND(OR(Dashboard!$C$6="All",C485=Dashboard!$C$6),OR(Dashboard!$F$6="All",D485=Dashboard!$F$6),OR(Dashboard!$I$6="All",B485=Dashboard!$I$6)),1,0)</f>
        <v/>
      </c>
    </row>
    <row r="486">
      <c r="A486" t="inlineStr">
        <is>
          <t>PP900485</t>
        </is>
      </c>
      <c r="B486" t="inlineStr">
        <is>
          <t>Apr</t>
        </is>
      </c>
      <c r="C486" t="inlineStr">
        <is>
          <t>Nashik</t>
        </is>
      </c>
      <c r="D486" t="inlineStr">
        <is>
          <t>Merchant (P2M)</t>
        </is>
      </c>
      <c r="E486" t="inlineStr">
        <is>
          <t>Pharmacy</t>
        </is>
      </c>
      <c r="F486" s="34" t="n">
        <v>67</v>
      </c>
      <c r="G486" t="inlineStr">
        <is>
          <t>Bank B</t>
        </is>
      </c>
      <c r="H486" t="inlineStr">
        <is>
          <t>Android</t>
        </is>
      </c>
      <c r="I486" s="35" t="n">
        <v>2.7</v>
      </c>
      <c r="J486" t="inlineStr">
        <is>
          <t>Success</t>
        </is>
      </c>
      <c r="K486" t="inlineStr"/>
      <c r="L486" s="34" t="n">
        <v>0</v>
      </c>
      <c r="M486" t="inlineStr">
        <is>
          <t>Existing</t>
        </is>
      </c>
      <c r="N486" t="inlineStr">
        <is>
          <t>Morning</t>
        </is>
      </c>
      <c r="O486">
        <f>IF(AND(OR(Dashboard!$C$6="All",C486=Dashboard!$C$6),OR(Dashboard!$F$6="All",D486=Dashboard!$F$6),OR(Dashboard!$I$6="All",B486=Dashboard!$I$6)),1,0)</f>
        <v/>
      </c>
    </row>
    <row r="487">
      <c r="A487" t="inlineStr">
        <is>
          <t>PP900486</t>
        </is>
      </c>
      <c r="B487" t="inlineStr">
        <is>
          <t>Jan</t>
        </is>
      </c>
      <c r="C487" t="inlineStr">
        <is>
          <t>Nagpur</t>
        </is>
      </c>
      <c r="D487" t="inlineStr">
        <is>
          <t>P2P transfer</t>
        </is>
      </c>
      <c r="E487" t="inlineStr">
        <is>
          <t>-</t>
        </is>
      </c>
      <c r="F487" s="34" t="n">
        <v>1361</v>
      </c>
      <c r="G487" t="inlineStr">
        <is>
          <t>Bank D</t>
        </is>
      </c>
      <c r="H487" t="inlineStr">
        <is>
          <t>Android</t>
        </is>
      </c>
      <c r="I487" s="35" t="n">
        <v>3.3</v>
      </c>
      <c r="J487" t="inlineStr">
        <is>
          <t>Success</t>
        </is>
      </c>
      <c r="K487" t="inlineStr"/>
      <c r="L487" s="34" t="n">
        <v>0</v>
      </c>
      <c r="M487" t="inlineStr">
        <is>
          <t>Existing</t>
        </is>
      </c>
      <c r="N487" t="inlineStr">
        <is>
          <t>Evening</t>
        </is>
      </c>
      <c r="O487">
        <f>IF(AND(OR(Dashboard!$C$6="All",C487=Dashboard!$C$6),OR(Dashboard!$F$6="All",D487=Dashboard!$F$6),OR(Dashboard!$I$6="All",B487=Dashboard!$I$6)),1,0)</f>
        <v/>
      </c>
    </row>
    <row r="488">
      <c r="A488" t="inlineStr">
        <is>
          <t>PP900487</t>
        </is>
      </c>
      <c r="B488" t="inlineStr">
        <is>
          <t>May</t>
        </is>
      </c>
      <c r="C488" t="inlineStr">
        <is>
          <t>Sambhaji Nagar</t>
        </is>
      </c>
      <c r="D488" t="inlineStr">
        <is>
          <t>Recharge</t>
        </is>
      </c>
      <c r="E488" t="inlineStr">
        <is>
          <t>-</t>
        </is>
      </c>
      <c r="F488" s="34" t="n">
        <v>666</v>
      </c>
      <c r="G488" t="inlineStr">
        <is>
          <t>Bank E</t>
        </is>
      </c>
      <c r="H488" t="inlineStr">
        <is>
          <t>Android</t>
        </is>
      </c>
      <c r="I488" s="35" t="n">
        <v>1.8</v>
      </c>
      <c r="J488" t="inlineStr">
        <is>
          <t>Success</t>
        </is>
      </c>
      <c r="K488" t="inlineStr"/>
      <c r="L488" s="34" t="n">
        <v>7</v>
      </c>
      <c r="M488" t="inlineStr">
        <is>
          <t>Existing</t>
        </is>
      </c>
      <c r="N488" t="inlineStr">
        <is>
          <t>Evening</t>
        </is>
      </c>
      <c r="O488">
        <f>IF(AND(OR(Dashboard!$C$6="All",C488=Dashboard!$C$6),OR(Dashboard!$F$6="All",D488=Dashboard!$F$6),OR(Dashboard!$I$6="All",B488=Dashboard!$I$6)),1,0)</f>
        <v/>
      </c>
    </row>
    <row r="489">
      <c r="A489" t="inlineStr">
        <is>
          <t>PP900488</t>
        </is>
      </c>
      <c r="B489" t="inlineStr">
        <is>
          <t>May</t>
        </is>
      </c>
      <c r="C489" t="inlineStr">
        <is>
          <t>Nagpur</t>
        </is>
      </c>
      <c r="D489" t="inlineStr">
        <is>
          <t>Merchant (P2M)</t>
        </is>
      </c>
      <c r="E489" t="inlineStr">
        <is>
          <t>Grocery</t>
        </is>
      </c>
      <c r="F489" s="34" t="n">
        <v>207</v>
      </c>
      <c r="G489" t="inlineStr">
        <is>
          <t>Bank D</t>
        </is>
      </c>
      <c r="H489" t="inlineStr">
        <is>
          <t>Android</t>
        </is>
      </c>
      <c r="I489" s="35" t="n">
        <v>1.4</v>
      </c>
      <c r="J489" t="inlineStr">
        <is>
          <t>Success</t>
        </is>
      </c>
      <c r="K489" t="inlineStr"/>
      <c r="L489" s="34" t="n">
        <v>0</v>
      </c>
      <c r="M489" t="inlineStr">
        <is>
          <t>Existing</t>
        </is>
      </c>
      <c r="N489" t="inlineStr">
        <is>
          <t>Night</t>
        </is>
      </c>
      <c r="O489">
        <f>IF(AND(OR(Dashboard!$C$6="All",C489=Dashboard!$C$6),OR(Dashboard!$F$6="All",D489=Dashboard!$F$6),OR(Dashboard!$I$6="All",B489=Dashboard!$I$6)),1,0)</f>
        <v/>
      </c>
    </row>
    <row r="490">
      <c r="A490" t="inlineStr">
        <is>
          <t>PP900489</t>
        </is>
      </c>
      <c r="B490" t="inlineStr">
        <is>
          <t>Mar</t>
        </is>
      </c>
      <c r="C490" t="inlineStr">
        <is>
          <t>Solapur</t>
        </is>
      </c>
      <c r="D490" t="inlineStr">
        <is>
          <t>P2P transfer</t>
        </is>
      </c>
      <c r="E490" t="inlineStr">
        <is>
          <t>-</t>
        </is>
      </c>
      <c r="F490" s="34" t="n">
        <v>321</v>
      </c>
      <c r="G490" t="inlineStr">
        <is>
          <t>Bank E</t>
        </is>
      </c>
      <c r="H490" t="inlineStr">
        <is>
          <t>Android</t>
        </is>
      </c>
      <c r="I490" s="35" t="n">
        <v>1.3</v>
      </c>
      <c r="J490" t="inlineStr">
        <is>
          <t>Success</t>
        </is>
      </c>
      <c r="K490" t="inlineStr"/>
      <c r="L490" s="34" t="n">
        <v>0</v>
      </c>
      <c r="M490" t="inlineStr">
        <is>
          <t>Existing</t>
        </is>
      </c>
      <c r="N490" t="inlineStr">
        <is>
          <t>Morning</t>
        </is>
      </c>
      <c r="O490">
        <f>IF(AND(OR(Dashboard!$C$6="All",C490=Dashboard!$C$6),OR(Dashboard!$F$6="All",D490=Dashboard!$F$6),OR(Dashboard!$I$6="All",B490=Dashboard!$I$6)),1,0)</f>
        <v/>
      </c>
    </row>
    <row r="491">
      <c r="A491" t="inlineStr">
        <is>
          <t>PP900490</t>
        </is>
      </c>
      <c r="B491" t="inlineStr">
        <is>
          <t>May</t>
        </is>
      </c>
      <c r="C491" t="inlineStr">
        <is>
          <t>Solapur</t>
        </is>
      </c>
      <c r="D491" t="inlineStr">
        <is>
          <t>Merchant (P2M)</t>
        </is>
      </c>
      <c r="E491" t="inlineStr">
        <is>
          <t>Electronics</t>
        </is>
      </c>
      <c r="F491" s="34" t="n">
        <v>239</v>
      </c>
      <c r="G491" t="inlineStr">
        <is>
          <t>Bank C</t>
        </is>
      </c>
      <c r="H491" t="inlineStr">
        <is>
          <t>Android</t>
        </is>
      </c>
      <c r="I491" s="35" t="n">
        <v>2.5</v>
      </c>
      <c r="J491" t="inlineStr">
        <is>
          <t>Success</t>
        </is>
      </c>
      <c r="K491" t="inlineStr"/>
      <c r="L491" s="34" t="n">
        <v>0</v>
      </c>
      <c r="M491" t="inlineStr">
        <is>
          <t>Existing</t>
        </is>
      </c>
      <c r="N491" t="inlineStr">
        <is>
          <t>Afternoon</t>
        </is>
      </c>
      <c r="O491">
        <f>IF(AND(OR(Dashboard!$C$6="All",C491=Dashboard!$C$6),OR(Dashboard!$F$6="All",D491=Dashboard!$F$6),OR(Dashboard!$I$6="All",B491=Dashboard!$I$6)),1,0)</f>
        <v/>
      </c>
    </row>
    <row r="492">
      <c r="A492" t="inlineStr">
        <is>
          <t>PP900491</t>
        </is>
      </c>
      <c r="B492" t="inlineStr">
        <is>
          <t>Jun</t>
        </is>
      </c>
      <c r="C492" t="inlineStr">
        <is>
          <t>Pune</t>
        </is>
      </c>
      <c r="D492" t="inlineStr">
        <is>
          <t>Recharge</t>
        </is>
      </c>
      <c r="E492" t="inlineStr">
        <is>
          <t>-</t>
        </is>
      </c>
      <c r="F492" s="34" t="n">
        <v>299</v>
      </c>
      <c r="G492" t="inlineStr">
        <is>
          <t>Bank A</t>
        </is>
      </c>
      <c r="H492" t="inlineStr">
        <is>
          <t>Android</t>
        </is>
      </c>
      <c r="I492" s="35" t="n">
        <v>2.6</v>
      </c>
      <c r="J492" t="inlineStr">
        <is>
          <t>Success</t>
        </is>
      </c>
      <c r="K492" t="inlineStr"/>
      <c r="L492" s="34" t="n">
        <v>0</v>
      </c>
      <c r="M492" t="inlineStr">
        <is>
          <t>Existing</t>
        </is>
      </c>
      <c r="N492" t="inlineStr">
        <is>
          <t>Evening</t>
        </is>
      </c>
      <c r="O492">
        <f>IF(AND(OR(Dashboard!$C$6="All",C492=Dashboard!$C$6),OR(Dashboard!$F$6="All",D492=Dashboard!$F$6),OR(Dashboard!$I$6="All",B492=Dashboard!$I$6)),1,0)</f>
        <v/>
      </c>
    </row>
    <row r="493">
      <c r="A493" t="inlineStr">
        <is>
          <t>PP900492</t>
        </is>
      </c>
      <c r="B493" t="inlineStr">
        <is>
          <t>Feb</t>
        </is>
      </c>
      <c r="C493" t="inlineStr">
        <is>
          <t>Nashik</t>
        </is>
      </c>
      <c r="D493" t="inlineStr">
        <is>
          <t>P2P transfer</t>
        </is>
      </c>
      <c r="E493" t="inlineStr">
        <is>
          <t>-</t>
        </is>
      </c>
      <c r="F493" s="34" t="n">
        <v>1319</v>
      </c>
      <c r="G493" t="inlineStr">
        <is>
          <t>Bank A</t>
        </is>
      </c>
      <c r="H493" t="inlineStr">
        <is>
          <t>Android</t>
        </is>
      </c>
      <c r="I493" s="35" t="n">
        <v>1.1</v>
      </c>
      <c r="J493" t="inlineStr">
        <is>
          <t>Success</t>
        </is>
      </c>
      <c r="K493" t="inlineStr"/>
      <c r="L493" s="34" t="n">
        <v>0</v>
      </c>
      <c r="M493" t="inlineStr">
        <is>
          <t>Existing</t>
        </is>
      </c>
      <c r="N493" t="inlineStr">
        <is>
          <t>Afternoon</t>
        </is>
      </c>
      <c r="O493">
        <f>IF(AND(OR(Dashboard!$C$6="All",C493=Dashboard!$C$6),OR(Dashboard!$F$6="All",D493=Dashboard!$F$6),OR(Dashboard!$I$6="All",B493=Dashboard!$I$6)),1,0)</f>
        <v/>
      </c>
    </row>
    <row r="494">
      <c r="A494" t="inlineStr">
        <is>
          <t>PP900493</t>
        </is>
      </c>
      <c r="B494" t="inlineStr">
        <is>
          <t>Jun</t>
        </is>
      </c>
      <c r="C494" t="inlineStr">
        <is>
          <t>Solapur</t>
        </is>
      </c>
      <c r="D494" t="inlineStr">
        <is>
          <t>Merchant (P2M)</t>
        </is>
      </c>
      <c r="E494" t="inlineStr">
        <is>
          <t>Pharmacy</t>
        </is>
      </c>
      <c r="F494" s="34" t="n">
        <v>93</v>
      </c>
      <c r="G494" t="inlineStr">
        <is>
          <t>Bank C</t>
        </is>
      </c>
      <c r="H494" t="inlineStr">
        <is>
          <t>Android</t>
        </is>
      </c>
      <c r="I494" s="35" t="n">
        <v>1.3</v>
      </c>
      <c r="J494" t="inlineStr">
        <is>
          <t>Success</t>
        </is>
      </c>
      <c r="K494" t="inlineStr"/>
      <c r="L494" s="34" t="n">
        <v>0</v>
      </c>
      <c r="M494" t="inlineStr">
        <is>
          <t>New</t>
        </is>
      </c>
      <c r="N494" t="inlineStr">
        <is>
          <t>Night</t>
        </is>
      </c>
      <c r="O494">
        <f>IF(AND(OR(Dashboard!$C$6="All",C494=Dashboard!$C$6),OR(Dashboard!$F$6="All",D494=Dashboard!$F$6),OR(Dashboard!$I$6="All",B494=Dashboard!$I$6)),1,0)</f>
        <v/>
      </c>
    </row>
    <row r="495">
      <c r="A495" t="inlineStr">
        <is>
          <t>PP900494</t>
        </is>
      </c>
      <c r="B495" t="inlineStr">
        <is>
          <t>Jun</t>
        </is>
      </c>
      <c r="C495" t="inlineStr">
        <is>
          <t>Nashik</t>
        </is>
      </c>
      <c r="D495" t="inlineStr">
        <is>
          <t>P2P transfer</t>
        </is>
      </c>
      <c r="E495" t="inlineStr">
        <is>
          <t>-</t>
        </is>
      </c>
      <c r="F495" s="34" t="n">
        <v>462</v>
      </c>
      <c r="G495" t="inlineStr">
        <is>
          <t>Bank C</t>
        </is>
      </c>
      <c r="H495" t="inlineStr">
        <is>
          <t>Android</t>
        </is>
      </c>
      <c r="I495" s="35" t="n">
        <v>1.3</v>
      </c>
      <c r="J495" t="inlineStr">
        <is>
          <t>Success</t>
        </is>
      </c>
      <c r="K495" t="inlineStr"/>
      <c r="L495" s="34" t="n">
        <v>0</v>
      </c>
      <c r="M495" t="inlineStr">
        <is>
          <t>Existing</t>
        </is>
      </c>
      <c r="N495" t="inlineStr">
        <is>
          <t>Morning</t>
        </is>
      </c>
      <c r="O495">
        <f>IF(AND(OR(Dashboard!$C$6="All",C495=Dashboard!$C$6),OR(Dashboard!$F$6="All",D495=Dashboard!$F$6),OR(Dashboard!$I$6="All",B495=Dashboard!$I$6)),1,0)</f>
        <v/>
      </c>
    </row>
    <row r="496">
      <c r="A496" t="inlineStr">
        <is>
          <t>PP900495</t>
        </is>
      </c>
      <c r="B496" t="inlineStr">
        <is>
          <t>Jun</t>
        </is>
      </c>
      <c r="C496" t="inlineStr">
        <is>
          <t>Pune</t>
        </is>
      </c>
      <c r="D496" t="inlineStr">
        <is>
          <t>Merchant (P2M)</t>
        </is>
      </c>
      <c r="E496" t="inlineStr">
        <is>
          <t>Fuel</t>
        </is>
      </c>
      <c r="F496" s="34" t="n">
        <v>573</v>
      </c>
      <c r="G496" t="inlineStr">
        <is>
          <t>Bank E</t>
        </is>
      </c>
      <c r="H496" t="inlineStr">
        <is>
          <t>Android</t>
        </is>
      </c>
      <c r="I496" s="35" t="n">
        <v>1.2</v>
      </c>
      <c r="J496" t="inlineStr">
        <is>
          <t>Success</t>
        </is>
      </c>
      <c r="K496" t="inlineStr"/>
      <c r="L496" s="34" t="n">
        <v>0</v>
      </c>
      <c r="M496" t="inlineStr">
        <is>
          <t>Existing</t>
        </is>
      </c>
      <c r="N496" t="inlineStr">
        <is>
          <t>Evening</t>
        </is>
      </c>
      <c r="O496">
        <f>IF(AND(OR(Dashboard!$C$6="All",C496=Dashboard!$C$6),OR(Dashboard!$F$6="All",D496=Dashboard!$F$6),OR(Dashboard!$I$6="All",B496=Dashboard!$I$6)),1,0)</f>
        <v/>
      </c>
    </row>
    <row r="497">
      <c r="A497" t="inlineStr">
        <is>
          <t>PP900496</t>
        </is>
      </c>
      <c r="B497" t="inlineStr">
        <is>
          <t>Jan</t>
        </is>
      </c>
      <c r="C497" t="inlineStr">
        <is>
          <t>Kolhapur</t>
        </is>
      </c>
      <c r="D497" t="inlineStr">
        <is>
          <t>Bill payment</t>
        </is>
      </c>
      <c r="E497" t="inlineStr">
        <is>
          <t>-</t>
        </is>
      </c>
      <c r="F497" s="34" t="n">
        <v>636</v>
      </c>
      <c r="G497" t="inlineStr">
        <is>
          <t>Bank A</t>
        </is>
      </c>
      <c r="H497" t="inlineStr">
        <is>
          <t>Android</t>
        </is>
      </c>
      <c r="I497" s="35" t="n">
        <v>0.7</v>
      </c>
      <c r="J497" t="inlineStr">
        <is>
          <t>Success</t>
        </is>
      </c>
      <c r="K497" t="inlineStr"/>
      <c r="L497" s="34" t="n">
        <v>6</v>
      </c>
      <c r="M497" t="inlineStr">
        <is>
          <t>Existing</t>
        </is>
      </c>
      <c r="N497" t="inlineStr">
        <is>
          <t>Evening</t>
        </is>
      </c>
      <c r="O497">
        <f>IF(AND(OR(Dashboard!$C$6="All",C497=Dashboard!$C$6),OR(Dashboard!$F$6="All",D497=Dashboard!$F$6),OR(Dashboard!$I$6="All",B497=Dashboard!$I$6)),1,0)</f>
        <v/>
      </c>
    </row>
    <row r="498">
      <c r="A498" t="inlineStr">
        <is>
          <t>PP900497</t>
        </is>
      </c>
      <c r="B498" t="inlineStr">
        <is>
          <t>Feb</t>
        </is>
      </c>
      <c r="C498" t="inlineStr">
        <is>
          <t>Solapur</t>
        </is>
      </c>
      <c r="D498" t="inlineStr">
        <is>
          <t>Merchant (P2M)</t>
        </is>
      </c>
      <c r="E498" t="inlineStr">
        <is>
          <t>Food</t>
        </is>
      </c>
      <c r="F498" s="34" t="n">
        <v>160</v>
      </c>
      <c r="G498" t="inlineStr">
        <is>
          <t>Bank B</t>
        </is>
      </c>
      <c r="H498" t="inlineStr">
        <is>
          <t>Android</t>
        </is>
      </c>
      <c r="I498" s="35" t="n">
        <v>0.9</v>
      </c>
      <c r="J498" t="inlineStr">
        <is>
          <t>Success</t>
        </is>
      </c>
      <c r="K498" t="inlineStr"/>
      <c r="L498" s="34" t="n">
        <v>0</v>
      </c>
      <c r="M498" t="inlineStr">
        <is>
          <t>Existing</t>
        </is>
      </c>
      <c r="N498" t="inlineStr">
        <is>
          <t>Night</t>
        </is>
      </c>
      <c r="O498">
        <f>IF(AND(OR(Dashboard!$C$6="All",C498=Dashboard!$C$6),OR(Dashboard!$F$6="All",D498=Dashboard!$F$6),OR(Dashboard!$I$6="All",B498=Dashboard!$I$6)),1,0)</f>
        <v/>
      </c>
    </row>
    <row r="499">
      <c r="A499" t="inlineStr">
        <is>
          <t>PP900498</t>
        </is>
      </c>
      <c r="B499" t="inlineStr">
        <is>
          <t>May</t>
        </is>
      </c>
      <c r="C499" t="inlineStr">
        <is>
          <t>Nashik</t>
        </is>
      </c>
      <c r="D499" t="inlineStr">
        <is>
          <t>Insurance</t>
        </is>
      </c>
      <c r="E499" t="inlineStr">
        <is>
          <t>-</t>
        </is>
      </c>
      <c r="F499" s="34" t="n">
        <v>1674</v>
      </c>
      <c r="G499" t="inlineStr">
        <is>
          <t>Bank C</t>
        </is>
      </c>
      <c r="H499" t="inlineStr">
        <is>
          <t>Android</t>
        </is>
      </c>
      <c r="I499" s="35" t="n">
        <v>1.1</v>
      </c>
      <c r="J499" t="inlineStr">
        <is>
          <t>Success</t>
        </is>
      </c>
      <c r="K499" t="inlineStr"/>
      <c r="L499" s="34" t="n">
        <v>0</v>
      </c>
      <c r="M499" t="inlineStr">
        <is>
          <t>Existing</t>
        </is>
      </c>
      <c r="N499" t="inlineStr">
        <is>
          <t>Morning</t>
        </is>
      </c>
      <c r="O499">
        <f>IF(AND(OR(Dashboard!$C$6="All",C499=Dashboard!$C$6),OR(Dashboard!$F$6="All",D499=Dashboard!$F$6),OR(Dashboard!$I$6="All",B499=Dashboard!$I$6)),1,0)</f>
        <v/>
      </c>
    </row>
    <row r="500">
      <c r="A500" t="inlineStr">
        <is>
          <t>PP900499</t>
        </is>
      </c>
      <c r="B500" t="inlineStr">
        <is>
          <t>Jan</t>
        </is>
      </c>
      <c r="C500" t="inlineStr">
        <is>
          <t>Sambhaji Nagar</t>
        </is>
      </c>
      <c r="D500" t="inlineStr">
        <is>
          <t>P2P transfer</t>
        </is>
      </c>
      <c r="E500" t="inlineStr">
        <is>
          <t>-</t>
        </is>
      </c>
      <c r="F500" s="34" t="n">
        <v>5082</v>
      </c>
      <c r="G500" t="inlineStr">
        <is>
          <t>Bank D</t>
        </is>
      </c>
      <c r="H500" t="inlineStr">
        <is>
          <t>Android</t>
        </is>
      </c>
      <c r="I500" s="35" t="n">
        <v>3.2</v>
      </c>
      <c r="J500" t="inlineStr">
        <is>
          <t>Success</t>
        </is>
      </c>
      <c r="K500" t="inlineStr"/>
      <c r="L500" s="34" t="n">
        <v>0</v>
      </c>
      <c r="M500" t="inlineStr">
        <is>
          <t>Existing</t>
        </is>
      </c>
      <c r="N500" t="inlineStr">
        <is>
          <t>Morning</t>
        </is>
      </c>
      <c r="O500">
        <f>IF(AND(OR(Dashboard!$C$6="All",C500=Dashboard!$C$6),OR(Dashboard!$F$6="All",D500=Dashboard!$F$6),OR(Dashboard!$I$6="All",B500=Dashboard!$I$6)),1,0)</f>
        <v/>
      </c>
    </row>
    <row r="501">
      <c r="A501" t="inlineStr">
        <is>
          <t>PP900500</t>
        </is>
      </c>
      <c r="B501" t="inlineStr">
        <is>
          <t>Feb</t>
        </is>
      </c>
      <c r="C501" t="inlineStr">
        <is>
          <t>Pune</t>
        </is>
      </c>
      <c r="D501" t="inlineStr">
        <is>
          <t>Merchant (P2M)</t>
        </is>
      </c>
      <c r="E501" t="inlineStr">
        <is>
          <t>Grocery</t>
        </is>
      </c>
      <c r="F501" s="34" t="n">
        <v>238</v>
      </c>
      <c r="G501" t="inlineStr">
        <is>
          <t>Bank D</t>
        </is>
      </c>
      <c r="H501" t="inlineStr">
        <is>
          <t>Android</t>
        </is>
      </c>
      <c r="I501" s="35" t="n">
        <v>0.8</v>
      </c>
      <c r="J501" t="inlineStr">
        <is>
          <t>Success</t>
        </is>
      </c>
      <c r="K501" t="inlineStr"/>
      <c r="L501" s="34" t="n">
        <v>0</v>
      </c>
      <c r="M501" t="inlineStr">
        <is>
          <t>Existing</t>
        </is>
      </c>
      <c r="N501" t="inlineStr">
        <is>
          <t>Afternoon</t>
        </is>
      </c>
      <c r="O501">
        <f>IF(AND(OR(Dashboard!$C$6="All",C501=Dashboard!$C$6),OR(Dashboard!$F$6="All",D501=Dashboard!$F$6),OR(Dashboard!$I$6="All",B501=Dashboard!$I$6)),1,0)</f>
        <v/>
      </c>
    </row>
    <row r="502">
      <c r="A502" t="inlineStr">
        <is>
          <t>PP900501</t>
        </is>
      </c>
      <c r="B502" t="inlineStr">
        <is>
          <t>Apr</t>
        </is>
      </c>
      <c r="C502" t="inlineStr">
        <is>
          <t>Nagpur</t>
        </is>
      </c>
      <c r="D502" t="inlineStr">
        <is>
          <t>Merchant (P2M)</t>
        </is>
      </c>
      <c r="E502" t="inlineStr">
        <is>
          <t>Fuel</t>
        </is>
      </c>
      <c r="F502" s="34" t="n">
        <v>114</v>
      </c>
      <c r="G502" t="inlineStr">
        <is>
          <t>Bank C</t>
        </is>
      </c>
      <c r="H502" t="inlineStr">
        <is>
          <t>Android</t>
        </is>
      </c>
      <c r="I502" s="35" t="n">
        <v>1.7</v>
      </c>
      <c r="J502" t="inlineStr">
        <is>
          <t>Success</t>
        </is>
      </c>
      <c r="K502" t="inlineStr"/>
      <c r="L502" s="34" t="n">
        <v>0</v>
      </c>
      <c r="M502" t="inlineStr">
        <is>
          <t>Existing</t>
        </is>
      </c>
      <c r="N502" t="inlineStr">
        <is>
          <t>Afternoon</t>
        </is>
      </c>
      <c r="O502">
        <f>IF(AND(OR(Dashboard!$C$6="All",C502=Dashboard!$C$6),OR(Dashboard!$F$6="All",D502=Dashboard!$F$6),OR(Dashboard!$I$6="All",B502=Dashboard!$I$6)),1,0)</f>
        <v/>
      </c>
    </row>
    <row r="503">
      <c r="A503" t="inlineStr">
        <is>
          <t>PP900502</t>
        </is>
      </c>
      <c r="B503" t="inlineStr">
        <is>
          <t>Apr</t>
        </is>
      </c>
      <c r="C503" t="inlineStr">
        <is>
          <t>Pune</t>
        </is>
      </c>
      <c r="D503" t="inlineStr">
        <is>
          <t>Merchant (P2M)</t>
        </is>
      </c>
      <c r="E503" t="inlineStr">
        <is>
          <t>Food</t>
        </is>
      </c>
      <c r="F503" s="34" t="n">
        <v>431</v>
      </c>
      <c r="G503" t="inlineStr">
        <is>
          <t>Bank B</t>
        </is>
      </c>
      <c r="H503" t="inlineStr">
        <is>
          <t>Android</t>
        </is>
      </c>
      <c r="I503" s="35" t="n">
        <v>2.6</v>
      </c>
      <c r="J503" t="inlineStr">
        <is>
          <t>Success</t>
        </is>
      </c>
      <c r="K503" t="inlineStr"/>
      <c r="L503" s="34" t="n">
        <v>0</v>
      </c>
      <c r="M503" t="inlineStr">
        <is>
          <t>New</t>
        </is>
      </c>
      <c r="N503" t="inlineStr">
        <is>
          <t>Afternoon</t>
        </is>
      </c>
      <c r="O503">
        <f>IF(AND(OR(Dashboard!$C$6="All",C503=Dashboard!$C$6),OR(Dashboard!$F$6="All",D503=Dashboard!$F$6),OR(Dashboard!$I$6="All",B503=Dashboard!$I$6)),1,0)</f>
        <v/>
      </c>
    </row>
    <row r="504">
      <c r="A504" t="inlineStr">
        <is>
          <t>PP900503</t>
        </is>
      </c>
      <c r="B504" t="inlineStr">
        <is>
          <t>Jun</t>
        </is>
      </c>
      <c r="C504" t="inlineStr">
        <is>
          <t>Nashik</t>
        </is>
      </c>
      <c r="D504" t="inlineStr">
        <is>
          <t>Insurance</t>
        </is>
      </c>
      <c r="E504" t="inlineStr">
        <is>
          <t>-</t>
        </is>
      </c>
      <c r="F504" s="34" t="n">
        <v>9460</v>
      </c>
      <c r="G504" t="inlineStr">
        <is>
          <t>Bank B</t>
        </is>
      </c>
      <c r="H504" t="inlineStr">
        <is>
          <t>iOS</t>
        </is>
      </c>
      <c r="I504" s="35" t="n">
        <v>1.8</v>
      </c>
      <c r="J504" t="inlineStr">
        <is>
          <t>Success</t>
        </is>
      </c>
      <c r="K504" t="inlineStr"/>
      <c r="L504" s="34" t="n">
        <v>0</v>
      </c>
      <c r="M504" t="inlineStr">
        <is>
          <t>Existing</t>
        </is>
      </c>
      <c r="N504" t="inlineStr">
        <is>
          <t>Morning</t>
        </is>
      </c>
      <c r="O504">
        <f>IF(AND(OR(Dashboard!$C$6="All",C504=Dashboard!$C$6),OR(Dashboard!$F$6="All",D504=Dashboard!$F$6),OR(Dashboard!$I$6="All",B504=Dashboard!$I$6)),1,0)</f>
        <v/>
      </c>
    </row>
    <row r="505">
      <c r="A505" t="inlineStr">
        <is>
          <t>PP900504</t>
        </is>
      </c>
      <c r="B505" t="inlineStr">
        <is>
          <t>Mar</t>
        </is>
      </c>
      <c r="C505" t="inlineStr">
        <is>
          <t>Solapur</t>
        </is>
      </c>
      <c r="D505" t="inlineStr">
        <is>
          <t>P2P transfer</t>
        </is>
      </c>
      <c r="E505" t="inlineStr">
        <is>
          <t>-</t>
        </is>
      </c>
      <c r="F505" s="34" t="n">
        <v>3097</v>
      </c>
      <c r="G505" t="inlineStr">
        <is>
          <t>Bank D</t>
        </is>
      </c>
      <c r="H505" t="inlineStr">
        <is>
          <t>Android</t>
        </is>
      </c>
      <c r="I505" s="35" t="n">
        <v>1.2</v>
      </c>
      <c r="J505" t="inlineStr">
        <is>
          <t>Success</t>
        </is>
      </c>
      <c r="K505" t="inlineStr"/>
      <c r="L505" s="34" t="n">
        <v>0</v>
      </c>
      <c r="M505" t="inlineStr">
        <is>
          <t>Existing</t>
        </is>
      </c>
      <c r="N505" t="inlineStr">
        <is>
          <t>Morning</t>
        </is>
      </c>
      <c r="O505">
        <f>IF(AND(OR(Dashboard!$C$6="All",C505=Dashboard!$C$6),OR(Dashboard!$F$6="All",D505=Dashboard!$F$6),OR(Dashboard!$I$6="All",B505=Dashboard!$I$6)),1,0)</f>
        <v/>
      </c>
    </row>
    <row r="506">
      <c r="A506" t="inlineStr">
        <is>
          <t>PP900505</t>
        </is>
      </c>
      <c r="B506" t="inlineStr">
        <is>
          <t>Mar</t>
        </is>
      </c>
      <c r="C506" t="inlineStr">
        <is>
          <t>Nagpur</t>
        </is>
      </c>
      <c r="D506" t="inlineStr">
        <is>
          <t>Merchant (P2M)</t>
        </is>
      </c>
      <c r="E506" t="inlineStr">
        <is>
          <t>Grocery</t>
        </is>
      </c>
      <c r="F506" s="34" t="n">
        <v>68</v>
      </c>
      <c r="G506" t="inlineStr">
        <is>
          <t>Bank D</t>
        </is>
      </c>
      <c r="H506" t="inlineStr">
        <is>
          <t>Android</t>
        </is>
      </c>
      <c r="I506" s="35" t="n">
        <v>2.8</v>
      </c>
      <c r="J506" t="inlineStr">
        <is>
          <t>Success</t>
        </is>
      </c>
      <c r="K506" t="inlineStr"/>
      <c r="L506" s="34" t="n">
        <v>0</v>
      </c>
      <c r="M506" t="inlineStr">
        <is>
          <t>Existing</t>
        </is>
      </c>
      <c r="N506" t="inlineStr">
        <is>
          <t>Morning</t>
        </is>
      </c>
      <c r="O506">
        <f>IF(AND(OR(Dashboard!$C$6="All",C506=Dashboard!$C$6),OR(Dashboard!$F$6="All",D506=Dashboard!$F$6),OR(Dashboard!$I$6="All",B506=Dashboard!$I$6)),1,0)</f>
        <v/>
      </c>
    </row>
    <row r="507">
      <c r="A507" t="inlineStr">
        <is>
          <t>PP900506</t>
        </is>
      </c>
      <c r="B507" t="inlineStr">
        <is>
          <t>Jan</t>
        </is>
      </c>
      <c r="C507" t="inlineStr">
        <is>
          <t>Pune</t>
        </is>
      </c>
      <c r="D507" t="inlineStr">
        <is>
          <t>Merchant (P2M)</t>
        </is>
      </c>
      <c r="E507" t="inlineStr">
        <is>
          <t>Food</t>
        </is>
      </c>
      <c r="F507" s="34" t="n">
        <v>296</v>
      </c>
      <c r="G507" t="inlineStr">
        <is>
          <t>Bank E</t>
        </is>
      </c>
      <c r="H507" t="inlineStr">
        <is>
          <t>Android</t>
        </is>
      </c>
      <c r="I507" s="35" t="n">
        <v>2.1</v>
      </c>
      <c r="J507" t="inlineStr">
        <is>
          <t>Success</t>
        </is>
      </c>
      <c r="K507" t="inlineStr"/>
      <c r="L507" s="34" t="n">
        <v>0</v>
      </c>
      <c r="M507" t="inlineStr">
        <is>
          <t>Existing</t>
        </is>
      </c>
      <c r="N507" t="inlineStr">
        <is>
          <t>Evening</t>
        </is>
      </c>
      <c r="O507">
        <f>IF(AND(OR(Dashboard!$C$6="All",C507=Dashboard!$C$6),OR(Dashboard!$F$6="All",D507=Dashboard!$F$6),OR(Dashboard!$I$6="All",B507=Dashboard!$I$6)),1,0)</f>
        <v/>
      </c>
    </row>
    <row r="508">
      <c r="A508" t="inlineStr">
        <is>
          <t>PP900507</t>
        </is>
      </c>
      <c r="B508" t="inlineStr">
        <is>
          <t>Apr</t>
        </is>
      </c>
      <c r="C508" t="inlineStr">
        <is>
          <t>Kolhapur</t>
        </is>
      </c>
      <c r="D508" t="inlineStr">
        <is>
          <t>P2P transfer</t>
        </is>
      </c>
      <c r="E508" t="inlineStr">
        <is>
          <t>-</t>
        </is>
      </c>
      <c r="F508" s="34" t="n">
        <v>353</v>
      </c>
      <c r="G508" t="inlineStr">
        <is>
          <t>Bank C</t>
        </is>
      </c>
      <c r="H508" t="inlineStr">
        <is>
          <t>Android</t>
        </is>
      </c>
      <c r="I508" s="35" t="n">
        <v>2.1</v>
      </c>
      <c r="J508" t="inlineStr">
        <is>
          <t>Success</t>
        </is>
      </c>
      <c r="K508" t="inlineStr"/>
      <c r="L508" s="34" t="n">
        <v>0</v>
      </c>
      <c r="M508" t="inlineStr">
        <is>
          <t>Existing</t>
        </is>
      </c>
      <c r="N508" t="inlineStr">
        <is>
          <t>Night</t>
        </is>
      </c>
      <c r="O508">
        <f>IF(AND(OR(Dashboard!$C$6="All",C508=Dashboard!$C$6),OR(Dashboard!$F$6="All",D508=Dashboard!$F$6),OR(Dashboard!$I$6="All",B508=Dashboard!$I$6)),1,0)</f>
        <v/>
      </c>
    </row>
    <row r="509">
      <c r="A509" t="inlineStr">
        <is>
          <t>PP900508</t>
        </is>
      </c>
      <c r="B509" t="inlineStr">
        <is>
          <t>May</t>
        </is>
      </c>
      <c r="C509" t="inlineStr">
        <is>
          <t>Nagpur</t>
        </is>
      </c>
      <c r="D509" t="inlineStr">
        <is>
          <t>Merchant (P2M)</t>
        </is>
      </c>
      <c r="E509" t="inlineStr">
        <is>
          <t>Electronics</t>
        </is>
      </c>
      <c r="F509" s="34" t="n">
        <v>12</v>
      </c>
      <c r="G509" t="inlineStr">
        <is>
          <t>Bank E</t>
        </is>
      </c>
      <c r="H509" t="inlineStr">
        <is>
          <t>Android</t>
        </is>
      </c>
      <c r="I509" s="35" t="n">
        <v>0.4</v>
      </c>
      <c r="J509" t="inlineStr">
        <is>
          <t>Success</t>
        </is>
      </c>
      <c r="K509" t="inlineStr"/>
      <c r="L509" s="34" t="n">
        <v>0</v>
      </c>
      <c r="M509" t="inlineStr">
        <is>
          <t>Existing</t>
        </is>
      </c>
      <c r="N509" t="inlineStr">
        <is>
          <t>Morning</t>
        </is>
      </c>
      <c r="O509">
        <f>IF(AND(OR(Dashboard!$C$6="All",C509=Dashboard!$C$6),OR(Dashboard!$F$6="All",D509=Dashboard!$F$6),OR(Dashboard!$I$6="All",B509=Dashboard!$I$6)),1,0)</f>
        <v/>
      </c>
    </row>
    <row r="510">
      <c r="A510" t="inlineStr">
        <is>
          <t>PP900509</t>
        </is>
      </c>
      <c r="B510" t="inlineStr">
        <is>
          <t>Feb</t>
        </is>
      </c>
      <c r="C510" t="inlineStr">
        <is>
          <t>Pune</t>
        </is>
      </c>
      <c r="D510" t="inlineStr">
        <is>
          <t>P2P transfer</t>
        </is>
      </c>
      <c r="E510" t="inlineStr">
        <is>
          <t>-</t>
        </is>
      </c>
      <c r="F510" s="34" t="n">
        <v>212</v>
      </c>
      <c r="G510" t="inlineStr">
        <is>
          <t>Bank A</t>
        </is>
      </c>
      <c r="H510" t="inlineStr">
        <is>
          <t>Android</t>
        </is>
      </c>
      <c r="I510" s="35" t="n">
        <v>1.3</v>
      </c>
      <c r="J510" t="inlineStr">
        <is>
          <t>Success</t>
        </is>
      </c>
      <c r="K510" t="inlineStr"/>
      <c r="L510" s="34" t="n">
        <v>0</v>
      </c>
      <c r="M510" t="inlineStr">
        <is>
          <t>Existing</t>
        </is>
      </c>
      <c r="N510" t="inlineStr">
        <is>
          <t>Afternoon</t>
        </is>
      </c>
      <c r="O510">
        <f>IF(AND(OR(Dashboard!$C$6="All",C510=Dashboard!$C$6),OR(Dashboard!$F$6="All",D510=Dashboard!$F$6),OR(Dashboard!$I$6="All",B510=Dashboard!$I$6)),1,0)</f>
        <v/>
      </c>
    </row>
    <row r="511">
      <c r="A511" t="inlineStr">
        <is>
          <t>PP900510</t>
        </is>
      </c>
      <c r="B511" t="inlineStr">
        <is>
          <t>Jun</t>
        </is>
      </c>
      <c r="C511" t="inlineStr">
        <is>
          <t>Nagpur</t>
        </is>
      </c>
      <c r="D511" t="inlineStr">
        <is>
          <t>Recharge</t>
        </is>
      </c>
      <c r="E511" t="inlineStr">
        <is>
          <t>-</t>
        </is>
      </c>
      <c r="F511" s="34" t="n">
        <v>299</v>
      </c>
      <c r="G511" t="inlineStr">
        <is>
          <t>Bank B</t>
        </is>
      </c>
      <c r="H511" t="inlineStr">
        <is>
          <t>iOS</t>
        </is>
      </c>
      <c r="I511" s="35" t="n">
        <v>1.5</v>
      </c>
      <c r="J511" t="inlineStr">
        <is>
          <t>Success</t>
        </is>
      </c>
      <c r="K511" t="inlineStr"/>
      <c r="L511" s="34" t="n">
        <v>3</v>
      </c>
      <c r="M511" t="inlineStr">
        <is>
          <t>New</t>
        </is>
      </c>
      <c r="N511" t="inlineStr">
        <is>
          <t>Morning</t>
        </is>
      </c>
      <c r="O511">
        <f>IF(AND(OR(Dashboard!$C$6="All",C511=Dashboard!$C$6),OR(Dashboard!$F$6="All",D511=Dashboard!$F$6),OR(Dashboard!$I$6="All",B511=Dashboard!$I$6)),1,0)</f>
        <v/>
      </c>
    </row>
    <row r="512">
      <c r="A512" t="inlineStr">
        <is>
          <t>PP900511</t>
        </is>
      </c>
      <c r="B512" t="inlineStr">
        <is>
          <t>Jun</t>
        </is>
      </c>
      <c r="C512" t="inlineStr">
        <is>
          <t>Pune</t>
        </is>
      </c>
      <c r="D512" t="inlineStr">
        <is>
          <t>P2P transfer</t>
        </is>
      </c>
      <c r="E512" t="inlineStr">
        <is>
          <t>-</t>
        </is>
      </c>
      <c r="F512" s="34" t="n">
        <v>2052</v>
      </c>
      <c r="G512" t="inlineStr">
        <is>
          <t>Bank A</t>
        </is>
      </c>
      <c r="H512" t="inlineStr">
        <is>
          <t>Android</t>
        </is>
      </c>
      <c r="I512" s="35" t="n">
        <v>1</v>
      </c>
      <c r="J512" t="inlineStr">
        <is>
          <t>Success</t>
        </is>
      </c>
      <c r="K512" t="inlineStr"/>
      <c r="L512" s="34" t="n">
        <v>0</v>
      </c>
      <c r="M512" t="inlineStr">
        <is>
          <t>Existing</t>
        </is>
      </c>
      <c r="N512" t="inlineStr">
        <is>
          <t>Evening</t>
        </is>
      </c>
      <c r="O512">
        <f>IF(AND(OR(Dashboard!$C$6="All",C512=Dashboard!$C$6),OR(Dashboard!$F$6="All",D512=Dashboard!$F$6),OR(Dashboard!$I$6="All",B512=Dashboard!$I$6)),1,0)</f>
        <v/>
      </c>
    </row>
    <row r="513">
      <c r="A513" t="inlineStr">
        <is>
          <t>PP900512</t>
        </is>
      </c>
      <c r="B513" t="inlineStr">
        <is>
          <t>Mar</t>
        </is>
      </c>
      <c r="C513" t="inlineStr">
        <is>
          <t>Nashik</t>
        </is>
      </c>
      <c r="D513" t="inlineStr">
        <is>
          <t>Merchant (P2M)</t>
        </is>
      </c>
      <c r="E513" t="inlineStr">
        <is>
          <t>Pharmacy</t>
        </is>
      </c>
      <c r="F513" s="34" t="n">
        <v>91</v>
      </c>
      <c r="G513" t="inlineStr">
        <is>
          <t>Bank D</t>
        </is>
      </c>
      <c r="H513" t="inlineStr">
        <is>
          <t>Android</t>
        </is>
      </c>
      <c r="I513" s="35" t="n">
        <v>2.6</v>
      </c>
      <c r="J513" t="inlineStr">
        <is>
          <t>Success</t>
        </is>
      </c>
      <c r="K513" t="inlineStr"/>
      <c r="L513" s="34" t="n">
        <v>0</v>
      </c>
      <c r="M513" t="inlineStr">
        <is>
          <t>New</t>
        </is>
      </c>
      <c r="N513" t="inlineStr">
        <is>
          <t>Night</t>
        </is>
      </c>
      <c r="O513">
        <f>IF(AND(OR(Dashboard!$C$6="All",C513=Dashboard!$C$6),OR(Dashboard!$F$6="All",D513=Dashboard!$F$6),OR(Dashboard!$I$6="All",B513=Dashboard!$I$6)),1,0)</f>
        <v/>
      </c>
    </row>
    <row r="514">
      <c r="A514" t="inlineStr">
        <is>
          <t>PP900513</t>
        </is>
      </c>
      <c r="B514" t="inlineStr">
        <is>
          <t>Mar</t>
        </is>
      </c>
      <c r="C514" t="inlineStr">
        <is>
          <t>Solapur</t>
        </is>
      </c>
      <c r="D514" t="inlineStr">
        <is>
          <t>Merchant (P2M)</t>
        </is>
      </c>
      <c r="E514" t="inlineStr">
        <is>
          <t>Pharmacy</t>
        </is>
      </c>
      <c r="F514" s="34" t="n">
        <v>259</v>
      </c>
      <c r="G514" t="inlineStr">
        <is>
          <t>Bank B</t>
        </is>
      </c>
      <c r="H514" t="inlineStr">
        <is>
          <t>Android</t>
        </is>
      </c>
      <c r="I514" s="35" t="n">
        <v>1.9</v>
      </c>
      <c r="J514" t="inlineStr">
        <is>
          <t>Success</t>
        </is>
      </c>
      <c r="K514" t="inlineStr"/>
      <c r="L514" s="34" t="n">
        <v>0</v>
      </c>
      <c r="M514" t="inlineStr">
        <is>
          <t>New</t>
        </is>
      </c>
      <c r="N514" t="inlineStr">
        <is>
          <t>Morning</t>
        </is>
      </c>
      <c r="O514">
        <f>IF(AND(OR(Dashboard!$C$6="All",C514=Dashboard!$C$6),OR(Dashboard!$F$6="All",D514=Dashboard!$F$6),OR(Dashboard!$I$6="All",B514=Dashboard!$I$6)),1,0)</f>
        <v/>
      </c>
    </row>
    <row r="515">
      <c r="A515" t="inlineStr">
        <is>
          <t>PP900514</t>
        </is>
      </c>
      <c r="B515" t="inlineStr">
        <is>
          <t>May</t>
        </is>
      </c>
      <c r="C515" t="inlineStr">
        <is>
          <t>Kolhapur</t>
        </is>
      </c>
      <c r="D515" t="inlineStr">
        <is>
          <t>Bill payment</t>
        </is>
      </c>
      <c r="E515" t="inlineStr">
        <is>
          <t>-</t>
        </is>
      </c>
      <c r="F515" s="34" t="n">
        <v>1934</v>
      </c>
      <c r="G515" t="inlineStr">
        <is>
          <t>Bank A</t>
        </is>
      </c>
      <c r="H515" t="inlineStr">
        <is>
          <t>Android</t>
        </is>
      </c>
      <c r="I515" s="35" t="n">
        <v>1.8</v>
      </c>
      <c r="J515" t="inlineStr">
        <is>
          <t>Success</t>
        </is>
      </c>
      <c r="K515" t="inlineStr"/>
      <c r="L515" s="34" t="n">
        <v>19</v>
      </c>
      <c r="M515" t="inlineStr">
        <is>
          <t>Existing</t>
        </is>
      </c>
      <c r="N515" t="inlineStr">
        <is>
          <t>Morning</t>
        </is>
      </c>
      <c r="O515">
        <f>IF(AND(OR(Dashboard!$C$6="All",C515=Dashboard!$C$6),OR(Dashboard!$F$6="All",D515=Dashboard!$F$6),OR(Dashboard!$I$6="All",B515=Dashboard!$I$6)),1,0)</f>
        <v/>
      </c>
    </row>
    <row r="516">
      <c r="A516" t="inlineStr">
        <is>
          <t>PP900515</t>
        </is>
      </c>
      <c r="B516" t="inlineStr">
        <is>
          <t>Jun</t>
        </is>
      </c>
      <c r="C516" t="inlineStr">
        <is>
          <t>Pune</t>
        </is>
      </c>
      <c r="D516" t="inlineStr">
        <is>
          <t>Bill payment</t>
        </is>
      </c>
      <c r="E516" t="inlineStr">
        <is>
          <t>-</t>
        </is>
      </c>
      <c r="F516" s="34" t="n">
        <v>445</v>
      </c>
      <c r="G516" t="inlineStr">
        <is>
          <t>Bank E</t>
        </is>
      </c>
      <c r="H516" t="inlineStr">
        <is>
          <t>Android</t>
        </is>
      </c>
      <c r="I516" s="35" t="n">
        <v>1.8</v>
      </c>
      <c r="J516" t="inlineStr">
        <is>
          <t>Success</t>
        </is>
      </c>
      <c r="K516" t="inlineStr"/>
      <c r="L516" s="34" t="n">
        <v>0</v>
      </c>
      <c r="M516" t="inlineStr">
        <is>
          <t>Existing</t>
        </is>
      </c>
      <c r="N516" t="inlineStr">
        <is>
          <t>Afternoon</t>
        </is>
      </c>
      <c r="O516">
        <f>IF(AND(OR(Dashboard!$C$6="All",C516=Dashboard!$C$6),OR(Dashboard!$F$6="All",D516=Dashboard!$F$6),OR(Dashboard!$I$6="All",B516=Dashboard!$I$6)),1,0)</f>
        <v/>
      </c>
    </row>
    <row r="517">
      <c r="A517" t="inlineStr">
        <is>
          <t>PP900516</t>
        </is>
      </c>
      <c r="B517" t="inlineStr">
        <is>
          <t>Mar</t>
        </is>
      </c>
      <c r="C517" t="inlineStr">
        <is>
          <t>Pune</t>
        </is>
      </c>
      <c r="D517" t="inlineStr">
        <is>
          <t>P2P transfer</t>
        </is>
      </c>
      <c r="E517" t="inlineStr">
        <is>
          <t>-</t>
        </is>
      </c>
      <c r="F517" s="34" t="n">
        <v>929</v>
      </c>
      <c r="G517" t="inlineStr">
        <is>
          <t>Bank D</t>
        </is>
      </c>
      <c r="H517" t="inlineStr">
        <is>
          <t>Android</t>
        </is>
      </c>
      <c r="I517" s="35" t="n">
        <v>2.3</v>
      </c>
      <c r="J517" t="inlineStr">
        <is>
          <t>Success</t>
        </is>
      </c>
      <c r="K517" t="inlineStr"/>
      <c r="L517" s="34" t="n">
        <v>0</v>
      </c>
      <c r="M517" t="inlineStr">
        <is>
          <t>Existing</t>
        </is>
      </c>
      <c r="N517" t="inlineStr">
        <is>
          <t>Afternoon</t>
        </is>
      </c>
      <c r="O517">
        <f>IF(AND(OR(Dashboard!$C$6="All",C517=Dashboard!$C$6),OR(Dashboard!$F$6="All",D517=Dashboard!$F$6),OR(Dashboard!$I$6="All",B517=Dashboard!$I$6)),1,0)</f>
        <v/>
      </c>
    </row>
    <row r="518">
      <c r="A518" t="inlineStr">
        <is>
          <t>PP900517</t>
        </is>
      </c>
      <c r="B518" t="inlineStr">
        <is>
          <t>Mar</t>
        </is>
      </c>
      <c r="C518" t="inlineStr">
        <is>
          <t>Nashik</t>
        </is>
      </c>
      <c r="D518" t="inlineStr">
        <is>
          <t>Merchant (P2M)</t>
        </is>
      </c>
      <c r="E518" t="inlineStr">
        <is>
          <t>Fuel</t>
        </is>
      </c>
      <c r="F518" s="34" t="n">
        <v>201</v>
      </c>
      <c r="G518" t="inlineStr">
        <is>
          <t>Bank C</t>
        </is>
      </c>
      <c r="H518" t="inlineStr">
        <is>
          <t>Android</t>
        </is>
      </c>
      <c r="I518" s="35" t="n">
        <v>2.2</v>
      </c>
      <c r="J518" t="inlineStr">
        <is>
          <t>Success</t>
        </is>
      </c>
      <c r="K518" t="inlineStr"/>
      <c r="L518" s="34" t="n">
        <v>0</v>
      </c>
      <c r="M518" t="inlineStr">
        <is>
          <t>Existing</t>
        </is>
      </c>
      <c r="N518" t="inlineStr">
        <is>
          <t>Morning</t>
        </is>
      </c>
      <c r="O518">
        <f>IF(AND(OR(Dashboard!$C$6="All",C518=Dashboard!$C$6),OR(Dashboard!$F$6="All",D518=Dashboard!$F$6),OR(Dashboard!$I$6="All",B518=Dashboard!$I$6)),1,0)</f>
        <v/>
      </c>
    </row>
    <row r="519">
      <c r="A519" t="inlineStr">
        <is>
          <t>PP900518</t>
        </is>
      </c>
      <c r="B519" t="inlineStr">
        <is>
          <t>Apr</t>
        </is>
      </c>
      <c r="C519" t="inlineStr">
        <is>
          <t>Nashik</t>
        </is>
      </c>
      <c r="D519" t="inlineStr">
        <is>
          <t>Bill payment</t>
        </is>
      </c>
      <c r="E519" t="inlineStr">
        <is>
          <t>-</t>
        </is>
      </c>
      <c r="F519" s="34" t="n">
        <v>760</v>
      </c>
      <c r="G519" t="inlineStr">
        <is>
          <t>Bank A</t>
        </is>
      </c>
      <c r="H519" t="inlineStr">
        <is>
          <t>iOS</t>
        </is>
      </c>
      <c r="I519" s="35" t="n">
        <v>0.9</v>
      </c>
      <c r="J519" t="inlineStr">
        <is>
          <t>Success</t>
        </is>
      </c>
      <c r="K519" t="inlineStr"/>
      <c r="L519" s="34" t="n">
        <v>8</v>
      </c>
      <c r="M519" t="inlineStr">
        <is>
          <t>Existing</t>
        </is>
      </c>
      <c r="N519" t="inlineStr">
        <is>
          <t>Morning</t>
        </is>
      </c>
      <c r="O519">
        <f>IF(AND(OR(Dashboard!$C$6="All",C519=Dashboard!$C$6),OR(Dashboard!$F$6="All",D519=Dashboard!$F$6),OR(Dashboard!$I$6="All",B519=Dashboard!$I$6)),1,0)</f>
        <v/>
      </c>
    </row>
    <row r="520">
      <c r="A520" t="inlineStr">
        <is>
          <t>PP900519</t>
        </is>
      </c>
      <c r="B520" t="inlineStr">
        <is>
          <t>Jun</t>
        </is>
      </c>
      <c r="C520" t="inlineStr">
        <is>
          <t>Pune</t>
        </is>
      </c>
      <c r="D520" t="inlineStr">
        <is>
          <t>Merchant (P2M)</t>
        </is>
      </c>
      <c r="E520" t="inlineStr">
        <is>
          <t>Fuel</t>
        </is>
      </c>
      <c r="F520" s="34" t="n">
        <v>573</v>
      </c>
      <c r="G520" t="inlineStr">
        <is>
          <t>Bank D</t>
        </is>
      </c>
      <c r="H520" t="inlineStr">
        <is>
          <t>Android</t>
        </is>
      </c>
      <c r="I520" s="35" t="n">
        <v>1.9</v>
      </c>
      <c r="J520" t="inlineStr">
        <is>
          <t>Success</t>
        </is>
      </c>
      <c r="K520" t="inlineStr"/>
      <c r="L520" s="34" t="n">
        <v>0</v>
      </c>
      <c r="M520" t="inlineStr">
        <is>
          <t>Existing</t>
        </is>
      </c>
      <c r="N520" t="inlineStr">
        <is>
          <t>Morning</t>
        </is>
      </c>
      <c r="O520">
        <f>IF(AND(OR(Dashboard!$C$6="All",C520=Dashboard!$C$6),OR(Dashboard!$F$6="All",D520=Dashboard!$F$6),OR(Dashboard!$I$6="All",B520=Dashboard!$I$6)),1,0)</f>
        <v/>
      </c>
    </row>
    <row r="521">
      <c r="A521" t="inlineStr">
        <is>
          <t>PP900520</t>
        </is>
      </c>
      <c r="B521" t="inlineStr">
        <is>
          <t>Jan</t>
        </is>
      </c>
      <c r="C521" t="inlineStr">
        <is>
          <t>Nagpur</t>
        </is>
      </c>
      <c r="D521" t="inlineStr">
        <is>
          <t>Merchant (P2M)</t>
        </is>
      </c>
      <c r="E521" t="inlineStr">
        <is>
          <t>Electronics</t>
        </is>
      </c>
      <c r="F521" s="34" t="n">
        <v>33</v>
      </c>
      <c r="G521" t="inlineStr">
        <is>
          <t>Bank C</t>
        </is>
      </c>
      <c r="H521" t="inlineStr">
        <is>
          <t>Android</t>
        </is>
      </c>
      <c r="I521" s="35" t="n">
        <v>1.6</v>
      </c>
      <c r="J521" t="inlineStr">
        <is>
          <t>Success</t>
        </is>
      </c>
      <c r="K521" t="inlineStr"/>
      <c r="L521" s="34" t="n">
        <v>0</v>
      </c>
      <c r="M521" t="inlineStr">
        <is>
          <t>Existing</t>
        </is>
      </c>
      <c r="N521" t="inlineStr">
        <is>
          <t>Night</t>
        </is>
      </c>
      <c r="O521">
        <f>IF(AND(OR(Dashboard!$C$6="All",C521=Dashboard!$C$6),OR(Dashboard!$F$6="All",D521=Dashboard!$F$6),OR(Dashboard!$I$6="All",B521=Dashboard!$I$6)),1,0)</f>
        <v/>
      </c>
    </row>
    <row r="522">
      <c r="A522" t="inlineStr">
        <is>
          <t>PP900521</t>
        </is>
      </c>
      <c r="B522" t="inlineStr">
        <is>
          <t>Apr</t>
        </is>
      </c>
      <c r="C522" t="inlineStr">
        <is>
          <t>Kolhapur</t>
        </is>
      </c>
      <c r="D522" t="inlineStr">
        <is>
          <t>Merchant (P2M)</t>
        </is>
      </c>
      <c r="E522" t="inlineStr">
        <is>
          <t>Grocery</t>
        </is>
      </c>
      <c r="F522" s="34" t="n">
        <v>361</v>
      </c>
      <c r="G522" t="inlineStr">
        <is>
          <t>Bank D</t>
        </is>
      </c>
      <c r="H522" t="inlineStr">
        <is>
          <t>Android</t>
        </is>
      </c>
      <c r="I522" s="35" t="n">
        <v>2.1</v>
      </c>
      <c r="J522" t="inlineStr">
        <is>
          <t>Success</t>
        </is>
      </c>
      <c r="K522" t="inlineStr"/>
      <c r="L522" s="34" t="n">
        <v>0</v>
      </c>
      <c r="M522" t="inlineStr">
        <is>
          <t>Existing</t>
        </is>
      </c>
      <c r="N522" t="inlineStr">
        <is>
          <t>Night</t>
        </is>
      </c>
      <c r="O522">
        <f>IF(AND(OR(Dashboard!$C$6="All",C522=Dashboard!$C$6),OR(Dashboard!$F$6="All",D522=Dashboard!$F$6),OR(Dashboard!$I$6="All",B522=Dashboard!$I$6)),1,0)</f>
        <v/>
      </c>
    </row>
    <row r="523">
      <c r="A523" t="inlineStr">
        <is>
          <t>PP900522</t>
        </is>
      </c>
      <c r="B523" t="inlineStr">
        <is>
          <t>Feb</t>
        </is>
      </c>
      <c r="C523" t="inlineStr">
        <is>
          <t>Nagpur</t>
        </is>
      </c>
      <c r="D523" t="inlineStr">
        <is>
          <t>Merchant (P2M)</t>
        </is>
      </c>
      <c r="E523" t="inlineStr">
        <is>
          <t>Travel</t>
        </is>
      </c>
      <c r="F523" s="34" t="n">
        <v>191</v>
      </c>
      <c r="G523" t="inlineStr">
        <is>
          <t>Bank D</t>
        </is>
      </c>
      <c r="H523" t="inlineStr">
        <is>
          <t>iOS</t>
        </is>
      </c>
      <c r="I523" s="35" t="n">
        <v>2.7</v>
      </c>
      <c r="J523" t="inlineStr">
        <is>
          <t>Failed</t>
        </is>
      </c>
      <c r="K523" t="inlineStr">
        <is>
          <t>Limit exceeded</t>
        </is>
      </c>
      <c r="L523" s="34" t="n">
        <v>0</v>
      </c>
      <c r="M523" t="inlineStr">
        <is>
          <t>Existing</t>
        </is>
      </c>
      <c r="N523" t="inlineStr">
        <is>
          <t>Afternoon</t>
        </is>
      </c>
      <c r="O523">
        <f>IF(AND(OR(Dashboard!$C$6="All",C523=Dashboard!$C$6),OR(Dashboard!$F$6="All",D523=Dashboard!$F$6),OR(Dashboard!$I$6="All",B523=Dashboard!$I$6)),1,0)</f>
        <v/>
      </c>
    </row>
    <row r="524">
      <c r="A524" t="inlineStr">
        <is>
          <t>PP900523</t>
        </is>
      </c>
      <c r="B524" t="inlineStr">
        <is>
          <t>May</t>
        </is>
      </c>
      <c r="C524" t="inlineStr">
        <is>
          <t>Nagpur</t>
        </is>
      </c>
      <c r="D524" t="inlineStr">
        <is>
          <t>Merchant (P2M)</t>
        </is>
      </c>
      <c r="E524" t="inlineStr">
        <is>
          <t>Food</t>
        </is>
      </c>
      <c r="F524" s="34" t="n">
        <v>171</v>
      </c>
      <c r="G524" t="inlineStr">
        <is>
          <t>Bank A</t>
        </is>
      </c>
      <c r="H524" t="inlineStr">
        <is>
          <t>Android</t>
        </is>
      </c>
      <c r="I524" s="35" t="n">
        <v>2</v>
      </c>
      <c r="J524" t="inlineStr">
        <is>
          <t>Success</t>
        </is>
      </c>
      <c r="K524" t="inlineStr"/>
      <c r="L524" s="34" t="n">
        <v>0</v>
      </c>
      <c r="M524" t="inlineStr">
        <is>
          <t>New</t>
        </is>
      </c>
      <c r="N524" t="inlineStr">
        <is>
          <t>Afternoon</t>
        </is>
      </c>
      <c r="O524">
        <f>IF(AND(OR(Dashboard!$C$6="All",C524=Dashboard!$C$6),OR(Dashboard!$F$6="All",D524=Dashboard!$F$6),OR(Dashboard!$I$6="All",B524=Dashboard!$I$6)),1,0)</f>
        <v/>
      </c>
    </row>
    <row r="525">
      <c r="A525" t="inlineStr">
        <is>
          <t>PP900524</t>
        </is>
      </c>
      <c r="B525" t="inlineStr">
        <is>
          <t>May</t>
        </is>
      </c>
      <c r="C525" t="inlineStr">
        <is>
          <t>Kolhapur</t>
        </is>
      </c>
      <c r="D525" t="inlineStr">
        <is>
          <t>Merchant (P2M)</t>
        </is>
      </c>
      <c r="E525" t="inlineStr">
        <is>
          <t>Pharmacy</t>
        </is>
      </c>
      <c r="F525" s="34" t="n">
        <v>23</v>
      </c>
      <c r="G525" t="inlineStr">
        <is>
          <t>Bank C</t>
        </is>
      </c>
      <c r="H525" t="inlineStr">
        <is>
          <t>Android</t>
        </is>
      </c>
      <c r="I525" s="35" t="n">
        <v>2.6</v>
      </c>
      <c r="J525" t="inlineStr">
        <is>
          <t>Success</t>
        </is>
      </c>
      <c r="K525" t="inlineStr"/>
      <c r="L525" s="34" t="n">
        <v>0</v>
      </c>
      <c r="M525" t="inlineStr">
        <is>
          <t>Existing</t>
        </is>
      </c>
      <c r="N525" t="inlineStr">
        <is>
          <t>Afternoon</t>
        </is>
      </c>
      <c r="O525">
        <f>IF(AND(OR(Dashboard!$C$6="All",C525=Dashboard!$C$6),OR(Dashboard!$F$6="All",D525=Dashboard!$F$6),OR(Dashboard!$I$6="All",B525=Dashboard!$I$6)),1,0)</f>
        <v/>
      </c>
    </row>
    <row r="526">
      <c r="A526" t="inlineStr">
        <is>
          <t>PP900525</t>
        </is>
      </c>
      <c r="B526" t="inlineStr">
        <is>
          <t>Jun</t>
        </is>
      </c>
      <c r="C526" t="inlineStr">
        <is>
          <t>Sambhaji Nagar</t>
        </is>
      </c>
      <c r="D526" t="inlineStr">
        <is>
          <t>P2P transfer</t>
        </is>
      </c>
      <c r="E526" t="inlineStr">
        <is>
          <t>-</t>
        </is>
      </c>
      <c r="F526" s="34" t="n">
        <v>667</v>
      </c>
      <c r="G526" t="inlineStr">
        <is>
          <t>Bank E</t>
        </is>
      </c>
      <c r="H526" t="inlineStr">
        <is>
          <t>iOS</t>
        </is>
      </c>
      <c r="I526" s="35" t="n">
        <v>1.5</v>
      </c>
      <c r="J526" t="inlineStr">
        <is>
          <t>Success</t>
        </is>
      </c>
      <c r="K526" t="inlineStr"/>
      <c r="L526" s="34" t="n">
        <v>0</v>
      </c>
      <c r="M526" t="inlineStr">
        <is>
          <t>Existing</t>
        </is>
      </c>
      <c r="N526" t="inlineStr">
        <is>
          <t>Morning</t>
        </is>
      </c>
      <c r="O526">
        <f>IF(AND(OR(Dashboard!$C$6="All",C526=Dashboard!$C$6),OR(Dashboard!$F$6="All",D526=Dashboard!$F$6),OR(Dashboard!$I$6="All",B526=Dashboard!$I$6)),1,0)</f>
        <v/>
      </c>
    </row>
    <row r="527">
      <c r="A527" t="inlineStr">
        <is>
          <t>PP900526</t>
        </is>
      </c>
      <c r="B527" t="inlineStr">
        <is>
          <t>Feb</t>
        </is>
      </c>
      <c r="C527" t="inlineStr">
        <is>
          <t>Pune</t>
        </is>
      </c>
      <c r="D527" t="inlineStr">
        <is>
          <t>P2P transfer</t>
        </is>
      </c>
      <c r="E527" t="inlineStr">
        <is>
          <t>-</t>
        </is>
      </c>
      <c r="F527" s="34" t="n">
        <v>2221</v>
      </c>
      <c r="G527" t="inlineStr">
        <is>
          <t>Bank D</t>
        </is>
      </c>
      <c r="H527" t="inlineStr">
        <is>
          <t>Android</t>
        </is>
      </c>
      <c r="I527" s="35" t="n">
        <v>2</v>
      </c>
      <c r="J527" t="inlineStr">
        <is>
          <t>Failed</t>
        </is>
      </c>
      <c r="K527" t="inlineStr">
        <is>
          <t>Bank server down</t>
        </is>
      </c>
      <c r="L527" s="34" t="n">
        <v>0</v>
      </c>
      <c r="M527" t="inlineStr">
        <is>
          <t>Existing</t>
        </is>
      </c>
      <c r="N527" t="inlineStr">
        <is>
          <t>Evening</t>
        </is>
      </c>
      <c r="O527">
        <f>IF(AND(OR(Dashboard!$C$6="All",C527=Dashboard!$C$6),OR(Dashboard!$F$6="All",D527=Dashboard!$F$6),OR(Dashboard!$I$6="All",B527=Dashboard!$I$6)),1,0)</f>
        <v/>
      </c>
    </row>
    <row r="528">
      <c r="A528" t="inlineStr">
        <is>
          <t>PP900527</t>
        </is>
      </c>
      <c r="B528" t="inlineStr">
        <is>
          <t>Apr</t>
        </is>
      </c>
      <c r="C528" t="inlineStr">
        <is>
          <t>Sambhaji Nagar</t>
        </is>
      </c>
      <c r="D528" t="inlineStr">
        <is>
          <t>P2P transfer</t>
        </is>
      </c>
      <c r="E528" t="inlineStr">
        <is>
          <t>-</t>
        </is>
      </c>
      <c r="F528" s="34" t="n">
        <v>1292</v>
      </c>
      <c r="G528" t="inlineStr">
        <is>
          <t>Bank B</t>
        </is>
      </c>
      <c r="H528" t="inlineStr">
        <is>
          <t>Android</t>
        </is>
      </c>
      <c r="I528" s="35" t="n">
        <v>2</v>
      </c>
      <c r="J528" t="inlineStr">
        <is>
          <t>Pending</t>
        </is>
      </c>
      <c r="K528" t="inlineStr"/>
      <c r="L528" s="34" t="n">
        <v>0</v>
      </c>
      <c r="M528" t="inlineStr">
        <is>
          <t>Existing</t>
        </is>
      </c>
      <c r="N528" t="inlineStr">
        <is>
          <t>Evening</t>
        </is>
      </c>
      <c r="O528">
        <f>IF(AND(OR(Dashboard!$C$6="All",C528=Dashboard!$C$6),OR(Dashboard!$F$6="All",D528=Dashboard!$F$6),OR(Dashboard!$I$6="All",B528=Dashboard!$I$6)),1,0)</f>
        <v/>
      </c>
    </row>
    <row r="529">
      <c r="A529" t="inlineStr">
        <is>
          <t>PP900528</t>
        </is>
      </c>
      <c r="B529" t="inlineStr">
        <is>
          <t>Feb</t>
        </is>
      </c>
      <c r="C529" t="inlineStr">
        <is>
          <t>Pune</t>
        </is>
      </c>
      <c r="D529" t="inlineStr">
        <is>
          <t>Merchant (P2M)</t>
        </is>
      </c>
      <c r="E529" t="inlineStr">
        <is>
          <t>Electronics</t>
        </is>
      </c>
      <c r="F529" s="34" t="n">
        <v>248</v>
      </c>
      <c r="G529" t="inlineStr">
        <is>
          <t>Bank B</t>
        </is>
      </c>
      <c r="H529" t="inlineStr">
        <is>
          <t>Android</t>
        </is>
      </c>
      <c r="I529" s="35" t="n">
        <v>1</v>
      </c>
      <c r="J529" t="inlineStr">
        <is>
          <t>Success</t>
        </is>
      </c>
      <c r="K529" t="inlineStr"/>
      <c r="L529" s="34" t="n">
        <v>0</v>
      </c>
      <c r="M529" t="inlineStr">
        <is>
          <t>Existing</t>
        </is>
      </c>
      <c r="N529" t="inlineStr">
        <is>
          <t>Morning</t>
        </is>
      </c>
      <c r="O529">
        <f>IF(AND(OR(Dashboard!$C$6="All",C529=Dashboard!$C$6),OR(Dashboard!$F$6="All",D529=Dashboard!$F$6),OR(Dashboard!$I$6="All",B529=Dashboard!$I$6)),1,0)</f>
        <v/>
      </c>
    </row>
    <row r="530">
      <c r="A530" t="inlineStr">
        <is>
          <t>PP900529</t>
        </is>
      </c>
      <c r="B530" t="inlineStr">
        <is>
          <t>Jan</t>
        </is>
      </c>
      <c r="C530" t="inlineStr">
        <is>
          <t>Kolhapur</t>
        </is>
      </c>
      <c r="D530" t="inlineStr">
        <is>
          <t>P2P transfer</t>
        </is>
      </c>
      <c r="E530" t="inlineStr">
        <is>
          <t>-</t>
        </is>
      </c>
      <c r="F530" s="34" t="n">
        <v>686</v>
      </c>
      <c r="G530" t="inlineStr">
        <is>
          <t>Bank B</t>
        </is>
      </c>
      <c r="H530" t="inlineStr">
        <is>
          <t>Android</t>
        </is>
      </c>
      <c r="I530" s="35" t="n">
        <v>1.9</v>
      </c>
      <c r="J530" t="inlineStr">
        <is>
          <t>Success</t>
        </is>
      </c>
      <c r="K530" t="inlineStr"/>
      <c r="L530" s="34" t="n">
        <v>0</v>
      </c>
      <c r="M530" t="inlineStr">
        <is>
          <t>New</t>
        </is>
      </c>
      <c r="N530" t="inlineStr">
        <is>
          <t>Afternoon</t>
        </is>
      </c>
      <c r="O530">
        <f>IF(AND(OR(Dashboard!$C$6="All",C530=Dashboard!$C$6),OR(Dashboard!$F$6="All",D530=Dashboard!$F$6),OR(Dashboard!$I$6="All",B530=Dashboard!$I$6)),1,0)</f>
        <v/>
      </c>
    </row>
    <row r="531">
      <c r="A531" t="inlineStr">
        <is>
          <t>PP900530</t>
        </is>
      </c>
      <c r="B531" t="inlineStr">
        <is>
          <t>Jan</t>
        </is>
      </c>
      <c r="C531" t="inlineStr">
        <is>
          <t>Pune</t>
        </is>
      </c>
      <c r="D531" t="inlineStr">
        <is>
          <t>Insurance</t>
        </is>
      </c>
      <c r="E531" t="inlineStr">
        <is>
          <t>-</t>
        </is>
      </c>
      <c r="F531" s="34" t="n">
        <v>6981</v>
      </c>
      <c r="G531" t="inlineStr">
        <is>
          <t>Bank D</t>
        </is>
      </c>
      <c r="H531" t="inlineStr">
        <is>
          <t>Android</t>
        </is>
      </c>
      <c r="I531" s="35" t="n">
        <v>2</v>
      </c>
      <c r="J531" t="inlineStr">
        <is>
          <t>Success</t>
        </is>
      </c>
      <c r="K531" t="inlineStr"/>
      <c r="L531" s="34" t="n">
        <v>0</v>
      </c>
      <c r="M531" t="inlineStr">
        <is>
          <t>Existing</t>
        </is>
      </c>
      <c r="N531" t="inlineStr">
        <is>
          <t>Afternoon</t>
        </is>
      </c>
      <c r="O531">
        <f>IF(AND(OR(Dashboard!$C$6="All",C531=Dashboard!$C$6),OR(Dashboard!$F$6="All",D531=Dashboard!$F$6),OR(Dashboard!$I$6="All",B531=Dashboard!$I$6)),1,0)</f>
        <v/>
      </c>
    </row>
    <row r="532">
      <c r="A532" t="inlineStr">
        <is>
          <t>PP900531</t>
        </is>
      </c>
      <c r="B532" t="inlineStr">
        <is>
          <t>May</t>
        </is>
      </c>
      <c r="C532" t="inlineStr">
        <is>
          <t>Sambhaji Nagar</t>
        </is>
      </c>
      <c r="D532" t="inlineStr">
        <is>
          <t>Bill payment</t>
        </is>
      </c>
      <c r="E532" t="inlineStr">
        <is>
          <t>-</t>
        </is>
      </c>
      <c r="F532" s="34" t="n">
        <v>2555</v>
      </c>
      <c r="G532" t="inlineStr">
        <is>
          <t>Bank E</t>
        </is>
      </c>
      <c r="H532" t="inlineStr">
        <is>
          <t>Android</t>
        </is>
      </c>
      <c r="I532" s="35" t="n">
        <v>1.5</v>
      </c>
      <c r="J532" t="inlineStr">
        <is>
          <t>Success</t>
        </is>
      </c>
      <c r="K532" t="inlineStr"/>
      <c r="L532" s="34" t="n">
        <v>0</v>
      </c>
      <c r="M532" t="inlineStr">
        <is>
          <t>Existing</t>
        </is>
      </c>
      <c r="N532" t="inlineStr">
        <is>
          <t>Afternoon</t>
        </is>
      </c>
      <c r="O532">
        <f>IF(AND(OR(Dashboard!$C$6="All",C532=Dashboard!$C$6),OR(Dashboard!$F$6="All",D532=Dashboard!$F$6),OR(Dashboard!$I$6="All",B532=Dashboard!$I$6)),1,0)</f>
        <v/>
      </c>
    </row>
    <row r="533">
      <c r="A533" t="inlineStr">
        <is>
          <t>PP900532</t>
        </is>
      </c>
      <c r="B533" t="inlineStr">
        <is>
          <t>May</t>
        </is>
      </c>
      <c r="C533" t="inlineStr">
        <is>
          <t>Nagpur</t>
        </is>
      </c>
      <c r="D533" t="inlineStr">
        <is>
          <t>P2P transfer</t>
        </is>
      </c>
      <c r="E533" t="inlineStr">
        <is>
          <t>-</t>
        </is>
      </c>
      <c r="F533" s="34" t="n">
        <v>169</v>
      </c>
      <c r="G533" t="inlineStr">
        <is>
          <t>Bank D</t>
        </is>
      </c>
      <c r="H533" t="inlineStr">
        <is>
          <t>Android</t>
        </is>
      </c>
      <c r="I533" s="35" t="n">
        <v>1.9</v>
      </c>
      <c r="J533" t="inlineStr">
        <is>
          <t>Success</t>
        </is>
      </c>
      <c r="K533" t="inlineStr"/>
      <c r="L533" s="34" t="n">
        <v>0</v>
      </c>
      <c r="M533" t="inlineStr">
        <is>
          <t>Existing</t>
        </is>
      </c>
      <c r="N533" t="inlineStr">
        <is>
          <t>Morning</t>
        </is>
      </c>
      <c r="O533">
        <f>IF(AND(OR(Dashboard!$C$6="All",C533=Dashboard!$C$6),OR(Dashboard!$F$6="All",D533=Dashboard!$F$6),OR(Dashboard!$I$6="All",B533=Dashboard!$I$6)),1,0)</f>
        <v/>
      </c>
    </row>
    <row r="534">
      <c r="A534" t="inlineStr">
        <is>
          <t>PP900533</t>
        </is>
      </c>
      <c r="B534" t="inlineStr">
        <is>
          <t>Mar</t>
        </is>
      </c>
      <c r="C534" t="inlineStr">
        <is>
          <t>Nagpur</t>
        </is>
      </c>
      <c r="D534" t="inlineStr">
        <is>
          <t>Merchant (P2M)</t>
        </is>
      </c>
      <c r="E534" t="inlineStr">
        <is>
          <t>Pharmacy</t>
        </is>
      </c>
      <c r="F534" s="34" t="n">
        <v>37</v>
      </c>
      <c r="G534" t="inlineStr">
        <is>
          <t>Bank E</t>
        </is>
      </c>
      <c r="H534" t="inlineStr">
        <is>
          <t>Android</t>
        </is>
      </c>
      <c r="I534" s="35" t="n">
        <v>0.4</v>
      </c>
      <c r="J534" t="inlineStr">
        <is>
          <t>Success</t>
        </is>
      </c>
      <c r="K534" t="inlineStr"/>
      <c r="L534" s="34" t="n">
        <v>0</v>
      </c>
      <c r="M534" t="inlineStr">
        <is>
          <t>Existing</t>
        </is>
      </c>
      <c r="N534" t="inlineStr">
        <is>
          <t>Morning</t>
        </is>
      </c>
      <c r="O534">
        <f>IF(AND(OR(Dashboard!$C$6="All",C534=Dashboard!$C$6),OR(Dashboard!$F$6="All",D534=Dashboard!$F$6),OR(Dashboard!$I$6="All",B534=Dashboard!$I$6)),1,0)</f>
        <v/>
      </c>
    </row>
    <row r="535">
      <c r="A535" t="inlineStr">
        <is>
          <t>PP900534</t>
        </is>
      </c>
      <c r="B535" t="inlineStr">
        <is>
          <t>Apr</t>
        </is>
      </c>
      <c r="C535" t="inlineStr">
        <is>
          <t>Pune</t>
        </is>
      </c>
      <c r="D535" t="inlineStr">
        <is>
          <t>P2P transfer</t>
        </is>
      </c>
      <c r="E535" t="inlineStr">
        <is>
          <t>-</t>
        </is>
      </c>
      <c r="F535" s="34" t="n">
        <v>259</v>
      </c>
      <c r="G535" t="inlineStr">
        <is>
          <t>Bank B</t>
        </is>
      </c>
      <c r="H535" t="inlineStr">
        <is>
          <t>Android</t>
        </is>
      </c>
      <c r="I535" s="35" t="n">
        <v>1.5</v>
      </c>
      <c r="J535" t="inlineStr">
        <is>
          <t>Success</t>
        </is>
      </c>
      <c r="K535" t="inlineStr"/>
      <c r="L535" s="34" t="n">
        <v>0</v>
      </c>
      <c r="M535" t="inlineStr">
        <is>
          <t>Existing</t>
        </is>
      </c>
      <c r="N535" t="inlineStr">
        <is>
          <t>Morning</t>
        </is>
      </c>
      <c r="O535">
        <f>IF(AND(OR(Dashboard!$C$6="All",C535=Dashboard!$C$6),OR(Dashboard!$F$6="All",D535=Dashboard!$F$6),OR(Dashboard!$I$6="All",B535=Dashboard!$I$6)),1,0)</f>
        <v/>
      </c>
    </row>
    <row r="536">
      <c r="A536" t="inlineStr">
        <is>
          <t>PP900535</t>
        </is>
      </c>
      <c r="B536" t="inlineStr">
        <is>
          <t>Jun</t>
        </is>
      </c>
      <c r="C536" t="inlineStr">
        <is>
          <t>Pune</t>
        </is>
      </c>
      <c r="D536" t="inlineStr">
        <is>
          <t>P2P transfer</t>
        </is>
      </c>
      <c r="E536" t="inlineStr">
        <is>
          <t>-</t>
        </is>
      </c>
      <c r="F536" s="34" t="n">
        <v>437</v>
      </c>
      <c r="G536" t="inlineStr">
        <is>
          <t>Bank E</t>
        </is>
      </c>
      <c r="H536" t="inlineStr">
        <is>
          <t>Android</t>
        </is>
      </c>
      <c r="I536" s="35" t="n">
        <v>1</v>
      </c>
      <c r="J536" t="inlineStr">
        <is>
          <t>Failed</t>
        </is>
      </c>
      <c r="K536" t="inlineStr">
        <is>
          <t>Wrong PIN</t>
        </is>
      </c>
      <c r="L536" s="34" t="n">
        <v>0</v>
      </c>
      <c r="M536" t="inlineStr">
        <is>
          <t>Existing</t>
        </is>
      </c>
      <c r="N536" t="inlineStr">
        <is>
          <t>Evening</t>
        </is>
      </c>
      <c r="O536">
        <f>IF(AND(OR(Dashboard!$C$6="All",C536=Dashboard!$C$6),OR(Dashboard!$F$6="All",D536=Dashboard!$F$6),OR(Dashboard!$I$6="All",B536=Dashboard!$I$6)),1,0)</f>
        <v/>
      </c>
    </row>
    <row r="537">
      <c r="A537" t="inlineStr">
        <is>
          <t>PP900536</t>
        </is>
      </c>
      <c r="B537" t="inlineStr">
        <is>
          <t>May</t>
        </is>
      </c>
      <c r="C537" t="inlineStr">
        <is>
          <t>Solapur</t>
        </is>
      </c>
      <c r="D537" t="inlineStr">
        <is>
          <t>Merchant (P2M)</t>
        </is>
      </c>
      <c r="E537" t="inlineStr">
        <is>
          <t>Grocery</t>
        </is>
      </c>
      <c r="F537" s="34" t="n">
        <v>148</v>
      </c>
      <c r="G537" t="inlineStr">
        <is>
          <t>Bank A</t>
        </is>
      </c>
      <c r="H537" t="inlineStr">
        <is>
          <t>Android</t>
        </is>
      </c>
      <c r="I537" s="35" t="n">
        <v>1.5</v>
      </c>
      <c r="J537" t="inlineStr">
        <is>
          <t>Success</t>
        </is>
      </c>
      <c r="K537" t="inlineStr"/>
      <c r="L537" s="34" t="n">
        <v>0</v>
      </c>
      <c r="M537" t="inlineStr">
        <is>
          <t>Existing</t>
        </is>
      </c>
      <c r="N537" t="inlineStr">
        <is>
          <t>Morning</t>
        </is>
      </c>
      <c r="O537">
        <f>IF(AND(OR(Dashboard!$C$6="All",C537=Dashboard!$C$6),OR(Dashboard!$F$6="All",D537=Dashboard!$F$6),OR(Dashboard!$I$6="All",B537=Dashboard!$I$6)),1,0)</f>
        <v/>
      </c>
    </row>
    <row r="538">
      <c r="A538" t="inlineStr">
        <is>
          <t>PP900537</t>
        </is>
      </c>
      <c r="B538" t="inlineStr">
        <is>
          <t>Jan</t>
        </is>
      </c>
      <c r="C538" t="inlineStr">
        <is>
          <t>Nagpur</t>
        </is>
      </c>
      <c r="D538" t="inlineStr">
        <is>
          <t>P2P transfer</t>
        </is>
      </c>
      <c r="E538" t="inlineStr">
        <is>
          <t>-</t>
        </is>
      </c>
      <c r="F538" s="34" t="n">
        <v>721</v>
      </c>
      <c r="G538" t="inlineStr">
        <is>
          <t>Bank A</t>
        </is>
      </c>
      <c r="H538" t="inlineStr">
        <is>
          <t>Android</t>
        </is>
      </c>
      <c r="I538" s="35" t="n">
        <v>1.3</v>
      </c>
      <c r="J538" t="inlineStr">
        <is>
          <t>Success</t>
        </is>
      </c>
      <c r="K538" t="inlineStr"/>
      <c r="L538" s="34" t="n">
        <v>0</v>
      </c>
      <c r="M538" t="inlineStr">
        <is>
          <t>Existing</t>
        </is>
      </c>
      <c r="N538" t="inlineStr">
        <is>
          <t>Evening</t>
        </is>
      </c>
      <c r="O538">
        <f>IF(AND(OR(Dashboard!$C$6="All",C538=Dashboard!$C$6),OR(Dashboard!$F$6="All",D538=Dashboard!$F$6),OR(Dashboard!$I$6="All",B538=Dashboard!$I$6)),1,0)</f>
        <v/>
      </c>
    </row>
    <row r="539">
      <c r="A539" t="inlineStr">
        <is>
          <t>PP900538</t>
        </is>
      </c>
      <c r="B539" t="inlineStr">
        <is>
          <t>Feb</t>
        </is>
      </c>
      <c r="C539" t="inlineStr">
        <is>
          <t>Nagpur</t>
        </is>
      </c>
      <c r="D539" t="inlineStr">
        <is>
          <t>Merchant (P2M)</t>
        </is>
      </c>
      <c r="E539" t="inlineStr">
        <is>
          <t>Food</t>
        </is>
      </c>
      <c r="F539" s="34" t="n">
        <v>135</v>
      </c>
      <c r="G539" t="inlineStr">
        <is>
          <t>Bank E</t>
        </is>
      </c>
      <c r="H539" t="inlineStr">
        <is>
          <t>Android</t>
        </is>
      </c>
      <c r="I539" s="35" t="n">
        <v>1.5</v>
      </c>
      <c r="J539" t="inlineStr">
        <is>
          <t>Success</t>
        </is>
      </c>
      <c r="K539" t="inlineStr"/>
      <c r="L539" s="34" t="n">
        <v>0</v>
      </c>
      <c r="M539" t="inlineStr">
        <is>
          <t>Existing</t>
        </is>
      </c>
      <c r="N539" t="inlineStr">
        <is>
          <t>Evening</t>
        </is>
      </c>
      <c r="O539">
        <f>IF(AND(OR(Dashboard!$C$6="All",C539=Dashboard!$C$6),OR(Dashboard!$F$6="All",D539=Dashboard!$F$6),OR(Dashboard!$I$6="All",B539=Dashboard!$I$6)),1,0)</f>
        <v/>
      </c>
    </row>
    <row r="540">
      <c r="A540" t="inlineStr">
        <is>
          <t>PP900539</t>
        </is>
      </c>
      <c r="B540" t="inlineStr">
        <is>
          <t>Mar</t>
        </is>
      </c>
      <c r="C540" t="inlineStr">
        <is>
          <t>Sambhaji Nagar</t>
        </is>
      </c>
      <c r="D540" t="inlineStr">
        <is>
          <t>P2P transfer</t>
        </is>
      </c>
      <c r="E540" t="inlineStr">
        <is>
          <t>-</t>
        </is>
      </c>
      <c r="F540" s="34" t="n">
        <v>1563</v>
      </c>
      <c r="G540" t="inlineStr">
        <is>
          <t>Bank A</t>
        </is>
      </c>
      <c r="H540" t="inlineStr">
        <is>
          <t>iOS</t>
        </is>
      </c>
      <c r="I540" s="35" t="n">
        <v>0.6</v>
      </c>
      <c r="J540" t="inlineStr">
        <is>
          <t>Success</t>
        </is>
      </c>
      <c r="K540" t="inlineStr"/>
      <c r="L540" s="34" t="n">
        <v>0</v>
      </c>
      <c r="M540" t="inlineStr">
        <is>
          <t>Existing</t>
        </is>
      </c>
      <c r="N540" t="inlineStr">
        <is>
          <t>Afternoon</t>
        </is>
      </c>
      <c r="O540">
        <f>IF(AND(OR(Dashboard!$C$6="All",C540=Dashboard!$C$6),OR(Dashboard!$F$6="All",D540=Dashboard!$F$6),OR(Dashboard!$I$6="All",B540=Dashboard!$I$6)),1,0)</f>
        <v/>
      </c>
    </row>
    <row r="541">
      <c r="A541" t="inlineStr">
        <is>
          <t>PP900540</t>
        </is>
      </c>
      <c r="B541" t="inlineStr">
        <is>
          <t>Jan</t>
        </is>
      </c>
      <c r="C541" t="inlineStr">
        <is>
          <t>Nashik</t>
        </is>
      </c>
      <c r="D541" t="inlineStr">
        <is>
          <t>P2P transfer</t>
        </is>
      </c>
      <c r="E541" t="inlineStr">
        <is>
          <t>-</t>
        </is>
      </c>
      <c r="F541" s="34" t="n">
        <v>731</v>
      </c>
      <c r="G541" t="inlineStr">
        <is>
          <t>Bank B</t>
        </is>
      </c>
      <c r="H541" t="inlineStr">
        <is>
          <t>Android</t>
        </is>
      </c>
      <c r="I541" s="35" t="n">
        <v>1.8</v>
      </c>
      <c r="J541" t="inlineStr">
        <is>
          <t>Success</t>
        </is>
      </c>
      <c r="K541" t="inlineStr"/>
      <c r="L541" s="34" t="n">
        <v>0</v>
      </c>
      <c r="M541" t="inlineStr">
        <is>
          <t>Existing</t>
        </is>
      </c>
      <c r="N541" t="inlineStr">
        <is>
          <t>Afternoon</t>
        </is>
      </c>
      <c r="O541">
        <f>IF(AND(OR(Dashboard!$C$6="All",C541=Dashboard!$C$6),OR(Dashboard!$F$6="All",D541=Dashboard!$F$6),OR(Dashboard!$I$6="All",B541=Dashboard!$I$6)),1,0)</f>
        <v/>
      </c>
    </row>
    <row r="542">
      <c r="A542" t="inlineStr">
        <is>
          <t>PP900541</t>
        </is>
      </c>
      <c r="B542" t="inlineStr">
        <is>
          <t>Mar</t>
        </is>
      </c>
      <c r="C542" t="inlineStr">
        <is>
          <t>Nagpur</t>
        </is>
      </c>
      <c r="D542" t="inlineStr">
        <is>
          <t>Merchant (P2M)</t>
        </is>
      </c>
      <c r="E542" t="inlineStr">
        <is>
          <t>Pharmacy</t>
        </is>
      </c>
      <c r="F542" s="34" t="n">
        <v>92</v>
      </c>
      <c r="G542" t="inlineStr">
        <is>
          <t>Bank E</t>
        </is>
      </c>
      <c r="H542" t="inlineStr">
        <is>
          <t>Android</t>
        </is>
      </c>
      <c r="I542" s="35" t="n">
        <v>1.5</v>
      </c>
      <c r="J542" t="inlineStr">
        <is>
          <t>Success</t>
        </is>
      </c>
      <c r="K542" t="inlineStr"/>
      <c r="L542" s="34" t="n">
        <v>0</v>
      </c>
      <c r="M542" t="inlineStr">
        <is>
          <t>Existing</t>
        </is>
      </c>
      <c r="N542" t="inlineStr">
        <is>
          <t>Evening</t>
        </is>
      </c>
      <c r="O542">
        <f>IF(AND(OR(Dashboard!$C$6="All",C542=Dashboard!$C$6),OR(Dashboard!$F$6="All",D542=Dashboard!$F$6),OR(Dashboard!$I$6="All",B542=Dashboard!$I$6)),1,0)</f>
        <v/>
      </c>
    </row>
    <row r="543">
      <c r="A543" t="inlineStr">
        <is>
          <t>PP900542</t>
        </is>
      </c>
      <c r="B543" t="inlineStr">
        <is>
          <t>May</t>
        </is>
      </c>
      <c r="C543" t="inlineStr">
        <is>
          <t>Nagpur</t>
        </is>
      </c>
      <c r="D543" t="inlineStr">
        <is>
          <t>P2P transfer</t>
        </is>
      </c>
      <c r="E543" t="inlineStr">
        <is>
          <t>-</t>
        </is>
      </c>
      <c r="F543" s="34" t="n">
        <v>978</v>
      </c>
      <c r="G543" t="inlineStr">
        <is>
          <t>Bank E</t>
        </is>
      </c>
      <c r="H543" t="inlineStr">
        <is>
          <t>Android</t>
        </is>
      </c>
      <c r="I543" s="35" t="n">
        <v>1.7</v>
      </c>
      <c r="J543" t="inlineStr">
        <is>
          <t>Success</t>
        </is>
      </c>
      <c r="K543" t="inlineStr"/>
      <c r="L543" s="34" t="n">
        <v>0</v>
      </c>
      <c r="M543" t="inlineStr">
        <is>
          <t>New</t>
        </is>
      </c>
      <c r="N543" t="inlineStr">
        <is>
          <t>Morning</t>
        </is>
      </c>
      <c r="O543">
        <f>IF(AND(OR(Dashboard!$C$6="All",C543=Dashboard!$C$6),OR(Dashboard!$F$6="All",D543=Dashboard!$F$6),OR(Dashboard!$I$6="All",B543=Dashboard!$I$6)),1,0)</f>
        <v/>
      </c>
    </row>
    <row r="544">
      <c r="A544" t="inlineStr">
        <is>
          <t>PP900543</t>
        </is>
      </c>
      <c r="B544" t="inlineStr">
        <is>
          <t>Jun</t>
        </is>
      </c>
      <c r="C544" t="inlineStr">
        <is>
          <t>Pune</t>
        </is>
      </c>
      <c r="D544" t="inlineStr">
        <is>
          <t>Merchant (P2M)</t>
        </is>
      </c>
      <c r="E544" t="inlineStr">
        <is>
          <t>Travel</t>
        </is>
      </c>
      <c r="F544" s="34" t="n">
        <v>314</v>
      </c>
      <c r="G544" t="inlineStr">
        <is>
          <t>Bank D</t>
        </is>
      </c>
      <c r="H544" t="inlineStr">
        <is>
          <t>Android</t>
        </is>
      </c>
      <c r="I544" s="35" t="n">
        <v>2.8</v>
      </c>
      <c r="J544" t="inlineStr">
        <is>
          <t>Success</t>
        </is>
      </c>
      <c r="K544" t="inlineStr"/>
      <c r="L544" s="34" t="n">
        <v>0</v>
      </c>
      <c r="M544" t="inlineStr">
        <is>
          <t>Existing</t>
        </is>
      </c>
      <c r="N544" t="inlineStr">
        <is>
          <t>Afternoon</t>
        </is>
      </c>
      <c r="O544">
        <f>IF(AND(OR(Dashboard!$C$6="All",C544=Dashboard!$C$6),OR(Dashboard!$F$6="All",D544=Dashboard!$F$6),OR(Dashboard!$I$6="All",B544=Dashboard!$I$6)),1,0)</f>
        <v/>
      </c>
    </row>
    <row r="545">
      <c r="A545" t="inlineStr">
        <is>
          <t>PP900544</t>
        </is>
      </c>
      <c r="B545" t="inlineStr">
        <is>
          <t>May</t>
        </is>
      </c>
      <c r="C545" t="inlineStr">
        <is>
          <t>Nagpur</t>
        </is>
      </c>
      <c r="D545" t="inlineStr">
        <is>
          <t>Recharge</t>
        </is>
      </c>
      <c r="E545" t="inlineStr">
        <is>
          <t>-</t>
        </is>
      </c>
      <c r="F545" s="34" t="n">
        <v>479</v>
      </c>
      <c r="G545" t="inlineStr">
        <is>
          <t>Bank C</t>
        </is>
      </c>
      <c r="H545" t="inlineStr">
        <is>
          <t>Android</t>
        </is>
      </c>
      <c r="I545" s="35" t="n">
        <v>1.3</v>
      </c>
      <c r="J545" t="inlineStr">
        <is>
          <t>Success</t>
        </is>
      </c>
      <c r="K545" t="inlineStr"/>
      <c r="L545" s="34" t="n">
        <v>0</v>
      </c>
      <c r="M545" t="inlineStr">
        <is>
          <t>Existing</t>
        </is>
      </c>
      <c r="N545" t="inlineStr">
        <is>
          <t>Evening</t>
        </is>
      </c>
      <c r="O545">
        <f>IF(AND(OR(Dashboard!$C$6="All",C545=Dashboard!$C$6),OR(Dashboard!$F$6="All",D545=Dashboard!$F$6),OR(Dashboard!$I$6="All",B545=Dashboard!$I$6)),1,0)</f>
        <v/>
      </c>
    </row>
    <row r="546">
      <c r="A546" t="inlineStr">
        <is>
          <t>PP900545</t>
        </is>
      </c>
      <c r="B546" t="inlineStr">
        <is>
          <t>Jun</t>
        </is>
      </c>
      <c r="C546" t="inlineStr">
        <is>
          <t>Nagpur</t>
        </is>
      </c>
      <c r="D546" t="inlineStr">
        <is>
          <t>Merchant (P2M)</t>
        </is>
      </c>
      <c r="E546" t="inlineStr">
        <is>
          <t>Travel</t>
        </is>
      </c>
      <c r="F546" s="34" t="n">
        <v>468</v>
      </c>
      <c r="G546" t="inlineStr">
        <is>
          <t>Bank A</t>
        </is>
      </c>
      <c r="H546" t="inlineStr">
        <is>
          <t>Android</t>
        </is>
      </c>
      <c r="I546" s="35" t="n">
        <v>1.7</v>
      </c>
      <c r="J546" t="inlineStr">
        <is>
          <t>Success</t>
        </is>
      </c>
      <c r="K546" t="inlineStr"/>
      <c r="L546" s="34" t="n">
        <v>0</v>
      </c>
      <c r="M546" t="inlineStr">
        <is>
          <t>Existing</t>
        </is>
      </c>
      <c r="N546" t="inlineStr">
        <is>
          <t>Evening</t>
        </is>
      </c>
      <c r="O546">
        <f>IF(AND(OR(Dashboard!$C$6="All",C546=Dashboard!$C$6),OR(Dashboard!$F$6="All",D546=Dashboard!$F$6),OR(Dashboard!$I$6="All",B546=Dashboard!$I$6)),1,0)</f>
        <v/>
      </c>
    </row>
    <row r="547">
      <c r="A547" t="inlineStr">
        <is>
          <t>PP900546</t>
        </is>
      </c>
      <c r="B547" t="inlineStr">
        <is>
          <t>May</t>
        </is>
      </c>
      <c r="C547" t="inlineStr">
        <is>
          <t>Nagpur</t>
        </is>
      </c>
      <c r="D547" t="inlineStr">
        <is>
          <t>Merchant (P2M)</t>
        </is>
      </c>
      <c r="E547" t="inlineStr">
        <is>
          <t>Travel</t>
        </is>
      </c>
      <c r="F547" s="34" t="n">
        <v>342</v>
      </c>
      <c r="G547" t="inlineStr">
        <is>
          <t>Bank C</t>
        </is>
      </c>
      <c r="H547" t="inlineStr">
        <is>
          <t>Android</t>
        </is>
      </c>
      <c r="I547" s="35" t="n">
        <v>1</v>
      </c>
      <c r="J547" t="inlineStr">
        <is>
          <t>Success</t>
        </is>
      </c>
      <c r="K547" t="inlineStr"/>
      <c r="L547" s="34" t="n">
        <v>0</v>
      </c>
      <c r="M547" t="inlineStr">
        <is>
          <t>New</t>
        </is>
      </c>
      <c r="N547" t="inlineStr">
        <is>
          <t>Afternoon</t>
        </is>
      </c>
      <c r="O547">
        <f>IF(AND(OR(Dashboard!$C$6="All",C547=Dashboard!$C$6),OR(Dashboard!$F$6="All",D547=Dashboard!$F$6),OR(Dashboard!$I$6="All",B547=Dashboard!$I$6)),1,0)</f>
        <v/>
      </c>
    </row>
    <row r="548">
      <c r="A548" t="inlineStr">
        <is>
          <t>PP900547</t>
        </is>
      </c>
      <c r="B548" t="inlineStr">
        <is>
          <t>Jun</t>
        </is>
      </c>
      <c r="C548" t="inlineStr">
        <is>
          <t>Pune</t>
        </is>
      </c>
      <c r="D548" t="inlineStr">
        <is>
          <t>P2P transfer</t>
        </is>
      </c>
      <c r="E548" t="inlineStr">
        <is>
          <t>-</t>
        </is>
      </c>
      <c r="F548" s="34" t="n">
        <v>247</v>
      </c>
      <c r="G548" t="inlineStr">
        <is>
          <t>Bank E</t>
        </is>
      </c>
      <c r="H548" t="inlineStr">
        <is>
          <t>Android</t>
        </is>
      </c>
      <c r="I548" s="35" t="n">
        <v>2.9</v>
      </c>
      <c r="J548" t="inlineStr">
        <is>
          <t>Success</t>
        </is>
      </c>
      <c r="K548" t="inlineStr"/>
      <c r="L548" s="34" t="n">
        <v>0</v>
      </c>
      <c r="M548" t="inlineStr">
        <is>
          <t>Existing</t>
        </is>
      </c>
      <c r="N548" t="inlineStr">
        <is>
          <t>Afternoon</t>
        </is>
      </c>
      <c r="O548">
        <f>IF(AND(OR(Dashboard!$C$6="All",C548=Dashboard!$C$6),OR(Dashboard!$F$6="All",D548=Dashboard!$F$6),OR(Dashboard!$I$6="All",B548=Dashboard!$I$6)),1,0)</f>
        <v/>
      </c>
    </row>
    <row r="549">
      <c r="A549" t="inlineStr">
        <is>
          <t>PP900548</t>
        </is>
      </c>
      <c r="B549" t="inlineStr">
        <is>
          <t>Feb</t>
        </is>
      </c>
      <c r="C549" t="inlineStr">
        <is>
          <t>Nagpur</t>
        </is>
      </c>
      <c r="D549" t="inlineStr">
        <is>
          <t>Merchant (P2M)</t>
        </is>
      </c>
      <c r="E549" t="inlineStr">
        <is>
          <t>Electronics</t>
        </is>
      </c>
      <c r="F549" s="34" t="n">
        <v>2014</v>
      </c>
      <c r="G549" t="inlineStr">
        <is>
          <t>Bank C</t>
        </is>
      </c>
      <c r="H549" t="inlineStr">
        <is>
          <t>Android</t>
        </is>
      </c>
      <c r="I549" s="35" t="n">
        <v>2.8</v>
      </c>
      <c r="J549" t="inlineStr">
        <is>
          <t>Pending</t>
        </is>
      </c>
      <c r="K549" t="inlineStr"/>
      <c r="L549" s="34" t="n">
        <v>0</v>
      </c>
      <c r="M549" t="inlineStr">
        <is>
          <t>Existing</t>
        </is>
      </c>
      <c r="N549" t="inlineStr">
        <is>
          <t>Morning</t>
        </is>
      </c>
      <c r="O549">
        <f>IF(AND(OR(Dashboard!$C$6="All",C549=Dashboard!$C$6),OR(Dashboard!$F$6="All",D549=Dashboard!$F$6),OR(Dashboard!$I$6="All",B549=Dashboard!$I$6)),1,0)</f>
        <v/>
      </c>
    </row>
    <row r="550">
      <c r="A550" t="inlineStr">
        <is>
          <t>PP900549</t>
        </is>
      </c>
      <c r="B550" t="inlineStr">
        <is>
          <t>Mar</t>
        </is>
      </c>
      <c r="C550" t="inlineStr">
        <is>
          <t>Sambhaji Nagar</t>
        </is>
      </c>
      <c r="D550" t="inlineStr">
        <is>
          <t>Merchant (P2M)</t>
        </is>
      </c>
      <c r="E550" t="inlineStr">
        <is>
          <t>Electronics</t>
        </is>
      </c>
      <c r="F550" s="34" t="n">
        <v>535</v>
      </c>
      <c r="G550" t="inlineStr">
        <is>
          <t>Bank D</t>
        </is>
      </c>
      <c r="H550" t="inlineStr">
        <is>
          <t>Android</t>
        </is>
      </c>
      <c r="I550" s="35" t="n">
        <v>1.7</v>
      </c>
      <c r="J550" t="inlineStr">
        <is>
          <t>Success</t>
        </is>
      </c>
      <c r="K550" t="inlineStr"/>
      <c r="L550" s="34" t="n">
        <v>0</v>
      </c>
      <c r="M550" t="inlineStr">
        <is>
          <t>Existing</t>
        </is>
      </c>
      <c r="N550" t="inlineStr">
        <is>
          <t>Night</t>
        </is>
      </c>
      <c r="O550">
        <f>IF(AND(OR(Dashboard!$C$6="All",C550=Dashboard!$C$6),OR(Dashboard!$F$6="All",D550=Dashboard!$F$6),OR(Dashboard!$I$6="All",B550=Dashboard!$I$6)),1,0)</f>
        <v/>
      </c>
    </row>
    <row r="551">
      <c r="A551" t="inlineStr">
        <is>
          <t>PP900550</t>
        </is>
      </c>
      <c r="B551" t="inlineStr">
        <is>
          <t>Mar</t>
        </is>
      </c>
      <c r="C551" t="inlineStr">
        <is>
          <t>Pune</t>
        </is>
      </c>
      <c r="D551" t="inlineStr">
        <is>
          <t>Merchant (P2M)</t>
        </is>
      </c>
      <c r="E551" t="inlineStr">
        <is>
          <t>Electronics</t>
        </is>
      </c>
      <c r="F551" s="34" t="n">
        <v>281</v>
      </c>
      <c r="G551" t="inlineStr">
        <is>
          <t>Bank B</t>
        </is>
      </c>
      <c r="H551" t="inlineStr">
        <is>
          <t>Android</t>
        </is>
      </c>
      <c r="I551" s="35" t="n">
        <v>1.4</v>
      </c>
      <c r="J551" t="inlineStr">
        <is>
          <t>Success</t>
        </is>
      </c>
      <c r="K551" t="inlineStr"/>
      <c r="L551" s="34" t="n">
        <v>0</v>
      </c>
      <c r="M551" t="inlineStr">
        <is>
          <t>Existing</t>
        </is>
      </c>
      <c r="N551" t="inlineStr">
        <is>
          <t>Evening</t>
        </is>
      </c>
      <c r="O551">
        <f>IF(AND(OR(Dashboard!$C$6="All",C551=Dashboard!$C$6),OR(Dashboard!$F$6="All",D551=Dashboard!$F$6),OR(Dashboard!$I$6="All",B551=Dashboard!$I$6)),1,0)</f>
        <v/>
      </c>
    </row>
    <row r="552">
      <c r="A552" t="inlineStr">
        <is>
          <t>PP900551</t>
        </is>
      </c>
      <c r="B552" t="inlineStr">
        <is>
          <t>Jun</t>
        </is>
      </c>
      <c r="C552" t="inlineStr">
        <is>
          <t>Pune</t>
        </is>
      </c>
      <c r="D552" t="inlineStr">
        <is>
          <t>Merchant (P2M)</t>
        </is>
      </c>
      <c r="E552" t="inlineStr">
        <is>
          <t>Food</t>
        </is>
      </c>
      <c r="F552" s="34" t="n">
        <v>347</v>
      </c>
      <c r="G552" t="inlineStr">
        <is>
          <t>Bank B</t>
        </is>
      </c>
      <c r="H552" t="inlineStr">
        <is>
          <t>Android</t>
        </is>
      </c>
      <c r="I552" s="35" t="n">
        <v>0.4</v>
      </c>
      <c r="J552" t="inlineStr">
        <is>
          <t>Success</t>
        </is>
      </c>
      <c r="K552" t="inlineStr"/>
      <c r="L552" s="34" t="n">
        <v>0</v>
      </c>
      <c r="M552" t="inlineStr">
        <is>
          <t>Existing</t>
        </is>
      </c>
      <c r="N552" t="inlineStr">
        <is>
          <t>Evening</t>
        </is>
      </c>
      <c r="O552">
        <f>IF(AND(OR(Dashboard!$C$6="All",C552=Dashboard!$C$6),OR(Dashboard!$F$6="All",D552=Dashboard!$F$6),OR(Dashboard!$I$6="All",B552=Dashboard!$I$6)),1,0)</f>
        <v/>
      </c>
    </row>
    <row r="553">
      <c r="A553" t="inlineStr">
        <is>
          <t>PP900552</t>
        </is>
      </c>
      <c r="B553" t="inlineStr">
        <is>
          <t>May</t>
        </is>
      </c>
      <c r="C553" t="inlineStr">
        <is>
          <t>Solapur</t>
        </is>
      </c>
      <c r="D553" t="inlineStr">
        <is>
          <t>Recharge</t>
        </is>
      </c>
      <c r="E553" t="inlineStr">
        <is>
          <t>-</t>
        </is>
      </c>
      <c r="F553" s="34" t="n">
        <v>666</v>
      </c>
      <c r="G553" t="inlineStr">
        <is>
          <t>Bank B</t>
        </is>
      </c>
      <c r="H553" t="inlineStr">
        <is>
          <t>Android</t>
        </is>
      </c>
      <c r="I553" s="35" t="n">
        <v>1.5</v>
      </c>
      <c r="J553" t="inlineStr">
        <is>
          <t>Success</t>
        </is>
      </c>
      <c r="K553" t="inlineStr"/>
      <c r="L553" s="34" t="n">
        <v>0</v>
      </c>
      <c r="M553" t="inlineStr">
        <is>
          <t>Existing</t>
        </is>
      </c>
      <c r="N553" t="inlineStr">
        <is>
          <t>Morning</t>
        </is>
      </c>
      <c r="O553">
        <f>IF(AND(OR(Dashboard!$C$6="All",C553=Dashboard!$C$6),OR(Dashboard!$F$6="All",D553=Dashboard!$F$6),OR(Dashboard!$I$6="All",B553=Dashboard!$I$6)),1,0)</f>
        <v/>
      </c>
    </row>
    <row r="554">
      <c r="A554" t="inlineStr">
        <is>
          <t>PP900553</t>
        </is>
      </c>
      <c r="B554" t="inlineStr">
        <is>
          <t>Feb</t>
        </is>
      </c>
      <c r="C554" t="inlineStr">
        <is>
          <t>Pune</t>
        </is>
      </c>
      <c r="D554" t="inlineStr">
        <is>
          <t>Bill payment</t>
        </is>
      </c>
      <c r="E554" t="inlineStr">
        <is>
          <t>-</t>
        </is>
      </c>
      <c r="F554" s="34" t="n">
        <v>1352</v>
      </c>
      <c r="G554" t="inlineStr">
        <is>
          <t>Bank C</t>
        </is>
      </c>
      <c r="H554" t="inlineStr">
        <is>
          <t>Android</t>
        </is>
      </c>
      <c r="I554" s="35" t="n">
        <v>0.9</v>
      </c>
      <c r="J554" t="inlineStr">
        <is>
          <t>Failed</t>
        </is>
      </c>
      <c r="K554" t="inlineStr">
        <is>
          <t>Limit exceeded</t>
        </is>
      </c>
      <c r="L554" s="34" t="n">
        <v>0</v>
      </c>
      <c r="M554" t="inlineStr">
        <is>
          <t>Existing</t>
        </is>
      </c>
      <c r="N554" t="inlineStr">
        <is>
          <t>Morning</t>
        </is>
      </c>
      <c r="O554">
        <f>IF(AND(OR(Dashboard!$C$6="All",C554=Dashboard!$C$6),OR(Dashboard!$F$6="All",D554=Dashboard!$F$6),OR(Dashboard!$I$6="All",B554=Dashboard!$I$6)),1,0)</f>
        <v/>
      </c>
    </row>
    <row r="555">
      <c r="A555" t="inlineStr">
        <is>
          <t>PP900554</t>
        </is>
      </c>
      <c r="B555" t="inlineStr">
        <is>
          <t>May</t>
        </is>
      </c>
      <c r="C555" t="inlineStr">
        <is>
          <t>Nagpur</t>
        </is>
      </c>
      <c r="D555" t="inlineStr">
        <is>
          <t>Recharge</t>
        </is>
      </c>
      <c r="E555" t="inlineStr">
        <is>
          <t>-</t>
        </is>
      </c>
      <c r="F555" s="34" t="n">
        <v>299</v>
      </c>
      <c r="G555" t="inlineStr">
        <is>
          <t>Bank E</t>
        </is>
      </c>
      <c r="H555" t="inlineStr">
        <is>
          <t>Android</t>
        </is>
      </c>
      <c r="I555" s="35" t="n">
        <v>2</v>
      </c>
      <c r="J555" t="inlineStr">
        <is>
          <t>Success</t>
        </is>
      </c>
      <c r="K555" t="inlineStr"/>
      <c r="L555" s="34" t="n">
        <v>3</v>
      </c>
      <c r="M555" t="inlineStr">
        <is>
          <t>Existing</t>
        </is>
      </c>
      <c r="N555" t="inlineStr">
        <is>
          <t>Morning</t>
        </is>
      </c>
      <c r="O555">
        <f>IF(AND(OR(Dashboard!$C$6="All",C555=Dashboard!$C$6),OR(Dashboard!$F$6="All",D555=Dashboard!$F$6),OR(Dashboard!$I$6="All",B555=Dashboard!$I$6)),1,0)</f>
        <v/>
      </c>
    </row>
    <row r="556">
      <c r="A556" t="inlineStr">
        <is>
          <t>PP900555</t>
        </is>
      </c>
      <c r="B556" t="inlineStr">
        <is>
          <t>Jan</t>
        </is>
      </c>
      <c r="C556" t="inlineStr">
        <is>
          <t>Kolhapur</t>
        </is>
      </c>
      <c r="D556" t="inlineStr">
        <is>
          <t>Bill payment</t>
        </is>
      </c>
      <c r="E556" t="inlineStr">
        <is>
          <t>-</t>
        </is>
      </c>
      <c r="F556" s="34" t="n">
        <v>1971</v>
      </c>
      <c r="G556" t="inlineStr">
        <is>
          <t>Bank E</t>
        </is>
      </c>
      <c r="H556" t="inlineStr">
        <is>
          <t>iOS</t>
        </is>
      </c>
      <c r="I556" s="35" t="n">
        <v>1.1</v>
      </c>
      <c r="J556" t="inlineStr">
        <is>
          <t>Success</t>
        </is>
      </c>
      <c r="K556" t="inlineStr"/>
      <c r="L556" s="34" t="n">
        <v>20</v>
      </c>
      <c r="M556" t="inlineStr">
        <is>
          <t>Existing</t>
        </is>
      </c>
      <c r="N556" t="inlineStr">
        <is>
          <t>Night</t>
        </is>
      </c>
      <c r="O556">
        <f>IF(AND(OR(Dashboard!$C$6="All",C556=Dashboard!$C$6),OR(Dashboard!$F$6="All",D556=Dashboard!$F$6),OR(Dashboard!$I$6="All",B556=Dashboard!$I$6)),1,0)</f>
        <v/>
      </c>
    </row>
    <row r="557">
      <c r="A557" t="inlineStr">
        <is>
          <t>PP900556</t>
        </is>
      </c>
      <c r="B557" t="inlineStr">
        <is>
          <t>Apr</t>
        </is>
      </c>
      <c r="C557" t="inlineStr">
        <is>
          <t>Kolhapur</t>
        </is>
      </c>
      <c r="D557" t="inlineStr">
        <is>
          <t>Merchant (P2M)</t>
        </is>
      </c>
      <c r="E557" t="inlineStr">
        <is>
          <t>Food</t>
        </is>
      </c>
      <c r="F557" s="34" t="n">
        <v>151</v>
      </c>
      <c r="G557" t="inlineStr">
        <is>
          <t>Bank C</t>
        </is>
      </c>
      <c r="H557" t="inlineStr">
        <is>
          <t>Android</t>
        </is>
      </c>
      <c r="I557" s="35" t="n">
        <v>1.7</v>
      </c>
      <c r="J557" t="inlineStr">
        <is>
          <t>Success</t>
        </is>
      </c>
      <c r="K557" t="inlineStr"/>
      <c r="L557" s="34" t="n">
        <v>0</v>
      </c>
      <c r="M557" t="inlineStr">
        <is>
          <t>Existing</t>
        </is>
      </c>
      <c r="N557" t="inlineStr">
        <is>
          <t>Morning</t>
        </is>
      </c>
      <c r="O557">
        <f>IF(AND(OR(Dashboard!$C$6="All",C557=Dashboard!$C$6),OR(Dashboard!$F$6="All",D557=Dashboard!$F$6),OR(Dashboard!$I$6="All",B557=Dashboard!$I$6)),1,0)</f>
        <v/>
      </c>
    </row>
    <row r="558">
      <c r="A558" t="inlineStr">
        <is>
          <t>PP900557</t>
        </is>
      </c>
      <c r="B558" t="inlineStr">
        <is>
          <t>Jan</t>
        </is>
      </c>
      <c r="C558" t="inlineStr">
        <is>
          <t>Pune</t>
        </is>
      </c>
      <c r="D558" t="inlineStr">
        <is>
          <t>Merchant (P2M)</t>
        </is>
      </c>
      <c r="E558" t="inlineStr">
        <is>
          <t>Fuel</t>
        </is>
      </c>
      <c r="F558" s="34" t="n">
        <v>31</v>
      </c>
      <c r="G558" t="inlineStr">
        <is>
          <t>Bank E</t>
        </is>
      </c>
      <c r="H558" t="inlineStr">
        <is>
          <t>Android</t>
        </is>
      </c>
      <c r="I558" s="35" t="n">
        <v>1.1</v>
      </c>
      <c r="J558" t="inlineStr">
        <is>
          <t>Success</t>
        </is>
      </c>
      <c r="K558" t="inlineStr"/>
      <c r="L558" s="34" t="n">
        <v>0</v>
      </c>
      <c r="M558" t="inlineStr">
        <is>
          <t>Existing</t>
        </is>
      </c>
      <c r="N558" t="inlineStr">
        <is>
          <t>Morning</t>
        </is>
      </c>
      <c r="O558">
        <f>IF(AND(OR(Dashboard!$C$6="All",C558=Dashboard!$C$6),OR(Dashboard!$F$6="All",D558=Dashboard!$F$6),OR(Dashboard!$I$6="All",B558=Dashboard!$I$6)),1,0)</f>
        <v/>
      </c>
    </row>
    <row r="559">
      <c r="A559" t="inlineStr">
        <is>
          <t>PP900558</t>
        </is>
      </c>
      <c r="B559" t="inlineStr">
        <is>
          <t>Jan</t>
        </is>
      </c>
      <c r="C559" t="inlineStr">
        <is>
          <t>Pune</t>
        </is>
      </c>
      <c r="D559" t="inlineStr">
        <is>
          <t>Merchant (P2M)</t>
        </is>
      </c>
      <c r="E559" t="inlineStr">
        <is>
          <t>Pharmacy</t>
        </is>
      </c>
      <c r="F559" s="34" t="n">
        <v>552</v>
      </c>
      <c r="G559" t="inlineStr">
        <is>
          <t>Bank E</t>
        </is>
      </c>
      <c r="H559" t="inlineStr">
        <is>
          <t>Android</t>
        </is>
      </c>
      <c r="I559" s="35" t="n">
        <v>0.8</v>
      </c>
      <c r="J559" t="inlineStr">
        <is>
          <t>Success</t>
        </is>
      </c>
      <c r="K559" t="inlineStr"/>
      <c r="L559" s="34" t="n">
        <v>0</v>
      </c>
      <c r="M559" t="inlineStr">
        <is>
          <t>Existing</t>
        </is>
      </c>
      <c r="N559" t="inlineStr">
        <is>
          <t>Night</t>
        </is>
      </c>
      <c r="O559">
        <f>IF(AND(OR(Dashboard!$C$6="All",C559=Dashboard!$C$6),OR(Dashboard!$F$6="All",D559=Dashboard!$F$6),OR(Dashboard!$I$6="All",B559=Dashboard!$I$6)),1,0)</f>
        <v/>
      </c>
    </row>
    <row r="560">
      <c r="A560" t="inlineStr">
        <is>
          <t>PP900559</t>
        </is>
      </c>
      <c r="B560" t="inlineStr">
        <is>
          <t>Mar</t>
        </is>
      </c>
      <c r="C560" t="inlineStr">
        <is>
          <t>Pune</t>
        </is>
      </c>
      <c r="D560" t="inlineStr">
        <is>
          <t>Recharge</t>
        </is>
      </c>
      <c r="E560" t="inlineStr">
        <is>
          <t>-</t>
        </is>
      </c>
      <c r="F560" s="34" t="n">
        <v>666</v>
      </c>
      <c r="G560" t="inlineStr">
        <is>
          <t>Bank B</t>
        </is>
      </c>
      <c r="H560" t="inlineStr">
        <is>
          <t>Android</t>
        </is>
      </c>
      <c r="I560" s="35" t="n">
        <v>2</v>
      </c>
      <c r="J560" t="inlineStr">
        <is>
          <t>Success</t>
        </is>
      </c>
      <c r="K560" t="inlineStr"/>
      <c r="L560" s="34" t="n">
        <v>0</v>
      </c>
      <c r="M560" t="inlineStr">
        <is>
          <t>Existing</t>
        </is>
      </c>
      <c r="N560" t="inlineStr">
        <is>
          <t>Morning</t>
        </is>
      </c>
      <c r="O560">
        <f>IF(AND(OR(Dashboard!$C$6="All",C560=Dashboard!$C$6),OR(Dashboard!$F$6="All",D560=Dashboard!$F$6),OR(Dashboard!$I$6="All",B560=Dashboard!$I$6)),1,0)</f>
        <v/>
      </c>
    </row>
    <row r="561">
      <c r="A561" t="inlineStr">
        <is>
          <t>PP900560</t>
        </is>
      </c>
      <c r="B561" t="inlineStr">
        <is>
          <t>May</t>
        </is>
      </c>
      <c r="C561" t="inlineStr">
        <is>
          <t>Nagpur</t>
        </is>
      </c>
      <c r="D561" t="inlineStr">
        <is>
          <t>Merchant (P2M)</t>
        </is>
      </c>
      <c r="E561" t="inlineStr">
        <is>
          <t>Food</t>
        </is>
      </c>
      <c r="F561" s="34" t="n">
        <v>45</v>
      </c>
      <c r="G561" t="inlineStr">
        <is>
          <t>Bank B</t>
        </is>
      </c>
      <c r="H561" t="inlineStr">
        <is>
          <t>Android</t>
        </is>
      </c>
      <c r="I561" s="35" t="n">
        <v>2.5</v>
      </c>
      <c r="J561" t="inlineStr">
        <is>
          <t>Success</t>
        </is>
      </c>
      <c r="K561" t="inlineStr"/>
      <c r="L561" s="34" t="n">
        <v>0</v>
      </c>
      <c r="M561" t="inlineStr">
        <is>
          <t>Existing</t>
        </is>
      </c>
      <c r="N561" t="inlineStr">
        <is>
          <t>Afternoon</t>
        </is>
      </c>
      <c r="O561">
        <f>IF(AND(OR(Dashboard!$C$6="All",C561=Dashboard!$C$6),OR(Dashboard!$F$6="All",D561=Dashboard!$F$6),OR(Dashboard!$I$6="All",B561=Dashboard!$I$6)),1,0)</f>
        <v/>
      </c>
    </row>
    <row r="562">
      <c r="A562" t="inlineStr">
        <is>
          <t>PP900561</t>
        </is>
      </c>
      <c r="B562" t="inlineStr">
        <is>
          <t>Jun</t>
        </is>
      </c>
      <c r="C562" t="inlineStr">
        <is>
          <t>Kolhapur</t>
        </is>
      </c>
      <c r="D562" t="inlineStr">
        <is>
          <t>Merchant (P2M)</t>
        </is>
      </c>
      <c r="E562" t="inlineStr">
        <is>
          <t>Pharmacy</t>
        </is>
      </c>
      <c r="F562" s="34" t="n">
        <v>67</v>
      </c>
      <c r="G562" t="inlineStr">
        <is>
          <t>Bank A</t>
        </is>
      </c>
      <c r="H562" t="inlineStr">
        <is>
          <t>Android</t>
        </is>
      </c>
      <c r="I562" s="35" t="n">
        <v>0.7</v>
      </c>
      <c r="J562" t="inlineStr">
        <is>
          <t>Success</t>
        </is>
      </c>
      <c r="K562" t="inlineStr"/>
      <c r="L562" s="34" t="n">
        <v>0</v>
      </c>
      <c r="M562" t="inlineStr">
        <is>
          <t>Existing</t>
        </is>
      </c>
      <c r="N562" t="inlineStr">
        <is>
          <t>Afternoon</t>
        </is>
      </c>
      <c r="O562">
        <f>IF(AND(OR(Dashboard!$C$6="All",C562=Dashboard!$C$6),OR(Dashboard!$F$6="All",D562=Dashboard!$F$6),OR(Dashboard!$I$6="All",B562=Dashboard!$I$6)),1,0)</f>
        <v/>
      </c>
    </row>
    <row r="563">
      <c r="A563" t="inlineStr">
        <is>
          <t>PP900562</t>
        </is>
      </c>
      <c r="B563" t="inlineStr">
        <is>
          <t>May</t>
        </is>
      </c>
      <c r="C563" t="inlineStr">
        <is>
          <t>Nashik</t>
        </is>
      </c>
      <c r="D563" t="inlineStr">
        <is>
          <t>Merchant (P2M)</t>
        </is>
      </c>
      <c r="E563" t="inlineStr">
        <is>
          <t>Pharmacy</t>
        </is>
      </c>
      <c r="F563" s="34" t="n">
        <v>84</v>
      </c>
      <c r="G563" t="inlineStr">
        <is>
          <t>Bank E</t>
        </is>
      </c>
      <c r="H563" t="inlineStr">
        <is>
          <t>Android</t>
        </is>
      </c>
      <c r="I563" s="35" t="n">
        <v>2.1</v>
      </c>
      <c r="J563" t="inlineStr">
        <is>
          <t>Success</t>
        </is>
      </c>
      <c r="K563" t="inlineStr"/>
      <c r="L563" s="34" t="n">
        <v>0</v>
      </c>
      <c r="M563" t="inlineStr">
        <is>
          <t>New</t>
        </is>
      </c>
      <c r="N563" t="inlineStr">
        <is>
          <t>Afternoon</t>
        </is>
      </c>
      <c r="O563">
        <f>IF(AND(OR(Dashboard!$C$6="All",C563=Dashboard!$C$6),OR(Dashboard!$F$6="All",D563=Dashboard!$F$6),OR(Dashboard!$I$6="All",B563=Dashboard!$I$6)),1,0)</f>
        <v/>
      </c>
    </row>
    <row r="564">
      <c r="A564" t="inlineStr">
        <is>
          <t>PP900563</t>
        </is>
      </c>
      <c r="B564" t="inlineStr">
        <is>
          <t>Jun</t>
        </is>
      </c>
      <c r="C564" t="inlineStr">
        <is>
          <t>Sambhaji Nagar</t>
        </is>
      </c>
      <c r="D564" t="inlineStr">
        <is>
          <t>Merchant (P2M)</t>
        </is>
      </c>
      <c r="E564" t="inlineStr">
        <is>
          <t>Pharmacy</t>
        </is>
      </c>
      <c r="F564" s="34" t="n">
        <v>158</v>
      </c>
      <c r="G564" t="inlineStr">
        <is>
          <t>Bank A</t>
        </is>
      </c>
      <c r="H564" t="inlineStr">
        <is>
          <t>Android</t>
        </is>
      </c>
      <c r="I564" s="35" t="n">
        <v>1</v>
      </c>
      <c r="J564" t="inlineStr">
        <is>
          <t>Success</t>
        </is>
      </c>
      <c r="K564" t="inlineStr"/>
      <c r="L564" s="34" t="n">
        <v>0</v>
      </c>
      <c r="M564" t="inlineStr">
        <is>
          <t>Existing</t>
        </is>
      </c>
      <c r="N564" t="inlineStr">
        <is>
          <t>Evening</t>
        </is>
      </c>
      <c r="O564">
        <f>IF(AND(OR(Dashboard!$C$6="All",C564=Dashboard!$C$6),OR(Dashboard!$F$6="All",D564=Dashboard!$F$6),OR(Dashboard!$I$6="All",B564=Dashboard!$I$6)),1,0)</f>
        <v/>
      </c>
    </row>
    <row r="565">
      <c r="A565" t="inlineStr">
        <is>
          <t>PP900564</t>
        </is>
      </c>
      <c r="B565" t="inlineStr">
        <is>
          <t>Apr</t>
        </is>
      </c>
      <c r="C565" t="inlineStr">
        <is>
          <t>Sambhaji Nagar</t>
        </is>
      </c>
      <c r="D565" t="inlineStr">
        <is>
          <t>Merchant (P2M)</t>
        </is>
      </c>
      <c r="E565" t="inlineStr">
        <is>
          <t>Electronics</t>
        </is>
      </c>
      <c r="F565" s="34" t="n">
        <v>93</v>
      </c>
      <c r="G565" t="inlineStr">
        <is>
          <t>Bank C</t>
        </is>
      </c>
      <c r="H565" t="inlineStr">
        <is>
          <t>Android</t>
        </is>
      </c>
      <c r="I565" s="35" t="n">
        <v>1.7</v>
      </c>
      <c r="J565" t="inlineStr">
        <is>
          <t>Success</t>
        </is>
      </c>
      <c r="K565" t="inlineStr"/>
      <c r="L565" s="34" t="n">
        <v>0</v>
      </c>
      <c r="M565" t="inlineStr">
        <is>
          <t>Existing</t>
        </is>
      </c>
      <c r="N565" t="inlineStr">
        <is>
          <t>Morning</t>
        </is>
      </c>
      <c r="O565">
        <f>IF(AND(OR(Dashboard!$C$6="All",C565=Dashboard!$C$6),OR(Dashboard!$F$6="All",D565=Dashboard!$F$6),OR(Dashboard!$I$6="All",B565=Dashboard!$I$6)),1,0)</f>
        <v/>
      </c>
    </row>
    <row r="566">
      <c r="A566" t="inlineStr">
        <is>
          <t>PP900565</t>
        </is>
      </c>
      <c r="B566" t="inlineStr">
        <is>
          <t>Jun</t>
        </is>
      </c>
      <c r="C566" t="inlineStr">
        <is>
          <t>Sambhaji Nagar</t>
        </is>
      </c>
      <c r="D566" t="inlineStr">
        <is>
          <t>P2P transfer</t>
        </is>
      </c>
      <c r="E566" t="inlineStr">
        <is>
          <t>-</t>
        </is>
      </c>
      <c r="F566" s="34" t="n">
        <v>2168</v>
      </c>
      <c r="G566" t="inlineStr">
        <is>
          <t>Bank E</t>
        </is>
      </c>
      <c r="H566" t="inlineStr">
        <is>
          <t>Android</t>
        </is>
      </c>
      <c r="I566" s="35" t="n">
        <v>0.4</v>
      </c>
      <c r="J566" t="inlineStr">
        <is>
          <t>Success</t>
        </is>
      </c>
      <c r="K566" t="inlineStr"/>
      <c r="L566" s="34" t="n">
        <v>0</v>
      </c>
      <c r="M566" t="inlineStr">
        <is>
          <t>Existing</t>
        </is>
      </c>
      <c r="N566" t="inlineStr">
        <is>
          <t>Evening</t>
        </is>
      </c>
      <c r="O566">
        <f>IF(AND(OR(Dashboard!$C$6="All",C566=Dashboard!$C$6),OR(Dashboard!$F$6="All",D566=Dashboard!$F$6),OR(Dashboard!$I$6="All",B566=Dashboard!$I$6)),1,0)</f>
        <v/>
      </c>
    </row>
    <row r="567">
      <c r="A567" t="inlineStr">
        <is>
          <t>PP900566</t>
        </is>
      </c>
      <c r="B567" t="inlineStr">
        <is>
          <t>Feb</t>
        </is>
      </c>
      <c r="C567" t="inlineStr">
        <is>
          <t>Nagpur</t>
        </is>
      </c>
      <c r="D567" t="inlineStr">
        <is>
          <t>P2P transfer</t>
        </is>
      </c>
      <c r="E567" t="inlineStr">
        <is>
          <t>-</t>
        </is>
      </c>
      <c r="F567" s="34" t="n">
        <v>636</v>
      </c>
      <c r="G567" t="inlineStr">
        <is>
          <t>Bank C</t>
        </is>
      </c>
      <c r="H567" t="inlineStr">
        <is>
          <t>Android</t>
        </is>
      </c>
      <c r="I567" s="35" t="n">
        <v>1.6</v>
      </c>
      <c r="J567" t="inlineStr">
        <is>
          <t>Success</t>
        </is>
      </c>
      <c r="K567" t="inlineStr"/>
      <c r="L567" s="34" t="n">
        <v>0</v>
      </c>
      <c r="M567" t="inlineStr">
        <is>
          <t>Existing</t>
        </is>
      </c>
      <c r="N567" t="inlineStr">
        <is>
          <t>Morning</t>
        </is>
      </c>
      <c r="O567">
        <f>IF(AND(OR(Dashboard!$C$6="All",C567=Dashboard!$C$6),OR(Dashboard!$F$6="All",D567=Dashboard!$F$6),OR(Dashboard!$I$6="All",B567=Dashboard!$I$6)),1,0)</f>
        <v/>
      </c>
    </row>
    <row r="568">
      <c r="A568" t="inlineStr">
        <is>
          <t>PP900567</t>
        </is>
      </c>
      <c r="B568" t="inlineStr">
        <is>
          <t>May</t>
        </is>
      </c>
      <c r="C568" t="inlineStr">
        <is>
          <t>Nagpur</t>
        </is>
      </c>
      <c r="D568" t="inlineStr">
        <is>
          <t>P2P transfer</t>
        </is>
      </c>
      <c r="E568" t="inlineStr">
        <is>
          <t>-</t>
        </is>
      </c>
      <c r="F568" s="34" t="n">
        <v>2814</v>
      </c>
      <c r="G568" t="inlineStr">
        <is>
          <t>Bank E</t>
        </is>
      </c>
      <c r="H568" t="inlineStr">
        <is>
          <t>Android</t>
        </is>
      </c>
      <c r="I568" s="35" t="n">
        <v>2</v>
      </c>
      <c r="J568" t="inlineStr">
        <is>
          <t>Success</t>
        </is>
      </c>
      <c r="K568" t="inlineStr"/>
      <c r="L568" s="34" t="n">
        <v>0</v>
      </c>
      <c r="M568" t="inlineStr">
        <is>
          <t>Existing</t>
        </is>
      </c>
      <c r="N568" t="inlineStr">
        <is>
          <t>Evening</t>
        </is>
      </c>
      <c r="O568">
        <f>IF(AND(OR(Dashboard!$C$6="All",C568=Dashboard!$C$6),OR(Dashboard!$F$6="All",D568=Dashboard!$F$6),OR(Dashboard!$I$6="All",B568=Dashboard!$I$6)),1,0)</f>
        <v/>
      </c>
    </row>
    <row r="569">
      <c r="A569" t="inlineStr">
        <is>
          <t>PP900568</t>
        </is>
      </c>
      <c r="B569" t="inlineStr">
        <is>
          <t>Jan</t>
        </is>
      </c>
      <c r="C569" t="inlineStr">
        <is>
          <t>Nagpur</t>
        </is>
      </c>
      <c r="D569" t="inlineStr">
        <is>
          <t>P2P transfer</t>
        </is>
      </c>
      <c r="E569" t="inlineStr">
        <is>
          <t>-</t>
        </is>
      </c>
      <c r="F569" s="34" t="n">
        <v>1237</v>
      </c>
      <c r="G569" t="inlineStr">
        <is>
          <t>Bank C</t>
        </is>
      </c>
      <c r="H569" t="inlineStr">
        <is>
          <t>Android</t>
        </is>
      </c>
      <c r="I569" s="35" t="n">
        <v>0.8</v>
      </c>
      <c r="J569" t="inlineStr">
        <is>
          <t>Failed</t>
        </is>
      </c>
      <c r="K569" t="inlineStr">
        <is>
          <t>Wrong PIN</t>
        </is>
      </c>
      <c r="L569" s="34" t="n">
        <v>0</v>
      </c>
      <c r="M569" t="inlineStr">
        <is>
          <t>Existing</t>
        </is>
      </c>
      <c r="N569" t="inlineStr">
        <is>
          <t>Afternoon</t>
        </is>
      </c>
      <c r="O569">
        <f>IF(AND(OR(Dashboard!$C$6="All",C569=Dashboard!$C$6),OR(Dashboard!$F$6="All",D569=Dashboard!$F$6),OR(Dashboard!$I$6="All",B569=Dashboard!$I$6)),1,0)</f>
        <v/>
      </c>
    </row>
    <row r="570">
      <c r="A570" t="inlineStr">
        <is>
          <t>PP900569</t>
        </is>
      </c>
      <c r="B570" t="inlineStr">
        <is>
          <t>Jan</t>
        </is>
      </c>
      <c r="C570" t="inlineStr">
        <is>
          <t>Pune</t>
        </is>
      </c>
      <c r="D570" t="inlineStr">
        <is>
          <t>Merchant (P2M)</t>
        </is>
      </c>
      <c r="E570" t="inlineStr">
        <is>
          <t>Fuel</t>
        </is>
      </c>
      <c r="F570" s="34" t="n">
        <v>93</v>
      </c>
      <c r="G570" t="inlineStr">
        <is>
          <t>Bank D</t>
        </is>
      </c>
      <c r="H570" t="inlineStr">
        <is>
          <t>Android</t>
        </is>
      </c>
      <c r="I570" s="35" t="n">
        <v>2.1</v>
      </c>
      <c r="J570" t="inlineStr">
        <is>
          <t>Success</t>
        </is>
      </c>
      <c r="K570" t="inlineStr"/>
      <c r="L570" s="34" t="n">
        <v>0</v>
      </c>
      <c r="M570" t="inlineStr">
        <is>
          <t>Existing</t>
        </is>
      </c>
      <c r="N570" t="inlineStr">
        <is>
          <t>Morning</t>
        </is>
      </c>
      <c r="O570">
        <f>IF(AND(OR(Dashboard!$C$6="All",C570=Dashboard!$C$6),OR(Dashboard!$F$6="All",D570=Dashboard!$F$6),OR(Dashboard!$I$6="All",B570=Dashboard!$I$6)),1,0)</f>
        <v/>
      </c>
    </row>
    <row r="571">
      <c r="A571" t="inlineStr">
        <is>
          <t>PP900570</t>
        </is>
      </c>
      <c r="B571" t="inlineStr">
        <is>
          <t>Mar</t>
        </is>
      </c>
      <c r="C571" t="inlineStr">
        <is>
          <t>Nashik</t>
        </is>
      </c>
      <c r="D571" t="inlineStr">
        <is>
          <t>Merchant (P2M)</t>
        </is>
      </c>
      <c r="E571" t="inlineStr">
        <is>
          <t>Grocery</t>
        </is>
      </c>
      <c r="F571" s="34" t="n">
        <v>313</v>
      </c>
      <c r="G571" t="inlineStr">
        <is>
          <t>Bank A</t>
        </is>
      </c>
      <c r="H571" t="inlineStr">
        <is>
          <t>Android</t>
        </is>
      </c>
      <c r="I571" s="35" t="n">
        <v>0.8</v>
      </c>
      <c r="J571" t="inlineStr">
        <is>
          <t>Success</t>
        </is>
      </c>
      <c r="K571" t="inlineStr"/>
      <c r="L571" s="34" t="n">
        <v>0</v>
      </c>
      <c r="M571" t="inlineStr">
        <is>
          <t>Existing</t>
        </is>
      </c>
      <c r="N571" t="inlineStr">
        <is>
          <t>Morning</t>
        </is>
      </c>
      <c r="O571">
        <f>IF(AND(OR(Dashboard!$C$6="All",C571=Dashboard!$C$6),OR(Dashboard!$F$6="All",D571=Dashboard!$F$6),OR(Dashboard!$I$6="All",B571=Dashboard!$I$6)),1,0)</f>
        <v/>
      </c>
    </row>
    <row r="572">
      <c r="A572" t="inlineStr">
        <is>
          <t>PP900571</t>
        </is>
      </c>
      <c r="B572" t="inlineStr">
        <is>
          <t>Mar</t>
        </is>
      </c>
      <c r="C572" t="inlineStr">
        <is>
          <t>Nagpur</t>
        </is>
      </c>
      <c r="D572" t="inlineStr">
        <is>
          <t>P2P transfer</t>
        </is>
      </c>
      <c r="E572" t="inlineStr">
        <is>
          <t>-</t>
        </is>
      </c>
      <c r="F572" s="34" t="n">
        <v>313</v>
      </c>
      <c r="G572" t="inlineStr">
        <is>
          <t>Bank B</t>
        </is>
      </c>
      <c r="H572" t="inlineStr">
        <is>
          <t>iOS</t>
        </is>
      </c>
      <c r="I572" s="35" t="n">
        <v>1.5</v>
      </c>
      <c r="J572" t="inlineStr">
        <is>
          <t>Success</t>
        </is>
      </c>
      <c r="K572" t="inlineStr"/>
      <c r="L572" s="34" t="n">
        <v>0</v>
      </c>
      <c r="M572" t="inlineStr">
        <is>
          <t>Existing</t>
        </is>
      </c>
      <c r="N572" t="inlineStr">
        <is>
          <t>Night</t>
        </is>
      </c>
      <c r="O572">
        <f>IF(AND(OR(Dashboard!$C$6="All",C572=Dashboard!$C$6),OR(Dashboard!$F$6="All",D572=Dashboard!$F$6),OR(Dashboard!$I$6="All",B572=Dashboard!$I$6)),1,0)</f>
        <v/>
      </c>
    </row>
    <row r="573">
      <c r="A573" t="inlineStr">
        <is>
          <t>PP900572</t>
        </is>
      </c>
      <c r="B573" t="inlineStr">
        <is>
          <t>Mar</t>
        </is>
      </c>
      <c r="C573" t="inlineStr">
        <is>
          <t>Kolhapur</t>
        </is>
      </c>
      <c r="D573" t="inlineStr">
        <is>
          <t>P2P transfer</t>
        </is>
      </c>
      <c r="E573" t="inlineStr">
        <is>
          <t>-</t>
        </is>
      </c>
      <c r="F573" s="34" t="n">
        <v>791</v>
      </c>
      <c r="G573" t="inlineStr">
        <is>
          <t>Bank A</t>
        </is>
      </c>
      <c r="H573" t="inlineStr">
        <is>
          <t>Android</t>
        </is>
      </c>
      <c r="I573" s="35" t="n">
        <v>2.4</v>
      </c>
      <c r="J573" t="inlineStr">
        <is>
          <t>Success</t>
        </is>
      </c>
      <c r="K573" t="inlineStr"/>
      <c r="L573" s="34" t="n">
        <v>0</v>
      </c>
      <c r="M573" t="inlineStr">
        <is>
          <t>Existing</t>
        </is>
      </c>
      <c r="N573" t="inlineStr">
        <is>
          <t>Night</t>
        </is>
      </c>
      <c r="O573">
        <f>IF(AND(OR(Dashboard!$C$6="All",C573=Dashboard!$C$6),OR(Dashboard!$F$6="All",D573=Dashboard!$F$6),OR(Dashboard!$I$6="All",B573=Dashboard!$I$6)),1,0)</f>
        <v/>
      </c>
    </row>
    <row r="574">
      <c r="A574" t="inlineStr">
        <is>
          <t>PP900573</t>
        </is>
      </c>
      <c r="B574" t="inlineStr">
        <is>
          <t>May</t>
        </is>
      </c>
      <c r="C574" t="inlineStr">
        <is>
          <t>Nagpur</t>
        </is>
      </c>
      <c r="D574" t="inlineStr">
        <is>
          <t>Merchant (P2M)</t>
        </is>
      </c>
      <c r="E574" t="inlineStr">
        <is>
          <t>Pharmacy</t>
        </is>
      </c>
      <c r="F574" s="34" t="n">
        <v>383</v>
      </c>
      <c r="G574" t="inlineStr">
        <is>
          <t>Bank A</t>
        </is>
      </c>
      <c r="H574" t="inlineStr">
        <is>
          <t>Android</t>
        </is>
      </c>
      <c r="I574" s="35" t="n">
        <v>2.2</v>
      </c>
      <c r="J574" t="inlineStr">
        <is>
          <t>Success</t>
        </is>
      </c>
      <c r="K574" t="inlineStr"/>
      <c r="L574" s="34" t="n">
        <v>0</v>
      </c>
      <c r="M574" t="inlineStr">
        <is>
          <t>Existing</t>
        </is>
      </c>
      <c r="N574" t="inlineStr">
        <is>
          <t>Morning</t>
        </is>
      </c>
      <c r="O574">
        <f>IF(AND(OR(Dashboard!$C$6="All",C574=Dashboard!$C$6),OR(Dashboard!$F$6="All",D574=Dashboard!$F$6),OR(Dashboard!$I$6="All",B574=Dashboard!$I$6)),1,0)</f>
        <v/>
      </c>
    </row>
    <row r="575">
      <c r="A575" t="inlineStr">
        <is>
          <t>PP900574</t>
        </is>
      </c>
      <c r="B575" t="inlineStr">
        <is>
          <t>Feb</t>
        </is>
      </c>
      <c r="C575" t="inlineStr">
        <is>
          <t>Kolhapur</t>
        </is>
      </c>
      <c r="D575" t="inlineStr">
        <is>
          <t>Bill payment</t>
        </is>
      </c>
      <c r="E575" t="inlineStr">
        <is>
          <t>-</t>
        </is>
      </c>
      <c r="F575" s="34" t="n">
        <v>2250</v>
      </c>
      <c r="G575" t="inlineStr">
        <is>
          <t>Bank E</t>
        </is>
      </c>
      <c r="H575" t="inlineStr">
        <is>
          <t>Android</t>
        </is>
      </c>
      <c r="I575" s="35" t="n">
        <v>1.2</v>
      </c>
      <c r="J575" t="inlineStr">
        <is>
          <t>Pending</t>
        </is>
      </c>
      <c r="K575" t="inlineStr"/>
      <c r="L575" s="34" t="n">
        <v>0</v>
      </c>
      <c r="M575" t="inlineStr">
        <is>
          <t>Existing</t>
        </is>
      </c>
      <c r="N575" t="inlineStr">
        <is>
          <t>Night</t>
        </is>
      </c>
      <c r="O575">
        <f>IF(AND(OR(Dashboard!$C$6="All",C575=Dashboard!$C$6),OR(Dashboard!$F$6="All",D575=Dashboard!$F$6),OR(Dashboard!$I$6="All",B575=Dashboard!$I$6)),1,0)</f>
        <v/>
      </c>
    </row>
    <row r="576">
      <c r="A576" t="inlineStr">
        <is>
          <t>PP900575</t>
        </is>
      </c>
      <c r="B576" t="inlineStr">
        <is>
          <t>Jun</t>
        </is>
      </c>
      <c r="C576" t="inlineStr">
        <is>
          <t>Kolhapur</t>
        </is>
      </c>
      <c r="D576" t="inlineStr">
        <is>
          <t>Bill payment</t>
        </is>
      </c>
      <c r="E576" t="inlineStr">
        <is>
          <t>-</t>
        </is>
      </c>
      <c r="F576" s="34" t="n">
        <v>946</v>
      </c>
      <c r="G576" t="inlineStr">
        <is>
          <t>Bank E</t>
        </is>
      </c>
      <c r="H576" t="inlineStr">
        <is>
          <t>Android</t>
        </is>
      </c>
      <c r="I576" s="35" t="n">
        <v>0.9</v>
      </c>
      <c r="J576" t="inlineStr">
        <is>
          <t>Success</t>
        </is>
      </c>
      <c r="K576" t="inlineStr"/>
      <c r="L576" s="34" t="n">
        <v>0</v>
      </c>
      <c r="M576" t="inlineStr">
        <is>
          <t>Existing</t>
        </is>
      </c>
      <c r="N576" t="inlineStr">
        <is>
          <t>Evening</t>
        </is>
      </c>
      <c r="O576">
        <f>IF(AND(OR(Dashboard!$C$6="All",C576=Dashboard!$C$6),OR(Dashboard!$F$6="All",D576=Dashboard!$F$6),OR(Dashboard!$I$6="All",B576=Dashboard!$I$6)),1,0)</f>
        <v/>
      </c>
    </row>
    <row r="577">
      <c r="A577" t="inlineStr">
        <is>
          <t>PP900576</t>
        </is>
      </c>
      <c r="B577" t="inlineStr">
        <is>
          <t>May</t>
        </is>
      </c>
      <c r="C577" t="inlineStr">
        <is>
          <t>Pune</t>
        </is>
      </c>
      <c r="D577" t="inlineStr">
        <is>
          <t>P2P transfer</t>
        </is>
      </c>
      <c r="E577" t="inlineStr">
        <is>
          <t>-</t>
        </is>
      </c>
      <c r="F577" s="34" t="n">
        <v>670</v>
      </c>
      <c r="G577" t="inlineStr">
        <is>
          <t>Bank C</t>
        </is>
      </c>
      <c r="H577" t="inlineStr">
        <is>
          <t>iOS</t>
        </is>
      </c>
      <c r="I577" s="35" t="n">
        <v>1.4</v>
      </c>
      <c r="J577" t="inlineStr">
        <is>
          <t>Success</t>
        </is>
      </c>
      <c r="K577" t="inlineStr"/>
      <c r="L577" s="34" t="n">
        <v>0</v>
      </c>
      <c r="M577" t="inlineStr">
        <is>
          <t>Existing</t>
        </is>
      </c>
      <c r="N577" t="inlineStr">
        <is>
          <t>Evening</t>
        </is>
      </c>
      <c r="O577">
        <f>IF(AND(OR(Dashboard!$C$6="All",C577=Dashboard!$C$6),OR(Dashboard!$F$6="All",D577=Dashboard!$F$6),OR(Dashboard!$I$6="All",B577=Dashboard!$I$6)),1,0)</f>
        <v/>
      </c>
    </row>
    <row r="578">
      <c r="A578" t="inlineStr">
        <is>
          <t>PP900577</t>
        </is>
      </c>
      <c r="B578" t="inlineStr">
        <is>
          <t>Mar</t>
        </is>
      </c>
      <c r="C578" t="inlineStr">
        <is>
          <t>Nagpur</t>
        </is>
      </c>
      <c r="D578" t="inlineStr">
        <is>
          <t>P2P transfer</t>
        </is>
      </c>
      <c r="E578" t="inlineStr">
        <is>
          <t>-</t>
        </is>
      </c>
      <c r="F578" s="34" t="n">
        <v>619</v>
      </c>
      <c r="G578" t="inlineStr">
        <is>
          <t>Bank D</t>
        </is>
      </c>
      <c r="H578" t="inlineStr">
        <is>
          <t>Android</t>
        </is>
      </c>
      <c r="I578" s="35" t="n">
        <v>3.2</v>
      </c>
      <c r="J578" t="inlineStr">
        <is>
          <t>Success</t>
        </is>
      </c>
      <c r="K578" t="inlineStr"/>
      <c r="L578" s="34" t="n">
        <v>0</v>
      </c>
      <c r="M578" t="inlineStr">
        <is>
          <t>Existing</t>
        </is>
      </c>
      <c r="N578" t="inlineStr">
        <is>
          <t>Evening</t>
        </is>
      </c>
      <c r="O578">
        <f>IF(AND(OR(Dashboard!$C$6="All",C578=Dashboard!$C$6),OR(Dashboard!$F$6="All",D578=Dashboard!$F$6),OR(Dashboard!$I$6="All",B578=Dashboard!$I$6)),1,0)</f>
        <v/>
      </c>
    </row>
    <row r="579">
      <c r="A579" t="inlineStr">
        <is>
          <t>PP900578</t>
        </is>
      </c>
      <c r="B579" t="inlineStr">
        <is>
          <t>May</t>
        </is>
      </c>
      <c r="C579" t="inlineStr">
        <is>
          <t>Pune</t>
        </is>
      </c>
      <c r="D579" t="inlineStr">
        <is>
          <t>P2P transfer</t>
        </is>
      </c>
      <c r="E579" t="inlineStr">
        <is>
          <t>-</t>
        </is>
      </c>
      <c r="F579" s="34" t="n">
        <v>1588</v>
      </c>
      <c r="G579" t="inlineStr">
        <is>
          <t>Bank B</t>
        </is>
      </c>
      <c r="H579" t="inlineStr">
        <is>
          <t>Android</t>
        </is>
      </c>
      <c r="I579" s="35" t="n">
        <v>2.5</v>
      </c>
      <c r="J579" t="inlineStr">
        <is>
          <t>Success</t>
        </is>
      </c>
      <c r="K579" t="inlineStr"/>
      <c r="L579" s="34" t="n">
        <v>0</v>
      </c>
      <c r="M579" t="inlineStr">
        <is>
          <t>Existing</t>
        </is>
      </c>
      <c r="N579" t="inlineStr">
        <is>
          <t>Afternoon</t>
        </is>
      </c>
      <c r="O579">
        <f>IF(AND(OR(Dashboard!$C$6="All",C579=Dashboard!$C$6),OR(Dashboard!$F$6="All",D579=Dashboard!$F$6),OR(Dashboard!$I$6="All",B579=Dashboard!$I$6)),1,0)</f>
        <v/>
      </c>
    </row>
    <row r="580">
      <c r="A580" t="inlineStr">
        <is>
          <t>PP900579</t>
        </is>
      </c>
      <c r="B580" t="inlineStr">
        <is>
          <t>Jun</t>
        </is>
      </c>
      <c r="C580" t="inlineStr">
        <is>
          <t>Pune</t>
        </is>
      </c>
      <c r="D580" t="inlineStr">
        <is>
          <t>Recharge</t>
        </is>
      </c>
      <c r="E580" t="inlineStr">
        <is>
          <t>-</t>
        </is>
      </c>
      <c r="F580" s="34" t="n">
        <v>666</v>
      </c>
      <c r="G580" t="inlineStr">
        <is>
          <t>Bank A</t>
        </is>
      </c>
      <c r="H580" t="inlineStr">
        <is>
          <t>Android</t>
        </is>
      </c>
      <c r="I580" s="35" t="n">
        <v>0.4</v>
      </c>
      <c r="J580" t="inlineStr">
        <is>
          <t>Success</t>
        </is>
      </c>
      <c r="K580" t="inlineStr"/>
      <c r="L580" s="34" t="n">
        <v>7</v>
      </c>
      <c r="M580" t="inlineStr">
        <is>
          <t>Existing</t>
        </is>
      </c>
      <c r="N580" t="inlineStr">
        <is>
          <t>Afternoon</t>
        </is>
      </c>
      <c r="O580">
        <f>IF(AND(OR(Dashboard!$C$6="All",C580=Dashboard!$C$6),OR(Dashboard!$F$6="All",D580=Dashboard!$F$6),OR(Dashboard!$I$6="All",B580=Dashboard!$I$6)),1,0)</f>
        <v/>
      </c>
    </row>
    <row r="581">
      <c r="A581" t="inlineStr">
        <is>
          <t>PP900580</t>
        </is>
      </c>
      <c r="B581" t="inlineStr">
        <is>
          <t>Jun</t>
        </is>
      </c>
      <c r="C581" t="inlineStr">
        <is>
          <t>Kolhapur</t>
        </is>
      </c>
      <c r="D581" t="inlineStr">
        <is>
          <t>Merchant (P2M)</t>
        </is>
      </c>
      <c r="E581" t="inlineStr">
        <is>
          <t>Food</t>
        </is>
      </c>
      <c r="F581" s="34" t="n">
        <v>362</v>
      </c>
      <c r="G581" t="inlineStr">
        <is>
          <t>Bank B</t>
        </is>
      </c>
      <c r="H581" t="inlineStr">
        <is>
          <t>Android</t>
        </is>
      </c>
      <c r="I581" s="35" t="n">
        <v>1.2</v>
      </c>
      <c r="J581" t="inlineStr">
        <is>
          <t>Success</t>
        </is>
      </c>
      <c r="K581" t="inlineStr"/>
      <c r="L581" s="34" t="n">
        <v>0</v>
      </c>
      <c r="M581" t="inlineStr">
        <is>
          <t>Existing</t>
        </is>
      </c>
      <c r="N581" t="inlineStr">
        <is>
          <t>Evening</t>
        </is>
      </c>
      <c r="O581">
        <f>IF(AND(OR(Dashboard!$C$6="All",C581=Dashboard!$C$6),OR(Dashboard!$F$6="All",D581=Dashboard!$F$6),OR(Dashboard!$I$6="All",B581=Dashboard!$I$6)),1,0)</f>
        <v/>
      </c>
    </row>
    <row r="582">
      <c r="A582" t="inlineStr">
        <is>
          <t>PP900581</t>
        </is>
      </c>
      <c r="B582" t="inlineStr">
        <is>
          <t>Jan</t>
        </is>
      </c>
      <c r="C582" t="inlineStr">
        <is>
          <t>Solapur</t>
        </is>
      </c>
      <c r="D582" t="inlineStr">
        <is>
          <t>P2P transfer</t>
        </is>
      </c>
      <c r="E582" t="inlineStr">
        <is>
          <t>-</t>
        </is>
      </c>
      <c r="F582" s="34" t="n">
        <v>616</v>
      </c>
      <c r="G582" t="inlineStr">
        <is>
          <t>Bank E</t>
        </is>
      </c>
      <c r="H582" t="inlineStr">
        <is>
          <t>Android</t>
        </is>
      </c>
      <c r="I582" s="35" t="n">
        <v>1.1</v>
      </c>
      <c r="J582" t="inlineStr">
        <is>
          <t>Success</t>
        </is>
      </c>
      <c r="K582" t="inlineStr"/>
      <c r="L582" s="34" t="n">
        <v>0</v>
      </c>
      <c r="M582" t="inlineStr">
        <is>
          <t>Existing</t>
        </is>
      </c>
      <c r="N582" t="inlineStr">
        <is>
          <t>Morning</t>
        </is>
      </c>
      <c r="O582">
        <f>IF(AND(OR(Dashboard!$C$6="All",C582=Dashboard!$C$6),OR(Dashboard!$F$6="All",D582=Dashboard!$F$6),OR(Dashboard!$I$6="All",B582=Dashboard!$I$6)),1,0)</f>
        <v/>
      </c>
    </row>
    <row r="583">
      <c r="A583" t="inlineStr">
        <is>
          <t>PP900582</t>
        </is>
      </c>
      <c r="B583" t="inlineStr">
        <is>
          <t>Mar</t>
        </is>
      </c>
      <c r="C583" t="inlineStr">
        <is>
          <t>Sambhaji Nagar</t>
        </is>
      </c>
      <c r="D583" t="inlineStr">
        <is>
          <t>P2P transfer</t>
        </is>
      </c>
      <c r="E583" t="inlineStr">
        <is>
          <t>-</t>
        </is>
      </c>
      <c r="F583" s="34" t="n">
        <v>1361</v>
      </c>
      <c r="G583" t="inlineStr">
        <is>
          <t>Bank B</t>
        </is>
      </c>
      <c r="H583" t="inlineStr">
        <is>
          <t>Android</t>
        </is>
      </c>
      <c r="I583" s="35" t="n">
        <v>1.8</v>
      </c>
      <c r="J583" t="inlineStr">
        <is>
          <t>Success</t>
        </is>
      </c>
      <c r="K583" t="inlineStr"/>
      <c r="L583" s="34" t="n">
        <v>0</v>
      </c>
      <c r="M583" t="inlineStr">
        <is>
          <t>Existing</t>
        </is>
      </c>
      <c r="N583" t="inlineStr">
        <is>
          <t>Morning</t>
        </is>
      </c>
      <c r="O583">
        <f>IF(AND(OR(Dashboard!$C$6="All",C583=Dashboard!$C$6),OR(Dashboard!$F$6="All",D583=Dashboard!$F$6),OR(Dashboard!$I$6="All",B583=Dashboard!$I$6)),1,0)</f>
        <v/>
      </c>
    </row>
    <row r="584">
      <c r="A584" t="inlineStr">
        <is>
          <t>PP900583</t>
        </is>
      </c>
      <c r="B584" t="inlineStr">
        <is>
          <t>Jun</t>
        </is>
      </c>
      <c r="C584" t="inlineStr">
        <is>
          <t>Nagpur</t>
        </is>
      </c>
      <c r="D584" t="inlineStr">
        <is>
          <t>P2P transfer</t>
        </is>
      </c>
      <c r="E584" t="inlineStr">
        <is>
          <t>-</t>
        </is>
      </c>
      <c r="F584" s="34" t="n">
        <v>635</v>
      </c>
      <c r="G584" t="inlineStr">
        <is>
          <t>Bank B</t>
        </is>
      </c>
      <c r="H584" t="inlineStr">
        <is>
          <t>Android</t>
        </is>
      </c>
      <c r="I584" s="35" t="n">
        <v>1.9</v>
      </c>
      <c r="J584" t="inlineStr">
        <is>
          <t>Success</t>
        </is>
      </c>
      <c r="K584" t="inlineStr"/>
      <c r="L584" s="34" t="n">
        <v>0</v>
      </c>
      <c r="M584" t="inlineStr">
        <is>
          <t>Existing</t>
        </is>
      </c>
      <c r="N584" t="inlineStr">
        <is>
          <t>Night</t>
        </is>
      </c>
      <c r="O584">
        <f>IF(AND(OR(Dashboard!$C$6="All",C584=Dashboard!$C$6),OR(Dashboard!$F$6="All",D584=Dashboard!$F$6),OR(Dashboard!$I$6="All",B584=Dashboard!$I$6)),1,0)</f>
        <v/>
      </c>
    </row>
    <row r="585">
      <c r="A585" t="inlineStr">
        <is>
          <t>PP900584</t>
        </is>
      </c>
      <c r="B585" t="inlineStr">
        <is>
          <t>Feb</t>
        </is>
      </c>
      <c r="C585" t="inlineStr">
        <is>
          <t>Nashik</t>
        </is>
      </c>
      <c r="D585" t="inlineStr">
        <is>
          <t>P2P transfer</t>
        </is>
      </c>
      <c r="E585" t="inlineStr">
        <is>
          <t>-</t>
        </is>
      </c>
      <c r="F585" s="34" t="n">
        <v>1652</v>
      </c>
      <c r="G585" t="inlineStr">
        <is>
          <t>Bank D</t>
        </is>
      </c>
      <c r="H585" t="inlineStr">
        <is>
          <t>Android</t>
        </is>
      </c>
      <c r="I585" s="35" t="n">
        <v>3.1</v>
      </c>
      <c r="J585" t="inlineStr">
        <is>
          <t>Success</t>
        </is>
      </c>
      <c r="K585" t="inlineStr"/>
      <c r="L585" s="34" t="n">
        <v>0</v>
      </c>
      <c r="M585" t="inlineStr">
        <is>
          <t>New</t>
        </is>
      </c>
      <c r="N585" t="inlineStr">
        <is>
          <t>Evening</t>
        </is>
      </c>
      <c r="O585">
        <f>IF(AND(OR(Dashboard!$C$6="All",C585=Dashboard!$C$6),OR(Dashboard!$F$6="All",D585=Dashboard!$F$6),OR(Dashboard!$I$6="All",B585=Dashboard!$I$6)),1,0)</f>
        <v/>
      </c>
    </row>
    <row r="586">
      <c r="A586" t="inlineStr">
        <is>
          <t>PP900585</t>
        </is>
      </c>
      <c r="B586" t="inlineStr">
        <is>
          <t>Jan</t>
        </is>
      </c>
      <c r="C586" t="inlineStr">
        <is>
          <t>Nashik</t>
        </is>
      </c>
      <c r="D586" t="inlineStr">
        <is>
          <t>P2P transfer</t>
        </is>
      </c>
      <c r="E586" t="inlineStr">
        <is>
          <t>-</t>
        </is>
      </c>
      <c r="F586" s="34" t="n">
        <v>2200</v>
      </c>
      <c r="G586" t="inlineStr">
        <is>
          <t>Bank D</t>
        </is>
      </c>
      <c r="H586" t="inlineStr">
        <is>
          <t>Android</t>
        </is>
      </c>
      <c r="I586" s="35" t="n">
        <v>2.3</v>
      </c>
      <c r="J586" t="inlineStr">
        <is>
          <t>Success</t>
        </is>
      </c>
      <c r="K586" t="inlineStr"/>
      <c r="L586" s="34" t="n">
        <v>0</v>
      </c>
      <c r="M586" t="inlineStr">
        <is>
          <t>Existing</t>
        </is>
      </c>
      <c r="N586" t="inlineStr">
        <is>
          <t>Night</t>
        </is>
      </c>
      <c r="O586">
        <f>IF(AND(OR(Dashboard!$C$6="All",C586=Dashboard!$C$6),OR(Dashboard!$F$6="All",D586=Dashboard!$F$6),OR(Dashboard!$I$6="All",B586=Dashboard!$I$6)),1,0)</f>
        <v/>
      </c>
    </row>
    <row r="587">
      <c r="A587" t="inlineStr">
        <is>
          <t>PP900586</t>
        </is>
      </c>
      <c r="B587" t="inlineStr">
        <is>
          <t>Jan</t>
        </is>
      </c>
      <c r="C587" t="inlineStr">
        <is>
          <t>Kolhapur</t>
        </is>
      </c>
      <c r="D587" t="inlineStr">
        <is>
          <t>P2P transfer</t>
        </is>
      </c>
      <c r="E587" t="inlineStr">
        <is>
          <t>-</t>
        </is>
      </c>
      <c r="F587" s="34" t="n">
        <v>479</v>
      </c>
      <c r="G587" t="inlineStr">
        <is>
          <t>Bank D</t>
        </is>
      </c>
      <c r="H587" t="inlineStr">
        <is>
          <t>Android</t>
        </is>
      </c>
      <c r="I587" s="35" t="n">
        <v>3.1</v>
      </c>
      <c r="J587" t="inlineStr">
        <is>
          <t>Success</t>
        </is>
      </c>
      <c r="K587" t="inlineStr"/>
      <c r="L587" s="34" t="n">
        <v>0</v>
      </c>
      <c r="M587" t="inlineStr">
        <is>
          <t>Existing</t>
        </is>
      </c>
      <c r="N587" t="inlineStr">
        <is>
          <t>Night</t>
        </is>
      </c>
      <c r="O587">
        <f>IF(AND(OR(Dashboard!$C$6="All",C587=Dashboard!$C$6),OR(Dashboard!$F$6="All",D587=Dashboard!$F$6),OR(Dashboard!$I$6="All",B587=Dashboard!$I$6)),1,0)</f>
        <v/>
      </c>
    </row>
    <row r="588">
      <c r="A588" t="inlineStr">
        <is>
          <t>PP900587</t>
        </is>
      </c>
      <c r="B588" t="inlineStr">
        <is>
          <t>Jun</t>
        </is>
      </c>
      <c r="C588" t="inlineStr">
        <is>
          <t>Sambhaji Nagar</t>
        </is>
      </c>
      <c r="D588" t="inlineStr">
        <is>
          <t>Merchant (P2M)</t>
        </is>
      </c>
      <c r="E588" t="inlineStr">
        <is>
          <t>Pharmacy</t>
        </is>
      </c>
      <c r="F588" s="34" t="n">
        <v>192</v>
      </c>
      <c r="G588" t="inlineStr">
        <is>
          <t>Bank C</t>
        </is>
      </c>
      <c r="H588" t="inlineStr">
        <is>
          <t>Android</t>
        </is>
      </c>
      <c r="I588" s="35" t="n">
        <v>0.8</v>
      </c>
      <c r="J588" t="inlineStr">
        <is>
          <t>Success</t>
        </is>
      </c>
      <c r="K588" t="inlineStr"/>
      <c r="L588" s="34" t="n">
        <v>0</v>
      </c>
      <c r="M588" t="inlineStr">
        <is>
          <t>Existing</t>
        </is>
      </c>
      <c r="N588" t="inlineStr">
        <is>
          <t>Evening</t>
        </is>
      </c>
      <c r="O588">
        <f>IF(AND(OR(Dashboard!$C$6="All",C588=Dashboard!$C$6),OR(Dashboard!$F$6="All",D588=Dashboard!$F$6),OR(Dashboard!$I$6="All",B588=Dashboard!$I$6)),1,0)</f>
        <v/>
      </c>
    </row>
    <row r="589">
      <c r="A589" t="inlineStr">
        <is>
          <t>PP900588</t>
        </is>
      </c>
      <c r="B589" t="inlineStr">
        <is>
          <t>Apr</t>
        </is>
      </c>
      <c r="C589" t="inlineStr">
        <is>
          <t>Sambhaji Nagar</t>
        </is>
      </c>
      <c r="D589" t="inlineStr">
        <is>
          <t>Merchant (P2M)</t>
        </is>
      </c>
      <c r="E589" t="inlineStr">
        <is>
          <t>Pharmacy</t>
        </is>
      </c>
      <c r="F589" s="34" t="n">
        <v>27</v>
      </c>
      <c r="G589" t="inlineStr">
        <is>
          <t>Bank E</t>
        </is>
      </c>
      <c r="H589" t="inlineStr">
        <is>
          <t>Android</t>
        </is>
      </c>
      <c r="I589" s="35" t="n">
        <v>2.3</v>
      </c>
      <c r="J589" t="inlineStr">
        <is>
          <t>Success</t>
        </is>
      </c>
      <c r="K589" t="inlineStr"/>
      <c r="L589" s="34" t="n">
        <v>0</v>
      </c>
      <c r="M589" t="inlineStr">
        <is>
          <t>Existing</t>
        </is>
      </c>
      <c r="N589" t="inlineStr">
        <is>
          <t>Evening</t>
        </is>
      </c>
      <c r="O589">
        <f>IF(AND(OR(Dashboard!$C$6="All",C589=Dashboard!$C$6),OR(Dashboard!$F$6="All",D589=Dashboard!$F$6),OR(Dashboard!$I$6="All",B589=Dashboard!$I$6)),1,0)</f>
        <v/>
      </c>
    </row>
    <row r="590">
      <c r="A590" t="inlineStr">
        <is>
          <t>PP900589</t>
        </is>
      </c>
      <c r="B590" t="inlineStr">
        <is>
          <t>May</t>
        </is>
      </c>
      <c r="C590" t="inlineStr">
        <is>
          <t>Pune</t>
        </is>
      </c>
      <c r="D590" t="inlineStr">
        <is>
          <t>P2P transfer</t>
        </is>
      </c>
      <c r="E590" t="inlineStr">
        <is>
          <t>-</t>
        </is>
      </c>
      <c r="F590" s="34" t="n">
        <v>2973</v>
      </c>
      <c r="G590" t="inlineStr">
        <is>
          <t>Bank C</t>
        </is>
      </c>
      <c r="H590" t="inlineStr">
        <is>
          <t>Android</t>
        </is>
      </c>
      <c r="I590" s="35" t="n">
        <v>0.7</v>
      </c>
      <c r="J590" t="inlineStr">
        <is>
          <t>Success</t>
        </is>
      </c>
      <c r="K590" t="inlineStr"/>
      <c r="L590" s="34" t="n">
        <v>0</v>
      </c>
      <c r="M590" t="inlineStr">
        <is>
          <t>Existing</t>
        </is>
      </c>
      <c r="N590" t="inlineStr">
        <is>
          <t>Morning</t>
        </is>
      </c>
      <c r="O590">
        <f>IF(AND(OR(Dashboard!$C$6="All",C590=Dashboard!$C$6),OR(Dashboard!$F$6="All",D590=Dashboard!$F$6),OR(Dashboard!$I$6="All",B590=Dashboard!$I$6)),1,0)</f>
        <v/>
      </c>
    </row>
    <row r="591">
      <c r="A591" t="inlineStr">
        <is>
          <t>PP900590</t>
        </is>
      </c>
      <c r="B591" t="inlineStr">
        <is>
          <t>Apr</t>
        </is>
      </c>
      <c r="C591" t="inlineStr">
        <is>
          <t>Solapur</t>
        </is>
      </c>
      <c r="D591" t="inlineStr">
        <is>
          <t>Merchant (P2M)</t>
        </is>
      </c>
      <c r="E591" t="inlineStr">
        <is>
          <t>Travel</t>
        </is>
      </c>
      <c r="F591" s="34" t="n">
        <v>287</v>
      </c>
      <c r="G591" t="inlineStr">
        <is>
          <t>Bank A</t>
        </is>
      </c>
      <c r="H591" t="inlineStr">
        <is>
          <t>iOS</t>
        </is>
      </c>
      <c r="I591" s="35" t="n">
        <v>2.8</v>
      </c>
      <c r="J591" t="inlineStr">
        <is>
          <t>Success</t>
        </is>
      </c>
      <c r="K591" t="inlineStr"/>
      <c r="L591" s="34" t="n">
        <v>0</v>
      </c>
      <c r="M591" t="inlineStr">
        <is>
          <t>Existing</t>
        </is>
      </c>
      <c r="N591" t="inlineStr">
        <is>
          <t>Night</t>
        </is>
      </c>
      <c r="O591">
        <f>IF(AND(OR(Dashboard!$C$6="All",C591=Dashboard!$C$6),OR(Dashboard!$F$6="All",D591=Dashboard!$F$6),OR(Dashboard!$I$6="All",B591=Dashboard!$I$6)),1,0)</f>
        <v/>
      </c>
    </row>
    <row r="592">
      <c r="A592" t="inlineStr">
        <is>
          <t>PP900591</t>
        </is>
      </c>
      <c r="B592" t="inlineStr">
        <is>
          <t>Jun</t>
        </is>
      </c>
      <c r="C592" t="inlineStr">
        <is>
          <t>Nagpur</t>
        </is>
      </c>
      <c r="D592" t="inlineStr">
        <is>
          <t>P2P transfer</t>
        </is>
      </c>
      <c r="E592" t="inlineStr">
        <is>
          <t>-</t>
        </is>
      </c>
      <c r="F592" s="34" t="n">
        <v>1985</v>
      </c>
      <c r="G592" t="inlineStr">
        <is>
          <t>Bank C</t>
        </is>
      </c>
      <c r="H592" t="inlineStr">
        <is>
          <t>Android</t>
        </is>
      </c>
      <c r="I592" s="35" t="n">
        <v>0.7</v>
      </c>
      <c r="J592" t="inlineStr">
        <is>
          <t>Success</t>
        </is>
      </c>
      <c r="K592" t="inlineStr"/>
      <c r="L592" s="34" t="n">
        <v>0</v>
      </c>
      <c r="M592" t="inlineStr">
        <is>
          <t>Existing</t>
        </is>
      </c>
      <c r="N592" t="inlineStr">
        <is>
          <t>Night</t>
        </is>
      </c>
      <c r="O592">
        <f>IF(AND(OR(Dashboard!$C$6="All",C592=Dashboard!$C$6),OR(Dashboard!$F$6="All",D592=Dashboard!$F$6),OR(Dashboard!$I$6="All",B592=Dashboard!$I$6)),1,0)</f>
        <v/>
      </c>
    </row>
    <row r="593">
      <c r="A593" t="inlineStr">
        <is>
          <t>PP900592</t>
        </is>
      </c>
      <c r="B593" t="inlineStr">
        <is>
          <t>Jun</t>
        </is>
      </c>
      <c r="C593" t="inlineStr">
        <is>
          <t>Kolhapur</t>
        </is>
      </c>
      <c r="D593" t="inlineStr">
        <is>
          <t>Merchant (P2M)</t>
        </is>
      </c>
      <c r="E593" t="inlineStr">
        <is>
          <t>Travel</t>
        </is>
      </c>
      <c r="F593" s="34" t="n">
        <v>570</v>
      </c>
      <c r="G593" t="inlineStr">
        <is>
          <t>Bank B</t>
        </is>
      </c>
      <c r="H593" t="inlineStr">
        <is>
          <t>iOS</t>
        </is>
      </c>
      <c r="I593" s="35" t="n">
        <v>1.4</v>
      </c>
      <c r="J593" t="inlineStr">
        <is>
          <t>Success</t>
        </is>
      </c>
      <c r="K593" t="inlineStr"/>
      <c r="L593" s="34" t="n">
        <v>0</v>
      </c>
      <c r="M593" t="inlineStr">
        <is>
          <t>Existing</t>
        </is>
      </c>
      <c r="N593" t="inlineStr">
        <is>
          <t>Night</t>
        </is>
      </c>
      <c r="O593">
        <f>IF(AND(OR(Dashboard!$C$6="All",C593=Dashboard!$C$6),OR(Dashboard!$F$6="All",D593=Dashboard!$F$6),OR(Dashboard!$I$6="All",B593=Dashboard!$I$6)),1,0)</f>
        <v/>
      </c>
    </row>
    <row r="594">
      <c r="A594" t="inlineStr">
        <is>
          <t>PP900593</t>
        </is>
      </c>
      <c r="B594" t="inlineStr">
        <is>
          <t>Apr</t>
        </is>
      </c>
      <c r="C594" t="inlineStr">
        <is>
          <t>Nashik</t>
        </is>
      </c>
      <c r="D594" t="inlineStr">
        <is>
          <t>P2P transfer</t>
        </is>
      </c>
      <c r="E594" t="inlineStr">
        <is>
          <t>-</t>
        </is>
      </c>
      <c r="F594" s="34" t="n">
        <v>370</v>
      </c>
      <c r="G594" t="inlineStr">
        <is>
          <t>Bank E</t>
        </is>
      </c>
      <c r="H594" t="inlineStr">
        <is>
          <t>Android</t>
        </is>
      </c>
      <c r="I594" s="35" t="n">
        <v>2.6</v>
      </c>
      <c r="J594" t="inlineStr">
        <is>
          <t>Success</t>
        </is>
      </c>
      <c r="K594" t="inlineStr"/>
      <c r="L594" s="34" t="n">
        <v>0</v>
      </c>
      <c r="M594" t="inlineStr">
        <is>
          <t>Existing</t>
        </is>
      </c>
      <c r="N594" t="inlineStr">
        <is>
          <t>Afternoon</t>
        </is>
      </c>
      <c r="O594">
        <f>IF(AND(OR(Dashboard!$C$6="All",C594=Dashboard!$C$6),OR(Dashboard!$F$6="All",D594=Dashboard!$F$6),OR(Dashboard!$I$6="All",B594=Dashboard!$I$6)),1,0)</f>
        <v/>
      </c>
    </row>
    <row r="595">
      <c r="A595" t="inlineStr">
        <is>
          <t>PP900594</t>
        </is>
      </c>
      <c r="B595" t="inlineStr">
        <is>
          <t>Jan</t>
        </is>
      </c>
      <c r="C595" t="inlineStr">
        <is>
          <t>Kolhapur</t>
        </is>
      </c>
      <c r="D595" t="inlineStr">
        <is>
          <t>Bill payment</t>
        </is>
      </c>
      <c r="E595" t="inlineStr">
        <is>
          <t>-</t>
        </is>
      </c>
      <c r="F595" s="34" t="n">
        <v>3060</v>
      </c>
      <c r="G595" t="inlineStr">
        <is>
          <t>Bank B</t>
        </is>
      </c>
      <c r="H595" t="inlineStr">
        <is>
          <t>Android</t>
        </is>
      </c>
      <c r="I595" s="35" t="n">
        <v>0.4</v>
      </c>
      <c r="J595" t="inlineStr">
        <is>
          <t>Success</t>
        </is>
      </c>
      <c r="K595" t="inlineStr"/>
      <c r="L595" s="34" t="n">
        <v>0</v>
      </c>
      <c r="M595" t="inlineStr">
        <is>
          <t>Existing</t>
        </is>
      </c>
      <c r="N595" t="inlineStr">
        <is>
          <t>Morning</t>
        </is>
      </c>
      <c r="O595">
        <f>IF(AND(OR(Dashboard!$C$6="All",C595=Dashboard!$C$6),OR(Dashboard!$F$6="All",D595=Dashboard!$F$6),OR(Dashboard!$I$6="All",B595=Dashboard!$I$6)),1,0)</f>
        <v/>
      </c>
    </row>
    <row r="596">
      <c r="A596" t="inlineStr">
        <is>
          <t>PP900595</t>
        </is>
      </c>
      <c r="B596" t="inlineStr">
        <is>
          <t>Apr</t>
        </is>
      </c>
      <c r="C596" t="inlineStr">
        <is>
          <t>Nagpur</t>
        </is>
      </c>
      <c r="D596" t="inlineStr">
        <is>
          <t>Merchant (P2M)</t>
        </is>
      </c>
      <c r="E596" t="inlineStr">
        <is>
          <t>Fuel</t>
        </is>
      </c>
      <c r="F596" s="34" t="n">
        <v>243</v>
      </c>
      <c r="G596" t="inlineStr">
        <is>
          <t>Bank E</t>
        </is>
      </c>
      <c r="H596" t="inlineStr">
        <is>
          <t>Android</t>
        </is>
      </c>
      <c r="I596" s="35" t="n">
        <v>1.8</v>
      </c>
      <c r="J596" t="inlineStr">
        <is>
          <t>Success</t>
        </is>
      </c>
      <c r="K596" t="inlineStr"/>
      <c r="L596" s="34" t="n">
        <v>0</v>
      </c>
      <c r="M596" t="inlineStr">
        <is>
          <t>Existing</t>
        </is>
      </c>
      <c r="N596" t="inlineStr">
        <is>
          <t>Evening</t>
        </is>
      </c>
      <c r="O596">
        <f>IF(AND(OR(Dashboard!$C$6="All",C596=Dashboard!$C$6),OR(Dashboard!$F$6="All",D596=Dashboard!$F$6),OR(Dashboard!$I$6="All",B596=Dashboard!$I$6)),1,0)</f>
        <v/>
      </c>
    </row>
    <row r="597">
      <c r="A597" t="inlineStr">
        <is>
          <t>PP900596</t>
        </is>
      </c>
      <c r="B597" t="inlineStr">
        <is>
          <t>Feb</t>
        </is>
      </c>
      <c r="C597" t="inlineStr">
        <is>
          <t>Kolhapur</t>
        </is>
      </c>
      <c r="D597" t="inlineStr">
        <is>
          <t>Merchant (P2M)</t>
        </is>
      </c>
      <c r="E597" t="inlineStr">
        <is>
          <t>Electronics</t>
        </is>
      </c>
      <c r="F597" s="34" t="n">
        <v>103</v>
      </c>
      <c r="G597" t="inlineStr">
        <is>
          <t>Bank D</t>
        </is>
      </c>
      <c r="H597" t="inlineStr">
        <is>
          <t>Android</t>
        </is>
      </c>
      <c r="I597" s="35" t="n">
        <v>2</v>
      </c>
      <c r="J597" t="inlineStr">
        <is>
          <t>Success</t>
        </is>
      </c>
      <c r="K597" t="inlineStr"/>
      <c r="L597" s="34" t="n">
        <v>0</v>
      </c>
      <c r="M597" t="inlineStr">
        <is>
          <t>Existing</t>
        </is>
      </c>
      <c r="N597" t="inlineStr">
        <is>
          <t>Morning</t>
        </is>
      </c>
      <c r="O597">
        <f>IF(AND(OR(Dashboard!$C$6="All",C597=Dashboard!$C$6),OR(Dashboard!$F$6="All",D597=Dashboard!$F$6),OR(Dashboard!$I$6="All",B597=Dashboard!$I$6)),1,0)</f>
        <v/>
      </c>
    </row>
    <row r="598">
      <c r="A598" t="inlineStr">
        <is>
          <t>PP900597</t>
        </is>
      </c>
      <c r="B598" t="inlineStr">
        <is>
          <t>Jun</t>
        </is>
      </c>
      <c r="C598" t="inlineStr">
        <is>
          <t>Solapur</t>
        </is>
      </c>
      <c r="D598" t="inlineStr">
        <is>
          <t>Merchant (P2M)</t>
        </is>
      </c>
      <c r="E598" t="inlineStr">
        <is>
          <t>Food</t>
        </is>
      </c>
      <c r="F598" s="34" t="n">
        <v>64</v>
      </c>
      <c r="G598" t="inlineStr">
        <is>
          <t>Bank E</t>
        </is>
      </c>
      <c r="H598" t="inlineStr">
        <is>
          <t>Android</t>
        </is>
      </c>
      <c r="I598" s="35" t="n">
        <v>1.8</v>
      </c>
      <c r="J598" t="inlineStr">
        <is>
          <t>Success</t>
        </is>
      </c>
      <c r="K598" t="inlineStr"/>
      <c r="L598" s="34" t="n">
        <v>0</v>
      </c>
      <c r="M598" t="inlineStr">
        <is>
          <t>Existing</t>
        </is>
      </c>
      <c r="N598" t="inlineStr">
        <is>
          <t>Morning</t>
        </is>
      </c>
      <c r="O598">
        <f>IF(AND(OR(Dashboard!$C$6="All",C598=Dashboard!$C$6),OR(Dashboard!$F$6="All",D598=Dashboard!$F$6),OR(Dashboard!$I$6="All",B598=Dashboard!$I$6)),1,0)</f>
        <v/>
      </c>
    </row>
    <row r="599">
      <c r="A599" t="inlineStr">
        <is>
          <t>PP900598</t>
        </is>
      </c>
      <c r="B599" t="inlineStr">
        <is>
          <t>Feb</t>
        </is>
      </c>
      <c r="C599" t="inlineStr">
        <is>
          <t>Nashik</t>
        </is>
      </c>
      <c r="D599" t="inlineStr">
        <is>
          <t>Insurance</t>
        </is>
      </c>
      <c r="E599" t="inlineStr">
        <is>
          <t>-</t>
        </is>
      </c>
      <c r="F599" s="34" t="n">
        <v>4493</v>
      </c>
      <c r="G599" t="inlineStr">
        <is>
          <t>Bank B</t>
        </is>
      </c>
      <c r="H599" t="inlineStr">
        <is>
          <t>Android</t>
        </is>
      </c>
      <c r="I599" s="35" t="n">
        <v>2.2</v>
      </c>
      <c r="J599" t="inlineStr">
        <is>
          <t>Success</t>
        </is>
      </c>
      <c r="K599" t="inlineStr"/>
      <c r="L599" s="34" t="n">
        <v>0</v>
      </c>
      <c r="M599" t="inlineStr">
        <is>
          <t>Existing</t>
        </is>
      </c>
      <c r="N599" t="inlineStr">
        <is>
          <t>Evening</t>
        </is>
      </c>
      <c r="O599">
        <f>IF(AND(OR(Dashboard!$C$6="All",C599=Dashboard!$C$6),OR(Dashboard!$F$6="All",D599=Dashboard!$F$6),OR(Dashboard!$I$6="All",B599=Dashboard!$I$6)),1,0)</f>
        <v/>
      </c>
    </row>
    <row r="600">
      <c r="A600" t="inlineStr">
        <is>
          <t>PP900599</t>
        </is>
      </c>
      <c r="B600" t="inlineStr">
        <is>
          <t>Jun</t>
        </is>
      </c>
      <c r="C600" t="inlineStr">
        <is>
          <t>Nagpur</t>
        </is>
      </c>
      <c r="D600" t="inlineStr">
        <is>
          <t>P2P transfer</t>
        </is>
      </c>
      <c r="E600" t="inlineStr">
        <is>
          <t>-</t>
        </is>
      </c>
      <c r="F600" s="34" t="n">
        <v>491</v>
      </c>
      <c r="G600" t="inlineStr">
        <is>
          <t>Bank E</t>
        </is>
      </c>
      <c r="H600" t="inlineStr">
        <is>
          <t>iOS</t>
        </is>
      </c>
      <c r="I600" s="35" t="n">
        <v>0.4</v>
      </c>
      <c r="J600" t="inlineStr">
        <is>
          <t>Success</t>
        </is>
      </c>
      <c r="K600" t="inlineStr"/>
      <c r="L600" s="34" t="n">
        <v>0</v>
      </c>
      <c r="M600" t="inlineStr">
        <is>
          <t>Existing</t>
        </is>
      </c>
      <c r="N600" t="inlineStr">
        <is>
          <t>Night</t>
        </is>
      </c>
      <c r="O600">
        <f>IF(AND(OR(Dashboard!$C$6="All",C600=Dashboard!$C$6),OR(Dashboard!$F$6="All",D600=Dashboard!$F$6),OR(Dashboard!$I$6="All",B600=Dashboard!$I$6)),1,0)</f>
        <v/>
      </c>
    </row>
    <row r="601">
      <c r="A601" t="inlineStr">
        <is>
          <t>PP900600</t>
        </is>
      </c>
      <c r="B601" t="inlineStr">
        <is>
          <t>Mar</t>
        </is>
      </c>
      <c r="C601" t="inlineStr">
        <is>
          <t>Kolhapur</t>
        </is>
      </c>
      <c r="D601" t="inlineStr">
        <is>
          <t>P2P transfer</t>
        </is>
      </c>
      <c r="E601" t="inlineStr">
        <is>
          <t>-</t>
        </is>
      </c>
      <c r="F601" s="34" t="n">
        <v>468</v>
      </c>
      <c r="G601" t="inlineStr">
        <is>
          <t>Bank B</t>
        </is>
      </c>
      <c r="H601" t="inlineStr">
        <is>
          <t>Android</t>
        </is>
      </c>
      <c r="I601" s="35" t="n">
        <v>1.9</v>
      </c>
      <c r="J601" t="inlineStr">
        <is>
          <t>Success</t>
        </is>
      </c>
      <c r="K601" t="inlineStr"/>
      <c r="L601" s="34" t="n">
        <v>0</v>
      </c>
      <c r="M601" t="inlineStr">
        <is>
          <t>Existing</t>
        </is>
      </c>
      <c r="N601" t="inlineStr">
        <is>
          <t>Morning</t>
        </is>
      </c>
      <c r="O601">
        <f>IF(AND(OR(Dashboard!$C$6="All",C601=Dashboard!$C$6),OR(Dashboard!$F$6="All",D601=Dashboard!$F$6),OR(Dashboard!$I$6="All",B601=Dashboard!$I$6)),1,0)</f>
        <v/>
      </c>
    </row>
    <row r="602">
      <c r="A602" t="inlineStr">
        <is>
          <t>PP900601</t>
        </is>
      </c>
      <c r="B602" t="inlineStr">
        <is>
          <t>Feb</t>
        </is>
      </c>
      <c r="C602" t="inlineStr">
        <is>
          <t>Nashik</t>
        </is>
      </c>
      <c r="D602" t="inlineStr">
        <is>
          <t>Insurance</t>
        </is>
      </c>
      <c r="E602" t="inlineStr">
        <is>
          <t>-</t>
        </is>
      </c>
      <c r="F602" s="34" t="n">
        <v>1318</v>
      </c>
      <c r="G602" t="inlineStr">
        <is>
          <t>Bank A</t>
        </is>
      </c>
      <c r="H602" t="inlineStr">
        <is>
          <t>Android</t>
        </is>
      </c>
      <c r="I602" s="35" t="n">
        <v>1.8</v>
      </c>
      <c r="J602" t="inlineStr">
        <is>
          <t>Success</t>
        </is>
      </c>
      <c r="K602" t="inlineStr"/>
      <c r="L602" s="34" t="n">
        <v>0</v>
      </c>
      <c r="M602" t="inlineStr">
        <is>
          <t>Existing</t>
        </is>
      </c>
      <c r="N602" t="inlineStr">
        <is>
          <t>Morning</t>
        </is>
      </c>
      <c r="O602">
        <f>IF(AND(OR(Dashboard!$C$6="All",C602=Dashboard!$C$6),OR(Dashboard!$F$6="All",D602=Dashboard!$F$6),OR(Dashboard!$I$6="All",B602=Dashboard!$I$6)),1,0)</f>
        <v/>
      </c>
    </row>
    <row r="603">
      <c r="A603" t="inlineStr">
        <is>
          <t>PP900602</t>
        </is>
      </c>
      <c r="B603" t="inlineStr">
        <is>
          <t>Feb</t>
        </is>
      </c>
      <c r="C603" t="inlineStr">
        <is>
          <t>Pune</t>
        </is>
      </c>
      <c r="D603" t="inlineStr">
        <is>
          <t>P2P transfer</t>
        </is>
      </c>
      <c r="E603" t="inlineStr">
        <is>
          <t>-</t>
        </is>
      </c>
      <c r="F603" s="34" t="n">
        <v>3144</v>
      </c>
      <c r="G603" t="inlineStr">
        <is>
          <t>Bank D</t>
        </is>
      </c>
      <c r="H603" t="inlineStr">
        <is>
          <t>Android</t>
        </is>
      </c>
      <c r="I603" s="35" t="n">
        <v>3.7</v>
      </c>
      <c r="J603" t="inlineStr">
        <is>
          <t>Success</t>
        </is>
      </c>
      <c r="K603" t="inlineStr"/>
      <c r="L603" s="34" t="n">
        <v>0</v>
      </c>
      <c r="M603" t="inlineStr">
        <is>
          <t>Existing</t>
        </is>
      </c>
      <c r="N603" t="inlineStr">
        <is>
          <t>Evening</t>
        </is>
      </c>
      <c r="O603">
        <f>IF(AND(OR(Dashboard!$C$6="All",C603=Dashboard!$C$6),OR(Dashboard!$F$6="All",D603=Dashboard!$F$6),OR(Dashboard!$I$6="All",B603=Dashboard!$I$6)),1,0)</f>
        <v/>
      </c>
    </row>
    <row r="604">
      <c r="A604" t="inlineStr">
        <is>
          <t>PP900603</t>
        </is>
      </c>
      <c r="B604" t="inlineStr">
        <is>
          <t>Jan</t>
        </is>
      </c>
      <c r="C604" t="inlineStr">
        <is>
          <t>Solapur</t>
        </is>
      </c>
      <c r="D604" t="inlineStr">
        <is>
          <t>P2P transfer</t>
        </is>
      </c>
      <c r="E604" t="inlineStr">
        <is>
          <t>-</t>
        </is>
      </c>
      <c r="F604" s="34" t="n">
        <v>311</v>
      </c>
      <c r="G604" t="inlineStr">
        <is>
          <t>Bank B</t>
        </is>
      </c>
      <c r="H604" t="inlineStr">
        <is>
          <t>Android</t>
        </is>
      </c>
      <c r="I604" s="35" t="n">
        <v>1.6</v>
      </c>
      <c r="J604" t="inlineStr">
        <is>
          <t>Success</t>
        </is>
      </c>
      <c r="K604" t="inlineStr"/>
      <c r="L604" s="34" t="n">
        <v>0</v>
      </c>
      <c r="M604" t="inlineStr">
        <is>
          <t>Existing</t>
        </is>
      </c>
      <c r="N604" t="inlineStr">
        <is>
          <t>Afternoon</t>
        </is>
      </c>
      <c r="O604">
        <f>IF(AND(OR(Dashboard!$C$6="All",C604=Dashboard!$C$6),OR(Dashboard!$F$6="All",D604=Dashboard!$F$6),OR(Dashboard!$I$6="All",B604=Dashboard!$I$6)),1,0)</f>
        <v/>
      </c>
    </row>
    <row r="605">
      <c r="A605" t="inlineStr">
        <is>
          <t>PP900604</t>
        </is>
      </c>
      <c r="B605" t="inlineStr">
        <is>
          <t>Apr</t>
        </is>
      </c>
      <c r="C605" t="inlineStr">
        <is>
          <t>Kolhapur</t>
        </is>
      </c>
      <c r="D605" t="inlineStr">
        <is>
          <t>P2P transfer</t>
        </is>
      </c>
      <c r="E605" t="inlineStr">
        <is>
          <t>-</t>
        </is>
      </c>
      <c r="F605" s="34" t="n">
        <v>3364</v>
      </c>
      <c r="G605" t="inlineStr">
        <is>
          <t>Bank C</t>
        </is>
      </c>
      <c r="H605" t="inlineStr">
        <is>
          <t>Android</t>
        </is>
      </c>
      <c r="I605" s="35" t="n">
        <v>1.7</v>
      </c>
      <c r="J605" t="inlineStr">
        <is>
          <t>Success</t>
        </is>
      </c>
      <c r="K605" t="inlineStr"/>
      <c r="L605" s="34" t="n">
        <v>0</v>
      </c>
      <c r="M605" t="inlineStr">
        <is>
          <t>Existing</t>
        </is>
      </c>
      <c r="N605" t="inlineStr">
        <is>
          <t>Night</t>
        </is>
      </c>
      <c r="O605">
        <f>IF(AND(OR(Dashboard!$C$6="All",C605=Dashboard!$C$6),OR(Dashboard!$F$6="All",D605=Dashboard!$F$6),OR(Dashboard!$I$6="All",B605=Dashboard!$I$6)),1,0)</f>
        <v/>
      </c>
    </row>
    <row r="606">
      <c r="A606" t="inlineStr">
        <is>
          <t>PP900605</t>
        </is>
      </c>
      <c r="B606" t="inlineStr">
        <is>
          <t>Jan</t>
        </is>
      </c>
      <c r="C606" t="inlineStr">
        <is>
          <t>Solapur</t>
        </is>
      </c>
      <c r="D606" t="inlineStr">
        <is>
          <t>Merchant (P2M)</t>
        </is>
      </c>
      <c r="E606" t="inlineStr">
        <is>
          <t>Electronics</t>
        </is>
      </c>
      <c r="F606" s="34" t="n">
        <v>98</v>
      </c>
      <c r="G606" t="inlineStr">
        <is>
          <t>Bank B</t>
        </is>
      </c>
      <c r="H606" t="inlineStr">
        <is>
          <t>Android</t>
        </is>
      </c>
      <c r="I606" s="35" t="n">
        <v>1.2</v>
      </c>
      <c r="J606" t="inlineStr">
        <is>
          <t>Success</t>
        </is>
      </c>
      <c r="K606" t="inlineStr"/>
      <c r="L606" s="34" t="n">
        <v>0</v>
      </c>
      <c r="M606" t="inlineStr">
        <is>
          <t>Existing</t>
        </is>
      </c>
      <c r="N606" t="inlineStr">
        <is>
          <t>Evening</t>
        </is>
      </c>
      <c r="O606">
        <f>IF(AND(OR(Dashboard!$C$6="All",C606=Dashboard!$C$6),OR(Dashboard!$F$6="All",D606=Dashboard!$F$6),OR(Dashboard!$I$6="All",B606=Dashboard!$I$6)),1,0)</f>
        <v/>
      </c>
    </row>
    <row r="607">
      <c r="A607" t="inlineStr">
        <is>
          <t>PP900606</t>
        </is>
      </c>
      <c r="B607" t="inlineStr">
        <is>
          <t>Mar</t>
        </is>
      </c>
      <c r="C607" t="inlineStr">
        <is>
          <t>Pune</t>
        </is>
      </c>
      <c r="D607" t="inlineStr">
        <is>
          <t>Insurance</t>
        </is>
      </c>
      <c r="E607" t="inlineStr">
        <is>
          <t>-</t>
        </is>
      </c>
      <c r="F607" s="34" t="n">
        <v>9887</v>
      </c>
      <c r="G607" t="inlineStr">
        <is>
          <t>Bank E</t>
        </is>
      </c>
      <c r="H607" t="inlineStr">
        <is>
          <t>Android</t>
        </is>
      </c>
      <c r="I607" s="35" t="n">
        <v>1</v>
      </c>
      <c r="J607" t="inlineStr">
        <is>
          <t>Pending</t>
        </is>
      </c>
      <c r="K607" t="inlineStr"/>
      <c r="L607" s="34" t="n">
        <v>0</v>
      </c>
      <c r="M607" t="inlineStr">
        <is>
          <t>Existing</t>
        </is>
      </c>
      <c r="N607" t="inlineStr">
        <is>
          <t>Night</t>
        </is>
      </c>
      <c r="O607">
        <f>IF(AND(OR(Dashboard!$C$6="All",C607=Dashboard!$C$6),OR(Dashboard!$F$6="All",D607=Dashboard!$F$6),OR(Dashboard!$I$6="All",B607=Dashboard!$I$6)),1,0)</f>
        <v/>
      </c>
    </row>
    <row r="608">
      <c r="A608" t="inlineStr">
        <is>
          <t>PP900607</t>
        </is>
      </c>
      <c r="B608" t="inlineStr">
        <is>
          <t>Mar</t>
        </is>
      </c>
      <c r="C608" t="inlineStr">
        <is>
          <t>Nagpur</t>
        </is>
      </c>
      <c r="D608" t="inlineStr">
        <is>
          <t>Merchant (P2M)</t>
        </is>
      </c>
      <c r="E608" t="inlineStr">
        <is>
          <t>Grocery</t>
        </is>
      </c>
      <c r="F608" s="34" t="n">
        <v>956</v>
      </c>
      <c r="G608" t="inlineStr">
        <is>
          <t>Bank A</t>
        </is>
      </c>
      <c r="H608" t="inlineStr">
        <is>
          <t>Android</t>
        </is>
      </c>
      <c r="I608" s="35" t="n">
        <v>3.1</v>
      </c>
      <c r="J608" t="inlineStr">
        <is>
          <t>Success</t>
        </is>
      </c>
      <c r="K608" t="inlineStr"/>
      <c r="L608" s="34" t="n">
        <v>0</v>
      </c>
      <c r="M608" t="inlineStr">
        <is>
          <t>New</t>
        </is>
      </c>
      <c r="N608" t="inlineStr">
        <is>
          <t>Evening</t>
        </is>
      </c>
      <c r="O608">
        <f>IF(AND(OR(Dashboard!$C$6="All",C608=Dashboard!$C$6),OR(Dashboard!$F$6="All",D608=Dashboard!$F$6),OR(Dashboard!$I$6="All",B608=Dashboard!$I$6)),1,0)</f>
        <v/>
      </c>
    </row>
    <row r="609">
      <c r="A609" t="inlineStr">
        <is>
          <t>PP900608</t>
        </is>
      </c>
      <c r="B609" t="inlineStr">
        <is>
          <t>Mar</t>
        </is>
      </c>
      <c r="C609" t="inlineStr">
        <is>
          <t>Nashik</t>
        </is>
      </c>
      <c r="D609" t="inlineStr">
        <is>
          <t>Bill payment</t>
        </is>
      </c>
      <c r="E609" t="inlineStr">
        <is>
          <t>-</t>
        </is>
      </c>
      <c r="F609" s="34" t="n">
        <v>1413</v>
      </c>
      <c r="G609" t="inlineStr">
        <is>
          <t>Bank D</t>
        </is>
      </c>
      <c r="H609" t="inlineStr">
        <is>
          <t>iOS</t>
        </is>
      </c>
      <c r="I609" s="35" t="n">
        <v>2.7</v>
      </c>
      <c r="J609" t="inlineStr">
        <is>
          <t>Success</t>
        </is>
      </c>
      <c r="K609" t="inlineStr"/>
      <c r="L609" s="34" t="n">
        <v>0</v>
      </c>
      <c r="M609" t="inlineStr">
        <is>
          <t>Existing</t>
        </is>
      </c>
      <c r="N609" t="inlineStr">
        <is>
          <t>Morning</t>
        </is>
      </c>
      <c r="O609">
        <f>IF(AND(OR(Dashboard!$C$6="All",C609=Dashboard!$C$6),OR(Dashboard!$F$6="All",D609=Dashboard!$F$6),OR(Dashboard!$I$6="All",B609=Dashboard!$I$6)),1,0)</f>
        <v/>
      </c>
    </row>
    <row r="610">
      <c r="A610" t="inlineStr">
        <is>
          <t>PP900609</t>
        </is>
      </c>
      <c r="B610" t="inlineStr">
        <is>
          <t>Feb</t>
        </is>
      </c>
      <c r="C610" t="inlineStr">
        <is>
          <t>Pune</t>
        </is>
      </c>
      <c r="D610" t="inlineStr">
        <is>
          <t>Recharge</t>
        </is>
      </c>
      <c r="E610" t="inlineStr">
        <is>
          <t>-</t>
        </is>
      </c>
      <c r="F610" s="34" t="n">
        <v>666</v>
      </c>
      <c r="G610" t="inlineStr">
        <is>
          <t>Bank B</t>
        </is>
      </c>
      <c r="H610" t="inlineStr">
        <is>
          <t>iOS</t>
        </is>
      </c>
      <c r="I610" s="35" t="n">
        <v>0.8</v>
      </c>
      <c r="J610" t="inlineStr">
        <is>
          <t>Failed</t>
        </is>
      </c>
      <c r="K610" t="inlineStr">
        <is>
          <t>Wrong PIN</t>
        </is>
      </c>
      <c r="L610" s="34" t="n">
        <v>0</v>
      </c>
      <c r="M610" t="inlineStr">
        <is>
          <t>Existing</t>
        </is>
      </c>
      <c r="N610" t="inlineStr">
        <is>
          <t>Morning</t>
        </is>
      </c>
      <c r="O610">
        <f>IF(AND(OR(Dashboard!$C$6="All",C610=Dashboard!$C$6),OR(Dashboard!$F$6="All",D610=Dashboard!$F$6),OR(Dashboard!$I$6="All",B610=Dashboard!$I$6)),1,0)</f>
        <v/>
      </c>
    </row>
    <row r="611">
      <c r="A611" t="inlineStr">
        <is>
          <t>PP900610</t>
        </is>
      </c>
      <c r="B611" t="inlineStr">
        <is>
          <t>Jun</t>
        </is>
      </c>
      <c r="C611" t="inlineStr">
        <is>
          <t>Nagpur</t>
        </is>
      </c>
      <c r="D611" t="inlineStr">
        <is>
          <t>Recharge</t>
        </is>
      </c>
      <c r="E611" t="inlineStr">
        <is>
          <t>-</t>
        </is>
      </c>
      <c r="F611" s="34" t="n">
        <v>299</v>
      </c>
      <c r="G611" t="inlineStr">
        <is>
          <t>Bank B</t>
        </is>
      </c>
      <c r="H611" t="inlineStr">
        <is>
          <t>Android</t>
        </is>
      </c>
      <c r="I611" s="35" t="n">
        <v>1.5</v>
      </c>
      <c r="J611" t="inlineStr">
        <is>
          <t>Success</t>
        </is>
      </c>
      <c r="K611" t="inlineStr"/>
      <c r="L611" s="34" t="n">
        <v>0</v>
      </c>
      <c r="M611" t="inlineStr">
        <is>
          <t>Existing</t>
        </is>
      </c>
      <c r="N611" t="inlineStr">
        <is>
          <t>Afternoon</t>
        </is>
      </c>
      <c r="O611">
        <f>IF(AND(OR(Dashboard!$C$6="All",C611=Dashboard!$C$6),OR(Dashboard!$F$6="All",D611=Dashboard!$F$6),OR(Dashboard!$I$6="All",B611=Dashboard!$I$6)),1,0)</f>
        <v/>
      </c>
    </row>
    <row r="612">
      <c r="A612" t="inlineStr">
        <is>
          <t>PP900611</t>
        </is>
      </c>
      <c r="B612" t="inlineStr">
        <is>
          <t>Feb</t>
        </is>
      </c>
      <c r="C612" t="inlineStr">
        <is>
          <t>Nagpur</t>
        </is>
      </c>
      <c r="D612" t="inlineStr">
        <is>
          <t>P2P transfer</t>
        </is>
      </c>
      <c r="E612" t="inlineStr">
        <is>
          <t>-</t>
        </is>
      </c>
      <c r="F612" s="34" t="n">
        <v>389</v>
      </c>
      <c r="G612" t="inlineStr">
        <is>
          <t>Bank C</t>
        </is>
      </c>
      <c r="H612" t="inlineStr">
        <is>
          <t>Android</t>
        </is>
      </c>
      <c r="I612" s="35" t="n">
        <v>3.4</v>
      </c>
      <c r="J612" t="inlineStr">
        <is>
          <t>Success</t>
        </is>
      </c>
      <c r="K612" t="inlineStr"/>
      <c r="L612" s="34" t="n">
        <v>0</v>
      </c>
      <c r="M612" t="inlineStr">
        <is>
          <t>Existing</t>
        </is>
      </c>
      <c r="N612" t="inlineStr">
        <is>
          <t>Afternoon</t>
        </is>
      </c>
      <c r="O612">
        <f>IF(AND(OR(Dashboard!$C$6="All",C612=Dashboard!$C$6),OR(Dashboard!$F$6="All",D612=Dashboard!$F$6),OR(Dashboard!$I$6="All",B612=Dashboard!$I$6)),1,0)</f>
        <v/>
      </c>
    </row>
    <row r="613">
      <c r="A613" t="inlineStr">
        <is>
          <t>PP900612</t>
        </is>
      </c>
      <c r="B613" t="inlineStr">
        <is>
          <t>May</t>
        </is>
      </c>
      <c r="C613" t="inlineStr">
        <is>
          <t>Nashik</t>
        </is>
      </c>
      <c r="D613" t="inlineStr">
        <is>
          <t>Merchant (P2M)</t>
        </is>
      </c>
      <c r="E613" t="inlineStr">
        <is>
          <t>Fuel</t>
        </is>
      </c>
      <c r="F613" s="34" t="n">
        <v>117</v>
      </c>
      <c r="G613" t="inlineStr">
        <is>
          <t>Bank B</t>
        </is>
      </c>
      <c r="H613" t="inlineStr">
        <is>
          <t>iOS</t>
        </is>
      </c>
      <c r="I613" s="35" t="n">
        <v>1.3</v>
      </c>
      <c r="J613" t="inlineStr">
        <is>
          <t>Failed</t>
        </is>
      </c>
      <c r="K613" t="inlineStr">
        <is>
          <t>Insufficient balance</t>
        </is>
      </c>
      <c r="L613" s="34" t="n">
        <v>0</v>
      </c>
      <c r="M613" t="inlineStr">
        <is>
          <t>Existing</t>
        </is>
      </c>
      <c r="N613" t="inlineStr">
        <is>
          <t>Afternoon</t>
        </is>
      </c>
      <c r="O613">
        <f>IF(AND(OR(Dashboard!$C$6="All",C613=Dashboard!$C$6),OR(Dashboard!$F$6="All",D613=Dashboard!$F$6),OR(Dashboard!$I$6="All",B613=Dashboard!$I$6)),1,0)</f>
        <v/>
      </c>
    </row>
    <row r="614">
      <c r="A614" t="inlineStr">
        <is>
          <t>PP900613</t>
        </is>
      </c>
      <c r="B614" t="inlineStr">
        <is>
          <t>Jun</t>
        </is>
      </c>
      <c r="C614" t="inlineStr">
        <is>
          <t>Solapur</t>
        </is>
      </c>
      <c r="D614" t="inlineStr">
        <is>
          <t>Merchant (P2M)</t>
        </is>
      </c>
      <c r="E614" t="inlineStr">
        <is>
          <t>Travel</t>
        </is>
      </c>
      <c r="F614" s="34" t="n">
        <v>15</v>
      </c>
      <c r="G614" t="inlineStr">
        <is>
          <t>Bank D</t>
        </is>
      </c>
      <c r="H614" t="inlineStr">
        <is>
          <t>Android</t>
        </is>
      </c>
      <c r="I614" s="35" t="n">
        <v>2.3</v>
      </c>
      <c r="J614" t="inlineStr">
        <is>
          <t>Success</t>
        </is>
      </c>
      <c r="K614" t="inlineStr"/>
      <c r="L614" s="34" t="n">
        <v>0</v>
      </c>
      <c r="M614" t="inlineStr">
        <is>
          <t>Existing</t>
        </is>
      </c>
      <c r="N614" t="inlineStr">
        <is>
          <t>Afternoon</t>
        </is>
      </c>
      <c r="O614">
        <f>IF(AND(OR(Dashboard!$C$6="All",C614=Dashboard!$C$6),OR(Dashboard!$F$6="All",D614=Dashboard!$F$6),OR(Dashboard!$I$6="All",B614=Dashboard!$I$6)),1,0)</f>
        <v/>
      </c>
    </row>
    <row r="615">
      <c r="A615" t="inlineStr">
        <is>
          <t>PP900614</t>
        </is>
      </c>
      <c r="B615" t="inlineStr">
        <is>
          <t>May</t>
        </is>
      </c>
      <c r="C615" t="inlineStr">
        <is>
          <t>Pune</t>
        </is>
      </c>
      <c r="D615" t="inlineStr">
        <is>
          <t>Merchant (P2M)</t>
        </is>
      </c>
      <c r="E615" t="inlineStr">
        <is>
          <t>Grocery</t>
        </is>
      </c>
      <c r="F615" s="34" t="n">
        <v>911</v>
      </c>
      <c r="G615" t="inlineStr">
        <is>
          <t>Bank B</t>
        </is>
      </c>
      <c r="H615" t="inlineStr">
        <is>
          <t>Android</t>
        </is>
      </c>
      <c r="I615" s="35" t="n">
        <v>1.9</v>
      </c>
      <c r="J615" t="inlineStr">
        <is>
          <t>Success</t>
        </is>
      </c>
      <c r="K615" t="inlineStr"/>
      <c r="L615" s="34" t="n">
        <v>0</v>
      </c>
      <c r="M615" t="inlineStr">
        <is>
          <t>Existing</t>
        </is>
      </c>
      <c r="N615" t="inlineStr">
        <is>
          <t>Night</t>
        </is>
      </c>
      <c r="O615">
        <f>IF(AND(OR(Dashboard!$C$6="All",C615=Dashboard!$C$6),OR(Dashboard!$F$6="All",D615=Dashboard!$F$6),OR(Dashboard!$I$6="All",B615=Dashboard!$I$6)),1,0)</f>
        <v/>
      </c>
    </row>
    <row r="616">
      <c r="A616" t="inlineStr">
        <is>
          <t>PP900615</t>
        </is>
      </c>
      <c r="B616" t="inlineStr">
        <is>
          <t>Jan</t>
        </is>
      </c>
      <c r="C616" t="inlineStr">
        <is>
          <t>Pune</t>
        </is>
      </c>
      <c r="D616" t="inlineStr">
        <is>
          <t>Merchant (P2M)</t>
        </is>
      </c>
      <c r="E616" t="inlineStr">
        <is>
          <t>Travel</t>
        </is>
      </c>
      <c r="F616" s="34" t="n">
        <v>1119</v>
      </c>
      <c r="G616" t="inlineStr">
        <is>
          <t>Bank D</t>
        </is>
      </c>
      <c r="H616" t="inlineStr">
        <is>
          <t>Android</t>
        </is>
      </c>
      <c r="I616" s="35" t="n">
        <v>2.1</v>
      </c>
      <c r="J616" t="inlineStr">
        <is>
          <t>Success</t>
        </is>
      </c>
      <c r="K616" t="inlineStr"/>
      <c r="L616" s="34" t="n">
        <v>0</v>
      </c>
      <c r="M616" t="inlineStr">
        <is>
          <t>Existing</t>
        </is>
      </c>
      <c r="N616" t="inlineStr">
        <is>
          <t>Afternoon</t>
        </is>
      </c>
      <c r="O616">
        <f>IF(AND(OR(Dashboard!$C$6="All",C616=Dashboard!$C$6),OR(Dashboard!$F$6="All",D616=Dashboard!$F$6),OR(Dashboard!$I$6="All",B616=Dashboard!$I$6)),1,0)</f>
        <v/>
      </c>
    </row>
    <row r="617">
      <c r="A617" t="inlineStr">
        <is>
          <t>PP900616</t>
        </is>
      </c>
      <c r="B617" t="inlineStr">
        <is>
          <t>Mar</t>
        </is>
      </c>
      <c r="C617" t="inlineStr">
        <is>
          <t>Sambhaji Nagar</t>
        </is>
      </c>
      <c r="D617" t="inlineStr">
        <is>
          <t>Recharge</t>
        </is>
      </c>
      <c r="E617" t="inlineStr">
        <is>
          <t>-</t>
        </is>
      </c>
      <c r="F617" s="34" t="n">
        <v>239</v>
      </c>
      <c r="G617" t="inlineStr">
        <is>
          <t>Bank C</t>
        </is>
      </c>
      <c r="H617" t="inlineStr">
        <is>
          <t>Android</t>
        </is>
      </c>
      <c r="I617" s="35" t="n">
        <v>1.6</v>
      </c>
      <c r="J617" t="inlineStr">
        <is>
          <t>Success</t>
        </is>
      </c>
      <c r="K617" t="inlineStr"/>
      <c r="L617" s="34" t="n">
        <v>2</v>
      </c>
      <c r="M617" t="inlineStr">
        <is>
          <t>Existing</t>
        </is>
      </c>
      <c r="N617" t="inlineStr">
        <is>
          <t>Night</t>
        </is>
      </c>
      <c r="O617">
        <f>IF(AND(OR(Dashboard!$C$6="All",C617=Dashboard!$C$6),OR(Dashboard!$F$6="All",D617=Dashboard!$F$6),OR(Dashboard!$I$6="All",B617=Dashboard!$I$6)),1,0)</f>
        <v/>
      </c>
    </row>
    <row r="618">
      <c r="A618" t="inlineStr">
        <is>
          <t>PP900617</t>
        </is>
      </c>
      <c r="B618" t="inlineStr">
        <is>
          <t>Mar</t>
        </is>
      </c>
      <c r="C618" t="inlineStr">
        <is>
          <t>Pune</t>
        </is>
      </c>
      <c r="D618" t="inlineStr">
        <is>
          <t>Recharge</t>
        </is>
      </c>
      <c r="E618" t="inlineStr">
        <is>
          <t>-</t>
        </is>
      </c>
      <c r="F618" s="34" t="n">
        <v>666</v>
      </c>
      <c r="G618" t="inlineStr">
        <is>
          <t>Bank B</t>
        </is>
      </c>
      <c r="H618" t="inlineStr">
        <is>
          <t>Android</t>
        </is>
      </c>
      <c r="I618" s="35" t="n">
        <v>0.5</v>
      </c>
      <c r="J618" t="inlineStr">
        <is>
          <t>Success</t>
        </is>
      </c>
      <c r="K618" t="inlineStr"/>
      <c r="L618" s="34" t="n">
        <v>7</v>
      </c>
      <c r="M618" t="inlineStr">
        <is>
          <t>Existing</t>
        </is>
      </c>
      <c r="N618" t="inlineStr">
        <is>
          <t>Morning</t>
        </is>
      </c>
      <c r="O618">
        <f>IF(AND(OR(Dashboard!$C$6="All",C618=Dashboard!$C$6),OR(Dashboard!$F$6="All",D618=Dashboard!$F$6),OR(Dashboard!$I$6="All",B618=Dashboard!$I$6)),1,0)</f>
        <v/>
      </c>
    </row>
    <row r="619">
      <c r="A619" t="inlineStr">
        <is>
          <t>PP900618</t>
        </is>
      </c>
      <c r="B619" t="inlineStr">
        <is>
          <t>Feb</t>
        </is>
      </c>
      <c r="C619" t="inlineStr">
        <is>
          <t>Nashik</t>
        </is>
      </c>
      <c r="D619" t="inlineStr">
        <is>
          <t>Merchant (P2M)</t>
        </is>
      </c>
      <c r="E619" t="inlineStr">
        <is>
          <t>Food</t>
        </is>
      </c>
      <c r="F619" s="34" t="n">
        <v>614</v>
      </c>
      <c r="G619" t="inlineStr">
        <is>
          <t>Bank C</t>
        </is>
      </c>
      <c r="H619" t="inlineStr">
        <is>
          <t>Android</t>
        </is>
      </c>
      <c r="I619" s="35" t="n">
        <v>1.7</v>
      </c>
      <c r="J619" t="inlineStr">
        <is>
          <t>Failed</t>
        </is>
      </c>
      <c r="K619" t="inlineStr">
        <is>
          <t>Insufficient balance</t>
        </is>
      </c>
      <c r="L619" s="34" t="n">
        <v>0</v>
      </c>
      <c r="M619" t="inlineStr">
        <is>
          <t>Existing</t>
        </is>
      </c>
      <c r="N619" t="inlineStr">
        <is>
          <t>Afternoon</t>
        </is>
      </c>
      <c r="O619">
        <f>IF(AND(OR(Dashboard!$C$6="All",C619=Dashboard!$C$6),OR(Dashboard!$F$6="All",D619=Dashboard!$F$6),OR(Dashboard!$I$6="All",B619=Dashboard!$I$6)),1,0)</f>
        <v/>
      </c>
    </row>
    <row r="620">
      <c r="A620" t="inlineStr">
        <is>
          <t>PP900619</t>
        </is>
      </c>
      <c r="B620" t="inlineStr">
        <is>
          <t>Mar</t>
        </is>
      </c>
      <c r="C620" t="inlineStr">
        <is>
          <t>Kolhapur</t>
        </is>
      </c>
      <c r="D620" t="inlineStr">
        <is>
          <t>Merchant (P2M)</t>
        </is>
      </c>
      <c r="E620" t="inlineStr">
        <is>
          <t>Travel</t>
        </is>
      </c>
      <c r="F620" s="34" t="n">
        <v>607</v>
      </c>
      <c r="G620" t="inlineStr">
        <is>
          <t>Bank B</t>
        </is>
      </c>
      <c r="H620" t="inlineStr">
        <is>
          <t>Android</t>
        </is>
      </c>
      <c r="I620" s="35" t="n">
        <v>0.8</v>
      </c>
      <c r="J620" t="inlineStr">
        <is>
          <t>Success</t>
        </is>
      </c>
      <c r="K620" t="inlineStr"/>
      <c r="L620" s="34" t="n">
        <v>0</v>
      </c>
      <c r="M620" t="inlineStr">
        <is>
          <t>Existing</t>
        </is>
      </c>
      <c r="N620" t="inlineStr">
        <is>
          <t>Evening</t>
        </is>
      </c>
      <c r="O620">
        <f>IF(AND(OR(Dashboard!$C$6="All",C620=Dashboard!$C$6),OR(Dashboard!$F$6="All",D620=Dashboard!$F$6),OR(Dashboard!$I$6="All",B620=Dashboard!$I$6)),1,0)</f>
        <v/>
      </c>
    </row>
    <row r="621">
      <c r="A621" t="inlineStr">
        <is>
          <t>PP900620</t>
        </is>
      </c>
      <c r="B621" t="inlineStr">
        <is>
          <t>Apr</t>
        </is>
      </c>
      <c r="C621" t="inlineStr">
        <is>
          <t>Solapur</t>
        </is>
      </c>
      <c r="D621" t="inlineStr">
        <is>
          <t>Merchant (P2M)</t>
        </is>
      </c>
      <c r="E621" t="inlineStr">
        <is>
          <t>Travel</t>
        </is>
      </c>
      <c r="F621" s="34" t="n">
        <v>446</v>
      </c>
      <c r="G621" t="inlineStr">
        <is>
          <t>Bank B</t>
        </is>
      </c>
      <c r="H621" t="inlineStr">
        <is>
          <t>Android</t>
        </is>
      </c>
      <c r="I621" s="35" t="n">
        <v>2.3</v>
      </c>
      <c r="J621" t="inlineStr">
        <is>
          <t>Success</t>
        </is>
      </c>
      <c r="K621" t="inlineStr"/>
      <c r="L621" s="34" t="n">
        <v>0</v>
      </c>
      <c r="M621" t="inlineStr">
        <is>
          <t>Existing</t>
        </is>
      </c>
      <c r="N621" t="inlineStr">
        <is>
          <t>Evening</t>
        </is>
      </c>
      <c r="O621">
        <f>IF(AND(OR(Dashboard!$C$6="All",C621=Dashboard!$C$6),OR(Dashboard!$F$6="All",D621=Dashboard!$F$6),OR(Dashboard!$I$6="All",B621=Dashboard!$I$6)),1,0)</f>
        <v/>
      </c>
    </row>
    <row r="622">
      <c r="A622" t="inlineStr">
        <is>
          <t>PP900621</t>
        </is>
      </c>
      <c r="B622" t="inlineStr">
        <is>
          <t>Feb</t>
        </is>
      </c>
      <c r="C622" t="inlineStr">
        <is>
          <t>Solapur</t>
        </is>
      </c>
      <c r="D622" t="inlineStr">
        <is>
          <t>Recharge</t>
        </is>
      </c>
      <c r="E622" t="inlineStr">
        <is>
          <t>-</t>
        </is>
      </c>
      <c r="F622" s="34" t="n">
        <v>239</v>
      </c>
      <c r="G622" t="inlineStr">
        <is>
          <t>Bank B</t>
        </is>
      </c>
      <c r="H622" t="inlineStr">
        <is>
          <t>Android</t>
        </is>
      </c>
      <c r="I622" s="35" t="n">
        <v>0.6</v>
      </c>
      <c r="J622" t="inlineStr">
        <is>
          <t>Success</t>
        </is>
      </c>
      <c r="K622" t="inlineStr"/>
      <c r="L622" s="34" t="n">
        <v>0</v>
      </c>
      <c r="M622" t="inlineStr">
        <is>
          <t>Existing</t>
        </is>
      </c>
      <c r="N622" t="inlineStr">
        <is>
          <t>Morning</t>
        </is>
      </c>
      <c r="O622">
        <f>IF(AND(OR(Dashboard!$C$6="All",C622=Dashboard!$C$6),OR(Dashboard!$F$6="All",D622=Dashboard!$F$6),OR(Dashboard!$I$6="All",B622=Dashboard!$I$6)),1,0)</f>
        <v/>
      </c>
    </row>
    <row r="623">
      <c r="A623" t="inlineStr">
        <is>
          <t>PP900622</t>
        </is>
      </c>
      <c r="B623" t="inlineStr">
        <is>
          <t>Mar</t>
        </is>
      </c>
      <c r="C623" t="inlineStr">
        <is>
          <t>Solapur</t>
        </is>
      </c>
      <c r="D623" t="inlineStr">
        <is>
          <t>Insurance</t>
        </is>
      </c>
      <c r="E623" t="inlineStr">
        <is>
          <t>-</t>
        </is>
      </c>
      <c r="F623" s="34" t="n">
        <v>2346</v>
      </c>
      <c r="G623" t="inlineStr">
        <is>
          <t>Bank C</t>
        </is>
      </c>
      <c r="H623" t="inlineStr">
        <is>
          <t>iOS</t>
        </is>
      </c>
      <c r="I623" s="35" t="n">
        <v>2.1</v>
      </c>
      <c r="J623" t="inlineStr">
        <is>
          <t>Success</t>
        </is>
      </c>
      <c r="K623" t="inlineStr"/>
      <c r="L623" s="34" t="n">
        <v>0</v>
      </c>
      <c r="M623" t="inlineStr">
        <is>
          <t>Existing</t>
        </is>
      </c>
      <c r="N623" t="inlineStr">
        <is>
          <t>Evening</t>
        </is>
      </c>
      <c r="O623">
        <f>IF(AND(OR(Dashboard!$C$6="All",C623=Dashboard!$C$6),OR(Dashboard!$F$6="All",D623=Dashboard!$F$6),OR(Dashboard!$I$6="All",B623=Dashboard!$I$6)),1,0)</f>
        <v/>
      </c>
    </row>
    <row r="624">
      <c r="A624" t="inlineStr">
        <is>
          <t>PP900623</t>
        </is>
      </c>
      <c r="B624" t="inlineStr">
        <is>
          <t>Apr</t>
        </is>
      </c>
      <c r="C624" t="inlineStr">
        <is>
          <t>Pune</t>
        </is>
      </c>
      <c r="D624" t="inlineStr">
        <is>
          <t>Merchant (P2M)</t>
        </is>
      </c>
      <c r="E624" t="inlineStr">
        <is>
          <t>Travel</t>
        </is>
      </c>
      <c r="F624" s="34" t="n">
        <v>133</v>
      </c>
      <c r="G624" t="inlineStr">
        <is>
          <t>Bank D</t>
        </is>
      </c>
      <c r="H624" t="inlineStr">
        <is>
          <t>Android</t>
        </is>
      </c>
      <c r="I624" s="35" t="n">
        <v>3.3</v>
      </c>
      <c r="J624" t="inlineStr">
        <is>
          <t>Success</t>
        </is>
      </c>
      <c r="K624" t="inlineStr"/>
      <c r="L624" s="34" t="n">
        <v>0</v>
      </c>
      <c r="M624" t="inlineStr">
        <is>
          <t>Existing</t>
        </is>
      </c>
      <c r="N624" t="inlineStr">
        <is>
          <t>Night</t>
        </is>
      </c>
      <c r="O624">
        <f>IF(AND(OR(Dashboard!$C$6="All",C624=Dashboard!$C$6),OR(Dashboard!$F$6="All",D624=Dashboard!$F$6),OR(Dashboard!$I$6="All",B624=Dashboard!$I$6)),1,0)</f>
        <v/>
      </c>
    </row>
    <row r="625">
      <c r="A625" t="inlineStr">
        <is>
          <t>PP900624</t>
        </is>
      </c>
      <c r="B625" t="inlineStr">
        <is>
          <t>Feb</t>
        </is>
      </c>
      <c r="C625" t="inlineStr">
        <is>
          <t>Nagpur</t>
        </is>
      </c>
      <c r="D625" t="inlineStr">
        <is>
          <t>P2P transfer</t>
        </is>
      </c>
      <c r="E625" t="inlineStr">
        <is>
          <t>-</t>
        </is>
      </c>
      <c r="F625" s="34" t="n">
        <v>1731</v>
      </c>
      <c r="G625" t="inlineStr">
        <is>
          <t>Bank B</t>
        </is>
      </c>
      <c r="H625" t="inlineStr">
        <is>
          <t>Android</t>
        </is>
      </c>
      <c r="I625" s="35" t="n">
        <v>2.5</v>
      </c>
      <c r="J625" t="inlineStr">
        <is>
          <t>Success</t>
        </is>
      </c>
      <c r="K625" t="inlineStr"/>
      <c r="L625" s="34" t="n">
        <v>0</v>
      </c>
      <c r="M625" t="inlineStr">
        <is>
          <t>Existing</t>
        </is>
      </c>
      <c r="N625" t="inlineStr">
        <is>
          <t>Evening</t>
        </is>
      </c>
      <c r="O625">
        <f>IF(AND(OR(Dashboard!$C$6="All",C625=Dashboard!$C$6),OR(Dashboard!$F$6="All",D625=Dashboard!$F$6),OR(Dashboard!$I$6="All",B625=Dashboard!$I$6)),1,0)</f>
        <v/>
      </c>
    </row>
    <row r="626">
      <c r="A626" t="inlineStr">
        <is>
          <t>PP900625</t>
        </is>
      </c>
      <c r="B626" t="inlineStr">
        <is>
          <t>Feb</t>
        </is>
      </c>
      <c r="C626" t="inlineStr">
        <is>
          <t>Pune</t>
        </is>
      </c>
      <c r="D626" t="inlineStr">
        <is>
          <t>Merchant (P2M)</t>
        </is>
      </c>
      <c r="E626" t="inlineStr">
        <is>
          <t>Food</t>
        </is>
      </c>
      <c r="F626" s="34" t="n">
        <v>160</v>
      </c>
      <c r="G626" t="inlineStr">
        <is>
          <t>Bank D</t>
        </is>
      </c>
      <c r="H626" t="inlineStr">
        <is>
          <t>Android</t>
        </is>
      </c>
      <c r="I626" s="35" t="n">
        <v>2.5</v>
      </c>
      <c r="J626" t="inlineStr">
        <is>
          <t>Success</t>
        </is>
      </c>
      <c r="K626" t="inlineStr"/>
      <c r="L626" s="34" t="n">
        <v>0</v>
      </c>
      <c r="M626" t="inlineStr">
        <is>
          <t>Existing</t>
        </is>
      </c>
      <c r="N626" t="inlineStr">
        <is>
          <t>Afternoon</t>
        </is>
      </c>
      <c r="O626">
        <f>IF(AND(OR(Dashboard!$C$6="All",C626=Dashboard!$C$6),OR(Dashboard!$F$6="All",D626=Dashboard!$F$6),OR(Dashboard!$I$6="All",B626=Dashboard!$I$6)),1,0)</f>
        <v/>
      </c>
    </row>
    <row r="627">
      <c r="A627" t="inlineStr">
        <is>
          <t>PP900626</t>
        </is>
      </c>
      <c r="B627" t="inlineStr">
        <is>
          <t>Mar</t>
        </is>
      </c>
      <c r="C627" t="inlineStr">
        <is>
          <t>Solapur</t>
        </is>
      </c>
      <c r="D627" t="inlineStr">
        <is>
          <t>P2P transfer</t>
        </is>
      </c>
      <c r="E627" t="inlineStr">
        <is>
          <t>-</t>
        </is>
      </c>
      <c r="F627" s="34" t="n">
        <v>862</v>
      </c>
      <c r="G627" t="inlineStr">
        <is>
          <t>Bank E</t>
        </is>
      </c>
      <c r="H627" t="inlineStr">
        <is>
          <t>Android</t>
        </is>
      </c>
      <c r="I627" s="35" t="n">
        <v>1.4</v>
      </c>
      <c r="J627" t="inlineStr">
        <is>
          <t>Success</t>
        </is>
      </c>
      <c r="K627" t="inlineStr"/>
      <c r="L627" s="34" t="n">
        <v>0</v>
      </c>
      <c r="M627" t="inlineStr">
        <is>
          <t>Existing</t>
        </is>
      </c>
      <c r="N627" t="inlineStr">
        <is>
          <t>Evening</t>
        </is>
      </c>
      <c r="O627">
        <f>IF(AND(OR(Dashboard!$C$6="All",C627=Dashboard!$C$6),OR(Dashboard!$F$6="All",D627=Dashboard!$F$6),OR(Dashboard!$I$6="All",B627=Dashboard!$I$6)),1,0)</f>
        <v/>
      </c>
    </row>
    <row r="628">
      <c r="A628" t="inlineStr">
        <is>
          <t>PP900627</t>
        </is>
      </c>
      <c r="B628" t="inlineStr">
        <is>
          <t>Jun</t>
        </is>
      </c>
      <c r="C628" t="inlineStr">
        <is>
          <t>Pune</t>
        </is>
      </c>
      <c r="D628" t="inlineStr">
        <is>
          <t>Insurance</t>
        </is>
      </c>
      <c r="E628" t="inlineStr">
        <is>
          <t>-</t>
        </is>
      </c>
      <c r="F628" s="34" t="n">
        <v>10136</v>
      </c>
      <c r="G628" t="inlineStr">
        <is>
          <t>Bank B</t>
        </is>
      </c>
      <c r="H628" t="inlineStr">
        <is>
          <t>Android</t>
        </is>
      </c>
      <c r="I628" s="35" t="n">
        <v>1.8</v>
      </c>
      <c r="J628" t="inlineStr">
        <is>
          <t>Success</t>
        </is>
      </c>
      <c r="K628" t="inlineStr"/>
      <c r="L628" s="34" t="n">
        <v>0</v>
      </c>
      <c r="M628" t="inlineStr">
        <is>
          <t>New</t>
        </is>
      </c>
      <c r="N628" t="inlineStr">
        <is>
          <t>Afternoon</t>
        </is>
      </c>
      <c r="O628">
        <f>IF(AND(OR(Dashboard!$C$6="All",C628=Dashboard!$C$6),OR(Dashboard!$F$6="All",D628=Dashboard!$F$6),OR(Dashboard!$I$6="All",B628=Dashboard!$I$6)),1,0)</f>
        <v/>
      </c>
    </row>
    <row r="629">
      <c r="A629" t="inlineStr">
        <is>
          <t>PP900628</t>
        </is>
      </c>
      <c r="B629" t="inlineStr">
        <is>
          <t>Apr</t>
        </is>
      </c>
      <c r="C629" t="inlineStr">
        <is>
          <t>Nashik</t>
        </is>
      </c>
      <c r="D629" t="inlineStr">
        <is>
          <t>Merchant (P2M)</t>
        </is>
      </c>
      <c r="E629" t="inlineStr">
        <is>
          <t>Food</t>
        </is>
      </c>
      <c r="F629" s="34" t="n">
        <v>72</v>
      </c>
      <c r="G629" t="inlineStr">
        <is>
          <t>Bank B</t>
        </is>
      </c>
      <c r="H629" t="inlineStr">
        <is>
          <t>Android</t>
        </is>
      </c>
      <c r="I629" s="35" t="n">
        <v>2.9</v>
      </c>
      <c r="J629" t="inlineStr">
        <is>
          <t>Success</t>
        </is>
      </c>
      <c r="K629" t="inlineStr"/>
      <c r="L629" s="34" t="n">
        <v>0</v>
      </c>
      <c r="M629" t="inlineStr">
        <is>
          <t>Existing</t>
        </is>
      </c>
      <c r="N629" t="inlineStr">
        <is>
          <t>Evening</t>
        </is>
      </c>
      <c r="O629">
        <f>IF(AND(OR(Dashboard!$C$6="All",C629=Dashboard!$C$6),OR(Dashboard!$F$6="All",D629=Dashboard!$F$6),OR(Dashboard!$I$6="All",B629=Dashboard!$I$6)),1,0)</f>
        <v/>
      </c>
    </row>
    <row r="630">
      <c r="A630" t="inlineStr">
        <is>
          <t>PP900629</t>
        </is>
      </c>
      <c r="B630" t="inlineStr">
        <is>
          <t>Apr</t>
        </is>
      </c>
      <c r="C630" t="inlineStr">
        <is>
          <t>Pune</t>
        </is>
      </c>
      <c r="D630" t="inlineStr">
        <is>
          <t>P2P transfer</t>
        </is>
      </c>
      <c r="E630" t="inlineStr">
        <is>
          <t>-</t>
        </is>
      </c>
      <c r="F630" s="34" t="n">
        <v>561</v>
      </c>
      <c r="G630" t="inlineStr">
        <is>
          <t>Bank C</t>
        </is>
      </c>
      <c r="H630" t="inlineStr">
        <is>
          <t>Android</t>
        </is>
      </c>
      <c r="I630" s="35" t="n">
        <v>1.5</v>
      </c>
      <c r="J630" t="inlineStr">
        <is>
          <t>Success</t>
        </is>
      </c>
      <c r="K630" t="inlineStr"/>
      <c r="L630" s="34" t="n">
        <v>0</v>
      </c>
      <c r="M630" t="inlineStr">
        <is>
          <t>Existing</t>
        </is>
      </c>
      <c r="N630" t="inlineStr">
        <is>
          <t>Evening</t>
        </is>
      </c>
      <c r="O630">
        <f>IF(AND(OR(Dashboard!$C$6="All",C630=Dashboard!$C$6),OR(Dashboard!$F$6="All",D630=Dashboard!$F$6),OR(Dashboard!$I$6="All",B630=Dashboard!$I$6)),1,0)</f>
        <v/>
      </c>
    </row>
    <row r="631">
      <c r="A631" t="inlineStr">
        <is>
          <t>PP900630</t>
        </is>
      </c>
      <c r="B631" t="inlineStr">
        <is>
          <t>Feb</t>
        </is>
      </c>
      <c r="C631" t="inlineStr">
        <is>
          <t>Pune</t>
        </is>
      </c>
      <c r="D631" t="inlineStr">
        <is>
          <t>P2P transfer</t>
        </is>
      </c>
      <c r="E631" t="inlineStr">
        <is>
          <t>-</t>
        </is>
      </c>
      <c r="F631" s="34" t="n">
        <v>1087</v>
      </c>
      <c r="G631" t="inlineStr">
        <is>
          <t>Bank B</t>
        </is>
      </c>
      <c r="H631" t="inlineStr">
        <is>
          <t>Android</t>
        </is>
      </c>
      <c r="I631" s="35" t="n">
        <v>0.4</v>
      </c>
      <c r="J631" t="inlineStr">
        <is>
          <t>Success</t>
        </is>
      </c>
      <c r="K631" t="inlineStr"/>
      <c r="L631" s="34" t="n">
        <v>0</v>
      </c>
      <c r="M631" t="inlineStr">
        <is>
          <t>Existing</t>
        </is>
      </c>
      <c r="N631" t="inlineStr">
        <is>
          <t>Morning</t>
        </is>
      </c>
      <c r="O631">
        <f>IF(AND(OR(Dashboard!$C$6="All",C631=Dashboard!$C$6),OR(Dashboard!$F$6="All",D631=Dashboard!$F$6),OR(Dashboard!$I$6="All",B631=Dashboard!$I$6)),1,0)</f>
        <v/>
      </c>
    </row>
    <row r="632">
      <c r="A632" t="inlineStr">
        <is>
          <t>PP900631</t>
        </is>
      </c>
      <c r="B632" t="inlineStr">
        <is>
          <t>Mar</t>
        </is>
      </c>
      <c r="C632" t="inlineStr">
        <is>
          <t>Nagpur</t>
        </is>
      </c>
      <c r="D632" t="inlineStr">
        <is>
          <t>Bill payment</t>
        </is>
      </c>
      <c r="E632" t="inlineStr">
        <is>
          <t>-</t>
        </is>
      </c>
      <c r="F632" s="34" t="n">
        <v>1459</v>
      </c>
      <c r="G632" t="inlineStr">
        <is>
          <t>Bank A</t>
        </is>
      </c>
      <c r="H632" t="inlineStr">
        <is>
          <t>Android</t>
        </is>
      </c>
      <c r="I632" s="35" t="n">
        <v>3.1</v>
      </c>
      <c r="J632" t="inlineStr">
        <is>
          <t>Success</t>
        </is>
      </c>
      <c r="K632" t="inlineStr"/>
      <c r="L632" s="34" t="n">
        <v>15</v>
      </c>
      <c r="M632" t="inlineStr">
        <is>
          <t>Existing</t>
        </is>
      </c>
      <c r="N632" t="inlineStr">
        <is>
          <t>Night</t>
        </is>
      </c>
      <c r="O632">
        <f>IF(AND(OR(Dashboard!$C$6="All",C632=Dashboard!$C$6),OR(Dashboard!$F$6="All",D632=Dashboard!$F$6),OR(Dashboard!$I$6="All",B632=Dashboard!$I$6)),1,0)</f>
        <v/>
      </c>
    </row>
    <row r="633">
      <c r="A633" t="inlineStr">
        <is>
          <t>PP900632</t>
        </is>
      </c>
      <c r="B633" t="inlineStr">
        <is>
          <t>Mar</t>
        </is>
      </c>
      <c r="C633" t="inlineStr">
        <is>
          <t>Kolhapur</t>
        </is>
      </c>
      <c r="D633" t="inlineStr">
        <is>
          <t>P2P transfer</t>
        </is>
      </c>
      <c r="E633" t="inlineStr">
        <is>
          <t>-</t>
        </is>
      </c>
      <c r="F633" s="34" t="n">
        <v>742</v>
      </c>
      <c r="G633" t="inlineStr">
        <is>
          <t>Bank A</t>
        </is>
      </c>
      <c r="H633" t="inlineStr">
        <is>
          <t>Android</t>
        </is>
      </c>
      <c r="I633" s="35" t="n">
        <v>1.2</v>
      </c>
      <c r="J633" t="inlineStr">
        <is>
          <t>Success</t>
        </is>
      </c>
      <c r="K633" t="inlineStr"/>
      <c r="L633" s="34" t="n">
        <v>0</v>
      </c>
      <c r="M633" t="inlineStr">
        <is>
          <t>Existing</t>
        </is>
      </c>
      <c r="N633" t="inlineStr">
        <is>
          <t>Afternoon</t>
        </is>
      </c>
      <c r="O633">
        <f>IF(AND(OR(Dashboard!$C$6="All",C633=Dashboard!$C$6),OR(Dashboard!$F$6="All",D633=Dashboard!$F$6),OR(Dashboard!$I$6="All",B633=Dashboard!$I$6)),1,0)</f>
        <v/>
      </c>
    </row>
    <row r="634">
      <c r="A634" t="inlineStr">
        <is>
          <t>PP900633</t>
        </is>
      </c>
      <c r="B634" t="inlineStr">
        <is>
          <t>Apr</t>
        </is>
      </c>
      <c r="C634" t="inlineStr">
        <is>
          <t>Nashik</t>
        </is>
      </c>
      <c r="D634" t="inlineStr">
        <is>
          <t>P2P transfer</t>
        </is>
      </c>
      <c r="E634" t="inlineStr">
        <is>
          <t>-</t>
        </is>
      </c>
      <c r="F634" s="34" t="n">
        <v>203</v>
      </c>
      <c r="G634" t="inlineStr">
        <is>
          <t>Bank D</t>
        </is>
      </c>
      <c r="H634" t="inlineStr">
        <is>
          <t>Android</t>
        </is>
      </c>
      <c r="I634" s="35" t="n">
        <v>3</v>
      </c>
      <c r="J634" t="inlineStr">
        <is>
          <t>Success</t>
        </is>
      </c>
      <c r="K634" t="inlineStr"/>
      <c r="L634" s="34" t="n">
        <v>0</v>
      </c>
      <c r="M634" t="inlineStr">
        <is>
          <t>Existing</t>
        </is>
      </c>
      <c r="N634" t="inlineStr">
        <is>
          <t>Evening</t>
        </is>
      </c>
      <c r="O634">
        <f>IF(AND(OR(Dashboard!$C$6="All",C634=Dashboard!$C$6),OR(Dashboard!$F$6="All",D634=Dashboard!$F$6),OR(Dashboard!$I$6="All",B634=Dashboard!$I$6)),1,0)</f>
        <v/>
      </c>
    </row>
    <row r="635">
      <c r="A635" t="inlineStr">
        <is>
          <t>PP900634</t>
        </is>
      </c>
      <c r="B635" t="inlineStr">
        <is>
          <t>Jun</t>
        </is>
      </c>
      <c r="C635" t="inlineStr">
        <is>
          <t>Sambhaji Nagar</t>
        </is>
      </c>
      <c r="D635" t="inlineStr">
        <is>
          <t>Merchant (P2M)</t>
        </is>
      </c>
      <c r="E635" t="inlineStr">
        <is>
          <t>Travel</t>
        </is>
      </c>
      <c r="F635" s="34" t="n">
        <v>456</v>
      </c>
      <c r="G635" t="inlineStr">
        <is>
          <t>Bank A</t>
        </is>
      </c>
      <c r="H635" t="inlineStr">
        <is>
          <t>Android</t>
        </is>
      </c>
      <c r="I635" s="35" t="n">
        <v>0.9</v>
      </c>
      <c r="J635" t="inlineStr">
        <is>
          <t>Success</t>
        </is>
      </c>
      <c r="K635" t="inlineStr"/>
      <c r="L635" s="34" t="n">
        <v>0</v>
      </c>
      <c r="M635" t="inlineStr">
        <is>
          <t>Existing</t>
        </is>
      </c>
      <c r="N635" t="inlineStr">
        <is>
          <t>Night</t>
        </is>
      </c>
      <c r="O635">
        <f>IF(AND(OR(Dashboard!$C$6="All",C635=Dashboard!$C$6),OR(Dashboard!$F$6="All",D635=Dashboard!$F$6),OR(Dashboard!$I$6="All",B635=Dashboard!$I$6)),1,0)</f>
        <v/>
      </c>
    </row>
    <row r="636">
      <c r="A636" t="inlineStr">
        <is>
          <t>PP900635</t>
        </is>
      </c>
      <c r="B636" t="inlineStr">
        <is>
          <t>Apr</t>
        </is>
      </c>
      <c r="C636" t="inlineStr">
        <is>
          <t>Nagpur</t>
        </is>
      </c>
      <c r="D636" t="inlineStr">
        <is>
          <t>P2P transfer</t>
        </is>
      </c>
      <c r="E636" t="inlineStr">
        <is>
          <t>-</t>
        </is>
      </c>
      <c r="F636" s="34" t="n">
        <v>1021</v>
      </c>
      <c r="G636" t="inlineStr">
        <is>
          <t>Bank D</t>
        </is>
      </c>
      <c r="H636" t="inlineStr">
        <is>
          <t>iOS</t>
        </is>
      </c>
      <c r="I636" s="35" t="n">
        <v>3.1</v>
      </c>
      <c r="J636" t="inlineStr">
        <is>
          <t>Success</t>
        </is>
      </c>
      <c r="K636" t="inlineStr"/>
      <c r="L636" s="34" t="n">
        <v>0</v>
      </c>
      <c r="M636" t="inlineStr">
        <is>
          <t>Existing</t>
        </is>
      </c>
      <c r="N636" t="inlineStr">
        <is>
          <t>Morning</t>
        </is>
      </c>
      <c r="O636">
        <f>IF(AND(OR(Dashboard!$C$6="All",C636=Dashboard!$C$6),OR(Dashboard!$F$6="All",D636=Dashboard!$F$6),OR(Dashboard!$I$6="All",B636=Dashboard!$I$6)),1,0)</f>
        <v/>
      </c>
    </row>
    <row r="637">
      <c r="A637" t="inlineStr">
        <is>
          <t>PP900636</t>
        </is>
      </c>
      <c r="B637" t="inlineStr">
        <is>
          <t>Mar</t>
        </is>
      </c>
      <c r="C637" t="inlineStr">
        <is>
          <t>Nashik</t>
        </is>
      </c>
      <c r="D637" t="inlineStr">
        <is>
          <t>Bill payment</t>
        </is>
      </c>
      <c r="E637" t="inlineStr">
        <is>
          <t>-</t>
        </is>
      </c>
      <c r="F637" s="34" t="n">
        <v>749</v>
      </c>
      <c r="G637" t="inlineStr">
        <is>
          <t>Bank D</t>
        </is>
      </c>
      <c r="H637" t="inlineStr">
        <is>
          <t>Android</t>
        </is>
      </c>
      <c r="I637" s="35" t="n">
        <v>2.4</v>
      </c>
      <c r="J637" t="inlineStr">
        <is>
          <t>Success</t>
        </is>
      </c>
      <c r="K637" t="inlineStr"/>
      <c r="L637" s="34" t="n">
        <v>7</v>
      </c>
      <c r="M637" t="inlineStr">
        <is>
          <t>Existing</t>
        </is>
      </c>
      <c r="N637" t="inlineStr">
        <is>
          <t>Morning</t>
        </is>
      </c>
      <c r="O637">
        <f>IF(AND(OR(Dashboard!$C$6="All",C637=Dashboard!$C$6),OR(Dashboard!$F$6="All",D637=Dashboard!$F$6),OR(Dashboard!$I$6="All",B637=Dashboard!$I$6)),1,0)</f>
        <v/>
      </c>
    </row>
    <row r="638">
      <c r="A638" t="inlineStr">
        <is>
          <t>PP900637</t>
        </is>
      </c>
      <c r="B638" t="inlineStr">
        <is>
          <t>Feb</t>
        </is>
      </c>
      <c r="C638" t="inlineStr">
        <is>
          <t>Sambhaji Nagar</t>
        </is>
      </c>
      <c r="D638" t="inlineStr">
        <is>
          <t>Merchant (P2M)</t>
        </is>
      </c>
      <c r="E638" t="inlineStr">
        <is>
          <t>Food</t>
        </is>
      </c>
      <c r="F638" s="34" t="n">
        <v>138</v>
      </c>
      <c r="G638" t="inlineStr">
        <is>
          <t>Bank B</t>
        </is>
      </c>
      <c r="H638" t="inlineStr">
        <is>
          <t>Android</t>
        </is>
      </c>
      <c r="I638" s="35" t="n">
        <v>1</v>
      </c>
      <c r="J638" t="inlineStr">
        <is>
          <t>Success</t>
        </is>
      </c>
      <c r="K638" t="inlineStr"/>
      <c r="L638" s="34" t="n">
        <v>0</v>
      </c>
      <c r="M638" t="inlineStr">
        <is>
          <t>Existing</t>
        </is>
      </c>
      <c r="N638" t="inlineStr">
        <is>
          <t>Night</t>
        </is>
      </c>
      <c r="O638">
        <f>IF(AND(OR(Dashboard!$C$6="All",C638=Dashboard!$C$6),OR(Dashboard!$F$6="All",D638=Dashboard!$F$6),OR(Dashboard!$I$6="All",B638=Dashboard!$I$6)),1,0)</f>
        <v/>
      </c>
    </row>
    <row r="639">
      <c r="A639" t="inlineStr">
        <is>
          <t>PP900638</t>
        </is>
      </c>
      <c r="B639" t="inlineStr">
        <is>
          <t>Jun</t>
        </is>
      </c>
      <c r="C639" t="inlineStr">
        <is>
          <t>Nashik</t>
        </is>
      </c>
      <c r="D639" t="inlineStr">
        <is>
          <t>Merchant (P2M)</t>
        </is>
      </c>
      <c r="E639" t="inlineStr">
        <is>
          <t>Fuel</t>
        </is>
      </c>
      <c r="F639" s="34" t="n">
        <v>469</v>
      </c>
      <c r="G639" t="inlineStr">
        <is>
          <t>Bank B</t>
        </is>
      </c>
      <c r="H639" t="inlineStr">
        <is>
          <t>iOS</t>
        </is>
      </c>
      <c r="I639" s="35" t="n">
        <v>1.7</v>
      </c>
      <c r="J639" t="inlineStr">
        <is>
          <t>Success</t>
        </is>
      </c>
      <c r="K639" t="inlineStr"/>
      <c r="L639" s="34" t="n">
        <v>0</v>
      </c>
      <c r="M639" t="inlineStr">
        <is>
          <t>Existing</t>
        </is>
      </c>
      <c r="N639" t="inlineStr">
        <is>
          <t>Evening</t>
        </is>
      </c>
      <c r="O639">
        <f>IF(AND(OR(Dashboard!$C$6="All",C639=Dashboard!$C$6),OR(Dashboard!$F$6="All",D639=Dashboard!$F$6),OR(Dashboard!$I$6="All",B639=Dashboard!$I$6)),1,0)</f>
        <v/>
      </c>
    </row>
    <row r="640">
      <c r="A640" t="inlineStr">
        <is>
          <t>PP900639</t>
        </is>
      </c>
      <c r="B640" t="inlineStr">
        <is>
          <t>May</t>
        </is>
      </c>
      <c r="C640" t="inlineStr">
        <is>
          <t>Nagpur</t>
        </is>
      </c>
      <c r="D640" t="inlineStr">
        <is>
          <t>Merchant (P2M)</t>
        </is>
      </c>
      <c r="E640" t="inlineStr">
        <is>
          <t>Pharmacy</t>
        </is>
      </c>
      <c r="F640" s="34" t="n">
        <v>708</v>
      </c>
      <c r="G640" t="inlineStr">
        <is>
          <t>Bank B</t>
        </is>
      </c>
      <c r="H640" t="inlineStr">
        <is>
          <t>Android</t>
        </is>
      </c>
      <c r="I640" s="35" t="n">
        <v>0.4</v>
      </c>
      <c r="J640" t="inlineStr">
        <is>
          <t>Success</t>
        </is>
      </c>
      <c r="K640" t="inlineStr"/>
      <c r="L640" s="34" t="n">
        <v>0</v>
      </c>
      <c r="M640" t="inlineStr">
        <is>
          <t>Existing</t>
        </is>
      </c>
      <c r="N640" t="inlineStr">
        <is>
          <t>Afternoon</t>
        </is>
      </c>
      <c r="O640">
        <f>IF(AND(OR(Dashboard!$C$6="All",C640=Dashboard!$C$6),OR(Dashboard!$F$6="All",D640=Dashboard!$F$6),OR(Dashboard!$I$6="All",B640=Dashboard!$I$6)),1,0)</f>
        <v/>
      </c>
    </row>
    <row r="641">
      <c r="A641" t="inlineStr">
        <is>
          <t>PP900640</t>
        </is>
      </c>
      <c r="B641" t="inlineStr">
        <is>
          <t>Jun</t>
        </is>
      </c>
      <c r="C641" t="inlineStr">
        <is>
          <t>Nagpur</t>
        </is>
      </c>
      <c r="D641" t="inlineStr">
        <is>
          <t>Merchant (P2M)</t>
        </is>
      </c>
      <c r="E641" t="inlineStr">
        <is>
          <t>Fuel</t>
        </is>
      </c>
      <c r="F641" s="34" t="n">
        <v>136</v>
      </c>
      <c r="G641" t="inlineStr">
        <is>
          <t>Bank C</t>
        </is>
      </c>
      <c r="H641" t="inlineStr">
        <is>
          <t>Android</t>
        </is>
      </c>
      <c r="I641" s="35" t="n">
        <v>2.3</v>
      </c>
      <c r="J641" t="inlineStr">
        <is>
          <t>Success</t>
        </is>
      </c>
      <c r="K641" t="inlineStr"/>
      <c r="L641" s="34" t="n">
        <v>0</v>
      </c>
      <c r="M641" t="inlineStr">
        <is>
          <t>Existing</t>
        </is>
      </c>
      <c r="N641" t="inlineStr">
        <is>
          <t>Morning</t>
        </is>
      </c>
      <c r="O641">
        <f>IF(AND(OR(Dashboard!$C$6="All",C641=Dashboard!$C$6),OR(Dashboard!$F$6="All",D641=Dashboard!$F$6),OR(Dashboard!$I$6="All",B641=Dashboard!$I$6)),1,0)</f>
        <v/>
      </c>
    </row>
    <row r="642">
      <c r="A642" t="inlineStr">
        <is>
          <t>PP900641</t>
        </is>
      </c>
      <c r="B642" t="inlineStr">
        <is>
          <t>Apr</t>
        </is>
      </c>
      <c r="C642" t="inlineStr">
        <is>
          <t>Pune</t>
        </is>
      </c>
      <c r="D642" t="inlineStr">
        <is>
          <t>Recharge</t>
        </is>
      </c>
      <c r="E642" t="inlineStr">
        <is>
          <t>-</t>
        </is>
      </c>
      <c r="F642" s="34" t="n">
        <v>239</v>
      </c>
      <c r="G642" t="inlineStr">
        <is>
          <t>Bank B</t>
        </is>
      </c>
      <c r="H642" t="inlineStr">
        <is>
          <t>Android</t>
        </is>
      </c>
      <c r="I642" s="35" t="n">
        <v>1.2</v>
      </c>
      <c r="J642" t="inlineStr">
        <is>
          <t>Success</t>
        </is>
      </c>
      <c r="K642" t="inlineStr"/>
      <c r="L642" s="34" t="n">
        <v>2</v>
      </c>
      <c r="M642" t="inlineStr">
        <is>
          <t>Existing</t>
        </is>
      </c>
      <c r="N642" t="inlineStr">
        <is>
          <t>Afternoon</t>
        </is>
      </c>
      <c r="O642">
        <f>IF(AND(OR(Dashboard!$C$6="All",C642=Dashboard!$C$6),OR(Dashboard!$F$6="All",D642=Dashboard!$F$6),OR(Dashboard!$I$6="All",B642=Dashboard!$I$6)),1,0)</f>
        <v/>
      </c>
    </row>
    <row r="643">
      <c r="A643" t="inlineStr">
        <is>
          <t>PP900642</t>
        </is>
      </c>
      <c r="B643" t="inlineStr">
        <is>
          <t>Jan</t>
        </is>
      </c>
      <c r="C643" t="inlineStr">
        <is>
          <t>Sambhaji Nagar</t>
        </is>
      </c>
      <c r="D643" t="inlineStr">
        <is>
          <t>P2P transfer</t>
        </is>
      </c>
      <c r="E643" t="inlineStr">
        <is>
          <t>-</t>
        </is>
      </c>
      <c r="F643" s="34" t="n">
        <v>137</v>
      </c>
      <c r="G643" t="inlineStr">
        <is>
          <t>Bank E</t>
        </is>
      </c>
      <c r="H643" t="inlineStr">
        <is>
          <t>Android</t>
        </is>
      </c>
      <c r="I643" s="35" t="n">
        <v>1.8</v>
      </c>
      <c r="J643" t="inlineStr">
        <is>
          <t>Failed</t>
        </is>
      </c>
      <c r="K643" t="inlineStr">
        <is>
          <t>Wrong PIN</t>
        </is>
      </c>
      <c r="L643" s="34" t="n">
        <v>0</v>
      </c>
      <c r="M643" t="inlineStr">
        <is>
          <t>Existing</t>
        </is>
      </c>
      <c r="N643" t="inlineStr">
        <is>
          <t>Morning</t>
        </is>
      </c>
      <c r="O643">
        <f>IF(AND(OR(Dashboard!$C$6="All",C643=Dashboard!$C$6),OR(Dashboard!$F$6="All",D643=Dashboard!$F$6),OR(Dashboard!$I$6="All",B643=Dashboard!$I$6)),1,0)</f>
        <v/>
      </c>
    </row>
    <row r="644">
      <c r="A644" t="inlineStr">
        <is>
          <t>PP900643</t>
        </is>
      </c>
      <c r="B644" t="inlineStr">
        <is>
          <t>May</t>
        </is>
      </c>
      <c r="C644" t="inlineStr">
        <is>
          <t>Kolhapur</t>
        </is>
      </c>
      <c r="D644" t="inlineStr">
        <is>
          <t>Bill payment</t>
        </is>
      </c>
      <c r="E644" t="inlineStr">
        <is>
          <t>-</t>
        </is>
      </c>
      <c r="F644" s="34" t="n">
        <v>2637</v>
      </c>
      <c r="G644" t="inlineStr">
        <is>
          <t>Bank A</t>
        </is>
      </c>
      <c r="H644" t="inlineStr">
        <is>
          <t>Android</t>
        </is>
      </c>
      <c r="I644" s="35" t="n">
        <v>1.8</v>
      </c>
      <c r="J644" t="inlineStr">
        <is>
          <t>Success</t>
        </is>
      </c>
      <c r="K644" t="inlineStr"/>
      <c r="L644" s="34" t="n">
        <v>0</v>
      </c>
      <c r="M644" t="inlineStr">
        <is>
          <t>Existing</t>
        </is>
      </c>
      <c r="N644" t="inlineStr">
        <is>
          <t>Afternoon</t>
        </is>
      </c>
      <c r="O644">
        <f>IF(AND(OR(Dashboard!$C$6="All",C644=Dashboard!$C$6),OR(Dashboard!$F$6="All",D644=Dashboard!$F$6),OR(Dashboard!$I$6="All",B644=Dashboard!$I$6)),1,0)</f>
        <v/>
      </c>
    </row>
    <row r="645">
      <c r="A645" t="inlineStr">
        <is>
          <t>PP900644</t>
        </is>
      </c>
      <c r="B645" t="inlineStr">
        <is>
          <t>Apr</t>
        </is>
      </c>
      <c r="C645" t="inlineStr">
        <is>
          <t>Nashik</t>
        </is>
      </c>
      <c r="D645" t="inlineStr">
        <is>
          <t>Merchant (P2M)</t>
        </is>
      </c>
      <c r="E645" t="inlineStr">
        <is>
          <t>Grocery</t>
        </is>
      </c>
      <c r="F645" s="34" t="n">
        <v>192</v>
      </c>
      <c r="G645" t="inlineStr">
        <is>
          <t>Bank C</t>
        </is>
      </c>
      <c r="H645" t="inlineStr">
        <is>
          <t>Android</t>
        </is>
      </c>
      <c r="I645" s="35" t="n">
        <v>2.1</v>
      </c>
      <c r="J645" t="inlineStr">
        <is>
          <t>Success</t>
        </is>
      </c>
      <c r="K645" t="inlineStr"/>
      <c r="L645" s="34" t="n">
        <v>0</v>
      </c>
      <c r="M645" t="inlineStr">
        <is>
          <t>Existing</t>
        </is>
      </c>
      <c r="N645" t="inlineStr">
        <is>
          <t>Morning</t>
        </is>
      </c>
      <c r="O645">
        <f>IF(AND(OR(Dashboard!$C$6="All",C645=Dashboard!$C$6),OR(Dashboard!$F$6="All",D645=Dashboard!$F$6),OR(Dashboard!$I$6="All",B645=Dashboard!$I$6)),1,0)</f>
        <v/>
      </c>
    </row>
    <row r="646">
      <c r="A646" t="inlineStr">
        <is>
          <t>PP900645</t>
        </is>
      </c>
      <c r="B646" t="inlineStr">
        <is>
          <t>Mar</t>
        </is>
      </c>
      <c r="C646" t="inlineStr">
        <is>
          <t>Nagpur</t>
        </is>
      </c>
      <c r="D646" t="inlineStr">
        <is>
          <t>Merchant (P2M)</t>
        </is>
      </c>
      <c r="E646" t="inlineStr">
        <is>
          <t>Food</t>
        </is>
      </c>
      <c r="F646" s="34" t="n">
        <v>82</v>
      </c>
      <c r="G646" t="inlineStr">
        <is>
          <t>Bank A</t>
        </is>
      </c>
      <c r="H646" t="inlineStr">
        <is>
          <t>Android</t>
        </is>
      </c>
      <c r="I646" s="35" t="n">
        <v>1.1</v>
      </c>
      <c r="J646" t="inlineStr">
        <is>
          <t>Success</t>
        </is>
      </c>
      <c r="K646" t="inlineStr"/>
      <c r="L646" s="34" t="n">
        <v>0</v>
      </c>
      <c r="M646" t="inlineStr">
        <is>
          <t>Existing</t>
        </is>
      </c>
      <c r="N646" t="inlineStr">
        <is>
          <t>Evening</t>
        </is>
      </c>
      <c r="O646">
        <f>IF(AND(OR(Dashboard!$C$6="All",C646=Dashboard!$C$6),OR(Dashboard!$F$6="All",D646=Dashboard!$F$6),OR(Dashboard!$I$6="All",B646=Dashboard!$I$6)),1,0)</f>
        <v/>
      </c>
    </row>
    <row r="647">
      <c r="A647" t="inlineStr">
        <is>
          <t>PP900646</t>
        </is>
      </c>
      <c r="B647" t="inlineStr">
        <is>
          <t>Jan</t>
        </is>
      </c>
      <c r="C647" t="inlineStr">
        <is>
          <t>Nashik</t>
        </is>
      </c>
      <c r="D647" t="inlineStr">
        <is>
          <t>P2P transfer</t>
        </is>
      </c>
      <c r="E647" t="inlineStr">
        <is>
          <t>-</t>
        </is>
      </c>
      <c r="F647" s="34" t="n">
        <v>269</v>
      </c>
      <c r="G647" t="inlineStr">
        <is>
          <t>Bank C</t>
        </is>
      </c>
      <c r="H647" t="inlineStr">
        <is>
          <t>Android</t>
        </is>
      </c>
      <c r="I647" s="35" t="n">
        <v>1.6</v>
      </c>
      <c r="J647" t="inlineStr">
        <is>
          <t>Success</t>
        </is>
      </c>
      <c r="K647" t="inlineStr"/>
      <c r="L647" s="34" t="n">
        <v>0</v>
      </c>
      <c r="M647" t="inlineStr">
        <is>
          <t>Existing</t>
        </is>
      </c>
      <c r="N647" t="inlineStr">
        <is>
          <t>Evening</t>
        </is>
      </c>
      <c r="O647">
        <f>IF(AND(OR(Dashboard!$C$6="All",C647=Dashboard!$C$6),OR(Dashboard!$F$6="All",D647=Dashboard!$F$6),OR(Dashboard!$I$6="All",B647=Dashboard!$I$6)),1,0)</f>
        <v/>
      </c>
    </row>
    <row r="648">
      <c r="A648" t="inlineStr">
        <is>
          <t>PP900647</t>
        </is>
      </c>
      <c r="B648" t="inlineStr">
        <is>
          <t>May</t>
        </is>
      </c>
      <c r="C648" t="inlineStr">
        <is>
          <t>Nashik</t>
        </is>
      </c>
      <c r="D648" t="inlineStr">
        <is>
          <t>P2P transfer</t>
        </is>
      </c>
      <c r="E648" t="inlineStr">
        <is>
          <t>-</t>
        </is>
      </c>
      <c r="F648" s="34" t="n">
        <v>431</v>
      </c>
      <c r="G648" t="inlineStr">
        <is>
          <t>Bank A</t>
        </is>
      </c>
      <c r="H648" t="inlineStr">
        <is>
          <t>Android</t>
        </is>
      </c>
      <c r="I648" s="35" t="n">
        <v>1</v>
      </c>
      <c r="J648" t="inlineStr">
        <is>
          <t>Success</t>
        </is>
      </c>
      <c r="K648" t="inlineStr"/>
      <c r="L648" s="34" t="n">
        <v>0</v>
      </c>
      <c r="M648" t="inlineStr">
        <is>
          <t>Existing</t>
        </is>
      </c>
      <c r="N648" t="inlineStr">
        <is>
          <t>Morning</t>
        </is>
      </c>
      <c r="O648">
        <f>IF(AND(OR(Dashboard!$C$6="All",C648=Dashboard!$C$6),OR(Dashboard!$F$6="All",D648=Dashboard!$F$6),OR(Dashboard!$I$6="All",B648=Dashboard!$I$6)),1,0)</f>
        <v/>
      </c>
    </row>
    <row r="649">
      <c r="A649" t="inlineStr">
        <is>
          <t>PP900648</t>
        </is>
      </c>
      <c r="B649" t="inlineStr">
        <is>
          <t>Jan</t>
        </is>
      </c>
      <c r="C649" t="inlineStr">
        <is>
          <t>Nashik</t>
        </is>
      </c>
      <c r="D649" t="inlineStr">
        <is>
          <t>P2P transfer</t>
        </is>
      </c>
      <c r="E649" t="inlineStr">
        <is>
          <t>-</t>
        </is>
      </c>
      <c r="F649" s="34" t="n">
        <v>773</v>
      </c>
      <c r="G649" t="inlineStr">
        <is>
          <t>Bank E</t>
        </is>
      </c>
      <c r="H649" t="inlineStr">
        <is>
          <t>Android</t>
        </is>
      </c>
      <c r="I649" s="35" t="n">
        <v>1.1</v>
      </c>
      <c r="J649" t="inlineStr">
        <is>
          <t>Success</t>
        </is>
      </c>
      <c r="K649" t="inlineStr"/>
      <c r="L649" s="34" t="n">
        <v>0</v>
      </c>
      <c r="M649" t="inlineStr">
        <is>
          <t>Existing</t>
        </is>
      </c>
      <c r="N649" t="inlineStr">
        <is>
          <t>Morning</t>
        </is>
      </c>
      <c r="O649">
        <f>IF(AND(OR(Dashboard!$C$6="All",C649=Dashboard!$C$6),OR(Dashboard!$F$6="All",D649=Dashboard!$F$6),OR(Dashboard!$I$6="All",B649=Dashboard!$I$6)),1,0)</f>
        <v/>
      </c>
    </row>
    <row r="650">
      <c r="A650" t="inlineStr">
        <is>
          <t>PP900649</t>
        </is>
      </c>
      <c r="B650" t="inlineStr">
        <is>
          <t>Apr</t>
        </is>
      </c>
      <c r="C650" t="inlineStr">
        <is>
          <t>Kolhapur</t>
        </is>
      </c>
      <c r="D650" t="inlineStr">
        <is>
          <t>Merchant (P2M)</t>
        </is>
      </c>
      <c r="E650" t="inlineStr">
        <is>
          <t>Food</t>
        </is>
      </c>
      <c r="F650" s="34" t="n">
        <v>262</v>
      </c>
      <c r="G650" t="inlineStr">
        <is>
          <t>Bank A</t>
        </is>
      </c>
      <c r="H650" t="inlineStr">
        <is>
          <t>Android</t>
        </is>
      </c>
      <c r="I650" s="35" t="n">
        <v>1.3</v>
      </c>
      <c r="J650" t="inlineStr">
        <is>
          <t>Success</t>
        </is>
      </c>
      <c r="K650" t="inlineStr"/>
      <c r="L650" s="34" t="n">
        <v>0</v>
      </c>
      <c r="M650" t="inlineStr">
        <is>
          <t>Existing</t>
        </is>
      </c>
      <c r="N650" t="inlineStr">
        <is>
          <t>Night</t>
        </is>
      </c>
      <c r="O650">
        <f>IF(AND(OR(Dashboard!$C$6="All",C650=Dashboard!$C$6),OR(Dashboard!$F$6="All",D650=Dashboard!$F$6),OR(Dashboard!$I$6="All",B650=Dashboard!$I$6)),1,0)</f>
        <v/>
      </c>
    </row>
    <row r="651">
      <c r="A651" t="inlineStr">
        <is>
          <t>PP900650</t>
        </is>
      </c>
      <c r="B651" t="inlineStr">
        <is>
          <t>Mar</t>
        </is>
      </c>
      <c r="C651" t="inlineStr">
        <is>
          <t>Solapur</t>
        </is>
      </c>
      <c r="D651" t="inlineStr">
        <is>
          <t>P2P transfer</t>
        </is>
      </c>
      <c r="E651" t="inlineStr">
        <is>
          <t>-</t>
        </is>
      </c>
      <c r="F651" s="34" t="n">
        <v>276</v>
      </c>
      <c r="G651" t="inlineStr">
        <is>
          <t>Bank B</t>
        </is>
      </c>
      <c r="H651" t="inlineStr">
        <is>
          <t>Android</t>
        </is>
      </c>
      <c r="I651" s="35" t="n">
        <v>0.8</v>
      </c>
      <c r="J651" t="inlineStr">
        <is>
          <t>Success</t>
        </is>
      </c>
      <c r="K651" t="inlineStr"/>
      <c r="L651" s="34" t="n">
        <v>0</v>
      </c>
      <c r="M651" t="inlineStr">
        <is>
          <t>New</t>
        </is>
      </c>
      <c r="N651" t="inlineStr">
        <is>
          <t>Evening</t>
        </is>
      </c>
      <c r="O651">
        <f>IF(AND(OR(Dashboard!$C$6="All",C651=Dashboard!$C$6),OR(Dashboard!$F$6="All",D651=Dashboard!$F$6),OR(Dashboard!$I$6="All",B651=Dashboard!$I$6)),1,0)</f>
        <v/>
      </c>
    </row>
    <row r="652">
      <c r="A652" t="inlineStr">
        <is>
          <t>PP900651</t>
        </is>
      </c>
      <c r="B652" t="inlineStr">
        <is>
          <t>Mar</t>
        </is>
      </c>
      <c r="C652" t="inlineStr">
        <is>
          <t>Nagpur</t>
        </is>
      </c>
      <c r="D652" t="inlineStr">
        <is>
          <t>Merchant (P2M)</t>
        </is>
      </c>
      <c r="E652" t="inlineStr">
        <is>
          <t>Pharmacy</t>
        </is>
      </c>
      <c r="F652" s="34" t="n">
        <v>133</v>
      </c>
      <c r="G652" t="inlineStr">
        <is>
          <t>Bank A</t>
        </is>
      </c>
      <c r="H652" t="inlineStr">
        <is>
          <t>Android</t>
        </is>
      </c>
      <c r="I652" s="35" t="n">
        <v>2.9</v>
      </c>
      <c r="J652" t="inlineStr">
        <is>
          <t>Success</t>
        </is>
      </c>
      <c r="K652" t="inlineStr"/>
      <c r="L652" s="34" t="n">
        <v>0</v>
      </c>
      <c r="M652" t="inlineStr">
        <is>
          <t>Existing</t>
        </is>
      </c>
      <c r="N652" t="inlineStr">
        <is>
          <t>Night</t>
        </is>
      </c>
      <c r="O652">
        <f>IF(AND(OR(Dashboard!$C$6="All",C652=Dashboard!$C$6),OR(Dashboard!$F$6="All",D652=Dashboard!$F$6),OR(Dashboard!$I$6="All",B652=Dashboard!$I$6)),1,0)</f>
        <v/>
      </c>
    </row>
    <row r="653">
      <c r="A653" t="inlineStr">
        <is>
          <t>PP900652</t>
        </is>
      </c>
      <c r="B653" t="inlineStr">
        <is>
          <t>Apr</t>
        </is>
      </c>
      <c r="C653" t="inlineStr">
        <is>
          <t>Nagpur</t>
        </is>
      </c>
      <c r="D653" t="inlineStr">
        <is>
          <t>P2P transfer</t>
        </is>
      </c>
      <c r="E653" t="inlineStr">
        <is>
          <t>-</t>
        </is>
      </c>
      <c r="F653" s="34" t="n">
        <v>1607</v>
      </c>
      <c r="G653" t="inlineStr">
        <is>
          <t>Bank B</t>
        </is>
      </c>
      <c r="H653" t="inlineStr">
        <is>
          <t>Android</t>
        </is>
      </c>
      <c r="I653" s="35" t="n">
        <v>2.4</v>
      </c>
      <c r="J653" t="inlineStr">
        <is>
          <t>Success</t>
        </is>
      </c>
      <c r="K653" t="inlineStr"/>
      <c r="L653" s="34" t="n">
        <v>0</v>
      </c>
      <c r="M653" t="inlineStr">
        <is>
          <t>Existing</t>
        </is>
      </c>
      <c r="N653" t="inlineStr">
        <is>
          <t>Morning</t>
        </is>
      </c>
      <c r="O653">
        <f>IF(AND(OR(Dashboard!$C$6="All",C653=Dashboard!$C$6),OR(Dashboard!$F$6="All",D653=Dashboard!$F$6),OR(Dashboard!$I$6="All",B653=Dashboard!$I$6)),1,0)</f>
        <v/>
      </c>
    </row>
    <row r="654">
      <c r="A654" t="inlineStr">
        <is>
          <t>PP900653</t>
        </is>
      </c>
      <c r="B654" t="inlineStr">
        <is>
          <t>Jun</t>
        </is>
      </c>
      <c r="C654" t="inlineStr">
        <is>
          <t>Pune</t>
        </is>
      </c>
      <c r="D654" t="inlineStr">
        <is>
          <t>P2P transfer</t>
        </is>
      </c>
      <c r="E654" t="inlineStr">
        <is>
          <t>-</t>
        </is>
      </c>
      <c r="F654" s="34" t="n">
        <v>886</v>
      </c>
      <c r="G654" t="inlineStr">
        <is>
          <t>Bank B</t>
        </is>
      </c>
      <c r="H654" t="inlineStr">
        <is>
          <t>Android</t>
        </is>
      </c>
      <c r="I654" s="35" t="n">
        <v>2.3</v>
      </c>
      <c r="J654" t="inlineStr">
        <is>
          <t>Success</t>
        </is>
      </c>
      <c r="K654" t="inlineStr"/>
      <c r="L654" s="34" t="n">
        <v>0</v>
      </c>
      <c r="M654" t="inlineStr">
        <is>
          <t>Existing</t>
        </is>
      </c>
      <c r="N654" t="inlineStr">
        <is>
          <t>Evening</t>
        </is>
      </c>
      <c r="O654">
        <f>IF(AND(OR(Dashboard!$C$6="All",C654=Dashboard!$C$6),OR(Dashboard!$F$6="All",D654=Dashboard!$F$6),OR(Dashboard!$I$6="All",B654=Dashboard!$I$6)),1,0)</f>
        <v/>
      </c>
    </row>
    <row r="655">
      <c r="A655" t="inlineStr">
        <is>
          <t>PP900654</t>
        </is>
      </c>
      <c r="B655" t="inlineStr">
        <is>
          <t>May</t>
        </is>
      </c>
      <c r="C655" t="inlineStr">
        <is>
          <t>Nashik</t>
        </is>
      </c>
      <c r="D655" t="inlineStr">
        <is>
          <t>Merchant (P2M)</t>
        </is>
      </c>
      <c r="E655" t="inlineStr">
        <is>
          <t>Electronics</t>
        </is>
      </c>
      <c r="F655" s="34" t="n">
        <v>971</v>
      </c>
      <c r="G655" t="inlineStr">
        <is>
          <t>Bank B</t>
        </is>
      </c>
      <c r="H655" t="inlineStr">
        <is>
          <t>Android</t>
        </is>
      </c>
      <c r="I655" s="35" t="n">
        <v>0.6</v>
      </c>
      <c r="J655" t="inlineStr">
        <is>
          <t>Success</t>
        </is>
      </c>
      <c r="K655" t="inlineStr"/>
      <c r="L655" s="34" t="n">
        <v>0</v>
      </c>
      <c r="M655" t="inlineStr">
        <is>
          <t>Existing</t>
        </is>
      </c>
      <c r="N655" t="inlineStr">
        <is>
          <t>Afternoon</t>
        </is>
      </c>
      <c r="O655">
        <f>IF(AND(OR(Dashboard!$C$6="All",C655=Dashboard!$C$6),OR(Dashboard!$F$6="All",D655=Dashboard!$F$6),OR(Dashboard!$I$6="All",B655=Dashboard!$I$6)),1,0)</f>
        <v/>
      </c>
    </row>
    <row r="656">
      <c r="A656" t="inlineStr">
        <is>
          <t>PP900655</t>
        </is>
      </c>
      <c r="B656" t="inlineStr">
        <is>
          <t>Jan</t>
        </is>
      </c>
      <c r="C656" t="inlineStr">
        <is>
          <t>Nagpur</t>
        </is>
      </c>
      <c r="D656" t="inlineStr">
        <is>
          <t>P2P transfer</t>
        </is>
      </c>
      <c r="E656" t="inlineStr">
        <is>
          <t>-</t>
        </is>
      </c>
      <c r="F656" s="34" t="n">
        <v>5452</v>
      </c>
      <c r="G656" t="inlineStr">
        <is>
          <t>Bank C</t>
        </is>
      </c>
      <c r="H656" t="inlineStr">
        <is>
          <t>Android</t>
        </is>
      </c>
      <c r="I656" s="35" t="n">
        <v>0.6</v>
      </c>
      <c r="J656" t="inlineStr">
        <is>
          <t>Success</t>
        </is>
      </c>
      <c r="K656" t="inlineStr"/>
      <c r="L656" s="34" t="n">
        <v>0</v>
      </c>
      <c r="M656" t="inlineStr">
        <is>
          <t>Existing</t>
        </is>
      </c>
      <c r="N656" t="inlineStr">
        <is>
          <t>Afternoon</t>
        </is>
      </c>
      <c r="O656">
        <f>IF(AND(OR(Dashboard!$C$6="All",C656=Dashboard!$C$6),OR(Dashboard!$F$6="All",D656=Dashboard!$F$6),OR(Dashboard!$I$6="All",B656=Dashboard!$I$6)),1,0)</f>
        <v/>
      </c>
    </row>
    <row r="657">
      <c r="A657" t="inlineStr">
        <is>
          <t>PP900656</t>
        </is>
      </c>
      <c r="B657" t="inlineStr">
        <is>
          <t>Apr</t>
        </is>
      </c>
      <c r="C657" t="inlineStr">
        <is>
          <t>Solapur</t>
        </is>
      </c>
      <c r="D657" t="inlineStr">
        <is>
          <t>Merchant (P2M)</t>
        </is>
      </c>
      <c r="E657" t="inlineStr">
        <is>
          <t>Travel</t>
        </is>
      </c>
      <c r="F657" s="34" t="n">
        <v>211</v>
      </c>
      <c r="G657" t="inlineStr">
        <is>
          <t>Bank A</t>
        </is>
      </c>
      <c r="H657" t="inlineStr">
        <is>
          <t>Android</t>
        </is>
      </c>
      <c r="I657" s="35" t="n">
        <v>1.7</v>
      </c>
      <c r="J657" t="inlineStr">
        <is>
          <t>Success</t>
        </is>
      </c>
      <c r="K657" t="inlineStr"/>
      <c r="L657" s="34" t="n">
        <v>0</v>
      </c>
      <c r="M657" t="inlineStr">
        <is>
          <t>Existing</t>
        </is>
      </c>
      <c r="N657" t="inlineStr">
        <is>
          <t>Afternoon</t>
        </is>
      </c>
      <c r="O657">
        <f>IF(AND(OR(Dashboard!$C$6="All",C657=Dashboard!$C$6),OR(Dashboard!$F$6="All",D657=Dashboard!$F$6),OR(Dashboard!$I$6="All",B657=Dashboard!$I$6)),1,0)</f>
        <v/>
      </c>
    </row>
    <row r="658">
      <c r="A658" t="inlineStr">
        <is>
          <t>PP900657</t>
        </is>
      </c>
      <c r="B658" t="inlineStr">
        <is>
          <t>Jun</t>
        </is>
      </c>
      <c r="C658" t="inlineStr">
        <is>
          <t>Pune</t>
        </is>
      </c>
      <c r="D658" t="inlineStr">
        <is>
          <t>Bill payment</t>
        </is>
      </c>
      <c r="E658" t="inlineStr">
        <is>
          <t>-</t>
        </is>
      </c>
      <c r="F658" s="34" t="n">
        <v>1839</v>
      </c>
      <c r="G658" t="inlineStr">
        <is>
          <t>Bank D</t>
        </is>
      </c>
      <c r="H658" t="inlineStr">
        <is>
          <t>Android</t>
        </is>
      </c>
      <c r="I658" s="35" t="n">
        <v>2.4</v>
      </c>
      <c r="J658" t="inlineStr">
        <is>
          <t>Success</t>
        </is>
      </c>
      <c r="K658" t="inlineStr"/>
      <c r="L658" s="34" t="n">
        <v>0</v>
      </c>
      <c r="M658" t="inlineStr">
        <is>
          <t>Existing</t>
        </is>
      </c>
      <c r="N658" t="inlineStr">
        <is>
          <t>Night</t>
        </is>
      </c>
      <c r="O658">
        <f>IF(AND(OR(Dashboard!$C$6="All",C658=Dashboard!$C$6),OR(Dashboard!$F$6="All",D658=Dashboard!$F$6),OR(Dashboard!$I$6="All",B658=Dashboard!$I$6)),1,0)</f>
        <v/>
      </c>
    </row>
    <row r="659">
      <c r="A659" t="inlineStr">
        <is>
          <t>PP900658</t>
        </is>
      </c>
      <c r="B659" t="inlineStr">
        <is>
          <t>Mar</t>
        </is>
      </c>
      <c r="C659" t="inlineStr">
        <is>
          <t>Nashik</t>
        </is>
      </c>
      <c r="D659" t="inlineStr">
        <is>
          <t>P2P transfer</t>
        </is>
      </c>
      <c r="E659" t="inlineStr">
        <is>
          <t>-</t>
        </is>
      </c>
      <c r="F659" s="34" t="n">
        <v>170</v>
      </c>
      <c r="G659" t="inlineStr">
        <is>
          <t>Bank B</t>
        </is>
      </c>
      <c r="H659" t="inlineStr">
        <is>
          <t>Android</t>
        </is>
      </c>
      <c r="I659" s="35" t="n">
        <v>1.7</v>
      </c>
      <c r="J659" t="inlineStr">
        <is>
          <t>Success</t>
        </is>
      </c>
      <c r="K659" t="inlineStr"/>
      <c r="L659" s="34" t="n">
        <v>0</v>
      </c>
      <c r="M659" t="inlineStr">
        <is>
          <t>New</t>
        </is>
      </c>
      <c r="N659" t="inlineStr">
        <is>
          <t>Afternoon</t>
        </is>
      </c>
      <c r="O659">
        <f>IF(AND(OR(Dashboard!$C$6="All",C659=Dashboard!$C$6),OR(Dashboard!$F$6="All",D659=Dashboard!$F$6),OR(Dashboard!$I$6="All",B659=Dashboard!$I$6)),1,0)</f>
        <v/>
      </c>
    </row>
    <row r="660">
      <c r="A660" t="inlineStr">
        <is>
          <t>PP900659</t>
        </is>
      </c>
      <c r="B660" t="inlineStr">
        <is>
          <t>Jan</t>
        </is>
      </c>
      <c r="C660" t="inlineStr">
        <is>
          <t>Nagpur</t>
        </is>
      </c>
      <c r="D660" t="inlineStr">
        <is>
          <t>Bill payment</t>
        </is>
      </c>
      <c r="E660" t="inlineStr">
        <is>
          <t>-</t>
        </is>
      </c>
      <c r="F660" s="34" t="n">
        <v>2599</v>
      </c>
      <c r="G660" t="inlineStr">
        <is>
          <t>Bank D</t>
        </is>
      </c>
      <c r="H660" t="inlineStr">
        <is>
          <t>Android</t>
        </is>
      </c>
      <c r="I660" s="35" t="n">
        <v>2.4</v>
      </c>
      <c r="J660" t="inlineStr">
        <is>
          <t>Success</t>
        </is>
      </c>
      <c r="K660" t="inlineStr"/>
      <c r="L660" s="34" t="n">
        <v>0</v>
      </c>
      <c r="M660" t="inlineStr">
        <is>
          <t>Existing</t>
        </is>
      </c>
      <c r="N660" t="inlineStr">
        <is>
          <t>Evening</t>
        </is>
      </c>
      <c r="O660">
        <f>IF(AND(OR(Dashboard!$C$6="All",C660=Dashboard!$C$6),OR(Dashboard!$F$6="All",D660=Dashboard!$F$6),OR(Dashboard!$I$6="All",B660=Dashboard!$I$6)),1,0)</f>
        <v/>
      </c>
    </row>
    <row r="661">
      <c r="A661" t="inlineStr">
        <is>
          <t>PP900660</t>
        </is>
      </c>
      <c r="B661" t="inlineStr">
        <is>
          <t>Jan</t>
        </is>
      </c>
      <c r="C661" t="inlineStr">
        <is>
          <t>Kolhapur</t>
        </is>
      </c>
      <c r="D661" t="inlineStr">
        <is>
          <t>Merchant (P2M)</t>
        </is>
      </c>
      <c r="E661" t="inlineStr">
        <is>
          <t>Travel</t>
        </is>
      </c>
      <c r="F661" s="34" t="n">
        <v>317</v>
      </c>
      <c r="G661" t="inlineStr">
        <is>
          <t>Bank C</t>
        </is>
      </c>
      <c r="H661" t="inlineStr">
        <is>
          <t>Android</t>
        </is>
      </c>
      <c r="I661" s="35" t="n">
        <v>2.1</v>
      </c>
      <c r="J661" t="inlineStr">
        <is>
          <t>Success</t>
        </is>
      </c>
      <c r="K661" t="inlineStr"/>
      <c r="L661" s="34" t="n">
        <v>0</v>
      </c>
      <c r="M661" t="inlineStr">
        <is>
          <t>Existing</t>
        </is>
      </c>
      <c r="N661" t="inlineStr">
        <is>
          <t>Evening</t>
        </is>
      </c>
      <c r="O661">
        <f>IF(AND(OR(Dashboard!$C$6="All",C661=Dashboard!$C$6),OR(Dashboard!$F$6="All",D661=Dashboard!$F$6),OR(Dashboard!$I$6="All",B661=Dashboard!$I$6)),1,0)</f>
        <v/>
      </c>
    </row>
    <row r="662">
      <c r="A662" t="inlineStr">
        <is>
          <t>PP900661</t>
        </is>
      </c>
      <c r="B662" t="inlineStr">
        <is>
          <t>Apr</t>
        </is>
      </c>
      <c r="C662" t="inlineStr">
        <is>
          <t>Nagpur</t>
        </is>
      </c>
      <c r="D662" t="inlineStr">
        <is>
          <t>Merchant (P2M)</t>
        </is>
      </c>
      <c r="E662" t="inlineStr">
        <is>
          <t>Grocery</t>
        </is>
      </c>
      <c r="F662" s="34" t="n">
        <v>314</v>
      </c>
      <c r="G662" t="inlineStr">
        <is>
          <t>Bank E</t>
        </is>
      </c>
      <c r="H662" t="inlineStr">
        <is>
          <t>Android</t>
        </is>
      </c>
      <c r="I662" s="35" t="n">
        <v>1.4</v>
      </c>
      <c r="J662" t="inlineStr">
        <is>
          <t>Success</t>
        </is>
      </c>
      <c r="K662" t="inlineStr"/>
      <c r="L662" s="34" t="n">
        <v>0</v>
      </c>
      <c r="M662" t="inlineStr">
        <is>
          <t>Existing</t>
        </is>
      </c>
      <c r="N662" t="inlineStr">
        <is>
          <t>Evening</t>
        </is>
      </c>
      <c r="O662">
        <f>IF(AND(OR(Dashboard!$C$6="All",C662=Dashboard!$C$6),OR(Dashboard!$F$6="All",D662=Dashboard!$F$6),OR(Dashboard!$I$6="All",B662=Dashboard!$I$6)),1,0)</f>
        <v/>
      </c>
    </row>
    <row r="663">
      <c r="A663" t="inlineStr">
        <is>
          <t>PP900662</t>
        </is>
      </c>
      <c r="B663" t="inlineStr">
        <is>
          <t>May</t>
        </is>
      </c>
      <c r="C663" t="inlineStr">
        <is>
          <t>Nashik</t>
        </is>
      </c>
      <c r="D663" t="inlineStr">
        <is>
          <t>P2P transfer</t>
        </is>
      </c>
      <c r="E663" t="inlineStr">
        <is>
          <t>-</t>
        </is>
      </c>
      <c r="F663" s="34" t="n">
        <v>1436</v>
      </c>
      <c r="G663" t="inlineStr">
        <is>
          <t>Bank D</t>
        </is>
      </c>
      <c r="H663" t="inlineStr">
        <is>
          <t>iOS</t>
        </is>
      </c>
      <c r="I663" s="35" t="n">
        <v>3.2</v>
      </c>
      <c r="J663" t="inlineStr">
        <is>
          <t>Failed</t>
        </is>
      </c>
      <c r="K663" t="inlineStr">
        <is>
          <t>Insufficient balance</t>
        </is>
      </c>
      <c r="L663" s="34" t="n">
        <v>0</v>
      </c>
      <c r="M663" t="inlineStr">
        <is>
          <t>Existing</t>
        </is>
      </c>
      <c r="N663" t="inlineStr">
        <is>
          <t>Evening</t>
        </is>
      </c>
      <c r="O663">
        <f>IF(AND(OR(Dashboard!$C$6="All",C663=Dashboard!$C$6),OR(Dashboard!$F$6="All",D663=Dashboard!$F$6),OR(Dashboard!$I$6="All",B663=Dashboard!$I$6)),1,0)</f>
        <v/>
      </c>
    </row>
    <row r="664">
      <c r="A664" t="inlineStr">
        <is>
          <t>PP900663</t>
        </is>
      </c>
      <c r="B664" t="inlineStr">
        <is>
          <t>Jun</t>
        </is>
      </c>
      <c r="C664" t="inlineStr">
        <is>
          <t>Sambhaji Nagar</t>
        </is>
      </c>
      <c r="D664" t="inlineStr">
        <is>
          <t>P2P transfer</t>
        </is>
      </c>
      <c r="E664" t="inlineStr">
        <is>
          <t>-</t>
        </is>
      </c>
      <c r="F664" s="34" t="n">
        <v>33</v>
      </c>
      <c r="G664" t="inlineStr">
        <is>
          <t>Bank A</t>
        </is>
      </c>
      <c r="H664" t="inlineStr">
        <is>
          <t>Android</t>
        </is>
      </c>
      <c r="I664" s="35" t="n">
        <v>0.7</v>
      </c>
      <c r="J664" t="inlineStr">
        <is>
          <t>Success</t>
        </is>
      </c>
      <c r="K664" t="inlineStr"/>
      <c r="L664" s="34" t="n">
        <v>0</v>
      </c>
      <c r="M664" t="inlineStr">
        <is>
          <t>Existing</t>
        </is>
      </c>
      <c r="N664" t="inlineStr">
        <is>
          <t>Afternoon</t>
        </is>
      </c>
      <c r="O664">
        <f>IF(AND(OR(Dashboard!$C$6="All",C664=Dashboard!$C$6),OR(Dashboard!$F$6="All",D664=Dashboard!$F$6),OR(Dashboard!$I$6="All",B664=Dashboard!$I$6)),1,0)</f>
        <v/>
      </c>
    </row>
    <row r="665">
      <c r="A665" t="inlineStr">
        <is>
          <t>PP900664</t>
        </is>
      </c>
      <c r="B665" t="inlineStr">
        <is>
          <t>Jan</t>
        </is>
      </c>
      <c r="C665" t="inlineStr">
        <is>
          <t>Kolhapur</t>
        </is>
      </c>
      <c r="D665" t="inlineStr">
        <is>
          <t>P2P transfer</t>
        </is>
      </c>
      <c r="E665" t="inlineStr">
        <is>
          <t>-</t>
        </is>
      </c>
      <c r="F665" s="34" t="n">
        <v>165</v>
      </c>
      <c r="G665" t="inlineStr">
        <is>
          <t>Bank B</t>
        </is>
      </c>
      <c r="H665" t="inlineStr">
        <is>
          <t>iOS</t>
        </is>
      </c>
      <c r="I665" s="35" t="n">
        <v>2.1</v>
      </c>
      <c r="J665" t="inlineStr">
        <is>
          <t>Success</t>
        </is>
      </c>
      <c r="K665" t="inlineStr"/>
      <c r="L665" s="34" t="n">
        <v>0</v>
      </c>
      <c r="M665" t="inlineStr">
        <is>
          <t>Existing</t>
        </is>
      </c>
      <c r="N665" t="inlineStr">
        <is>
          <t>Night</t>
        </is>
      </c>
      <c r="O665">
        <f>IF(AND(OR(Dashboard!$C$6="All",C665=Dashboard!$C$6),OR(Dashboard!$F$6="All",D665=Dashboard!$F$6),OR(Dashboard!$I$6="All",B665=Dashboard!$I$6)),1,0)</f>
        <v/>
      </c>
    </row>
    <row r="666">
      <c r="A666" t="inlineStr">
        <is>
          <t>PP900665</t>
        </is>
      </c>
      <c r="B666" t="inlineStr">
        <is>
          <t>Feb</t>
        </is>
      </c>
      <c r="C666" t="inlineStr">
        <is>
          <t>Nagpur</t>
        </is>
      </c>
      <c r="D666" t="inlineStr">
        <is>
          <t>Recharge</t>
        </is>
      </c>
      <c r="E666" t="inlineStr">
        <is>
          <t>-</t>
        </is>
      </c>
      <c r="F666" s="34" t="n">
        <v>479</v>
      </c>
      <c r="G666" t="inlineStr">
        <is>
          <t>Bank A</t>
        </is>
      </c>
      <c r="H666" t="inlineStr">
        <is>
          <t>Android</t>
        </is>
      </c>
      <c r="I666" s="35" t="n">
        <v>1.2</v>
      </c>
      <c r="J666" t="inlineStr">
        <is>
          <t>Success</t>
        </is>
      </c>
      <c r="K666" t="inlineStr"/>
      <c r="L666" s="34" t="n">
        <v>0</v>
      </c>
      <c r="M666" t="inlineStr">
        <is>
          <t>Existing</t>
        </is>
      </c>
      <c r="N666" t="inlineStr">
        <is>
          <t>Afternoon</t>
        </is>
      </c>
      <c r="O666">
        <f>IF(AND(OR(Dashboard!$C$6="All",C666=Dashboard!$C$6),OR(Dashboard!$F$6="All",D666=Dashboard!$F$6),OR(Dashboard!$I$6="All",B666=Dashboard!$I$6)),1,0)</f>
        <v/>
      </c>
    </row>
    <row r="667">
      <c r="A667" t="inlineStr">
        <is>
          <t>PP900666</t>
        </is>
      </c>
      <c r="B667" t="inlineStr">
        <is>
          <t>Mar</t>
        </is>
      </c>
      <c r="C667" t="inlineStr">
        <is>
          <t>Pune</t>
        </is>
      </c>
      <c r="D667" t="inlineStr">
        <is>
          <t>Merchant (P2M)</t>
        </is>
      </c>
      <c r="E667" t="inlineStr">
        <is>
          <t>Pharmacy</t>
        </is>
      </c>
      <c r="F667" s="34" t="n">
        <v>31</v>
      </c>
      <c r="G667" t="inlineStr">
        <is>
          <t>Bank E</t>
        </is>
      </c>
      <c r="H667" t="inlineStr">
        <is>
          <t>Android</t>
        </is>
      </c>
      <c r="I667" s="35" t="n">
        <v>0.9</v>
      </c>
      <c r="J667" t="inlineStr">
        <is>
          <t>Success</t>
        </is>
      </c>
      <c r="K667" t="inlineStr"/>
      <c r="L667" s="34" t="n">
        <v>0</v>
      </c>
      <c r="M667" t="inlineStr">
        <is>
          <t>Existing</t>
        </is>
      </c>
      <c r="N667" t="inlineStr">
        <is>
          <t>Afternoon</t>
        </is>
      </c>
      <c r="O667">
        <f>IF(AND(OR(Dashboard!$C$6="All",C667=Dashboard!$C$6),OR(Dashboard!$F$6="All",D667=Dashboard!$F$6),OR(Dashboard!$I$6="All",B667=Dashboard!$I$6)),1,0)</f>
        <v/>
      </c>
    </row>
    <row r="668">
      <c r="A668" t="inlineStr">
        <is>
          <t>PP900667</t>
        </is>
      </c>
      <c r="B668" t="inlineStr">
        <is>
          <t>Apr</t>
        </is>
      </c>
      <c r="C668" t="inlineStr">
        <is>
          <t>Sambhaji Nagar</t>
        </is>
      </c>
      <c r="D668" t="inlineStr">
        <is>
          <t>P2P transfer</t>
        </is>
      </c>
      <c r="E668" t="inlineStr">
        <is>
          <t>-</t>
        </is>
      </c>
      <c r="F668" s="34" t="n">
        <v>213</v>
      </c>
      <c r="G668" t="inlineStr">
        <is>
          <t>Bank B</t>
        </is>
      </c>
      <c r="H668" t="inlineStr">
        <is>
          <t>Android</t>
        </is>
      </c>
      <c r="I668" s="35" t="n">
        <v>1.1</v>
      </c>
      <c r="J668" t="inlineStr">
        <is>
          <t>Success</t>
        </is>
      </c>
      <c r="K668" t="inlineStr"/>
      <c r="L668" s="34" t="n">
        <v>0</v>
      </c>
      <c r="M668" t="inlineStr">
        <is>
          <t>Existing</t>
        </is>
      </c>
      <c r="N668" t="inlineStr">
        <is>
          <t>Night</t>
        </is>
      </c>
      <c r="O668">
        <f>IF(AND(OR(Dashboard!$C$6="All",C668=Dashboard!$C$6),OR(Dashboard!$F$6="All",D668=Dashboard!$F$6),OR(Dashboard!$I$6="All",B668=Dashboard!$I$6)),1,0)</f>
        <v/>
      </c>
    </row>
    <row r="669">
      <c r="A669" t="inlineStr">
        <is>
          <t>PP900668</t>
        </is>
      </c>
      <c r="B669" t="inlineStr">
        <is>
          <t>May</t>
        </is>
      </c>
      <c r="C669" t="inlineStr">
        <is>
          <t>Pune</t>
        </is>
      </c>
      <c r="D669" t="inlineStr">
        <is>
          <t>P2P transfer</t>
        </is>
      </c>
      <c r="E669" t="inlineStr">
        <is>
          <t>-</t>
        </is>
      </c>
      <c r="F669" s="34" t="n">
        <v>1620</v>
      </c>
      <c r="G669" t="inlineStr">
        <is>
          <t>Bank D</t>
        </is>
      </c>
      <c r="H669" t="inlineStr">
        <is>
          <t>Android</t>
        </is>
      </c>
      <c r="I669" s="35" t="n">
        <v>4</v>
      </c>
      <c r="J669" t="inlineStr">
        <is>
          <t>Success</t>
        </is>
      </c>
      <c r="K669" t="inlineStr"/>
      <c r="L669" s="34" t="n">
        <v>0</v>
      </c>
      <c r="M669" t="inlineStr">
        <is>
          <t>Existing</t>
        </is>
      </c>
      <c r="N669" t="inlineStr">
        <is>
          <t>Evening</t>
        </is>
      </c>
      <c r="O669">
        <f>IF(AND(OR(Dashboard!$C$6="All",C669=Dashboard!$C$6),OR(Dashboard!$F$6="All",D669=Dashboard!$F$6),OR(Dashboard!$I$6="All",B669=Dashboard!$I$6)),1,0)</f>
        <v/>
      </c>
    </row>
    <row r="670">
      <c r="A670" t="inlineStr">
        <is>
          <t>PP900669</t>
        </is>
      </c>
      <c r="B670" t="inlineStr">
        <is>
          <t>Apr</t>
        </is>
      </c>
      <c r="C670" t="inlineStr">
        <is>
          <t>Pune</t>
        </is>
      </c>
      <c r="D670" t="inlineStr">
        <is>
          <t>P2P transfer</t>
        </is>
      </c>
      <c r="E670" t="inlineStr">
        <is>
          <t>-</t>
        </is>
      </c>
      <c r="F670" s="34" t="n">
        <v>618</v>
      </c>
      <c r="G670" t="inlineStr">
        <is>
          <t>Bank D</t>
        </is>
      </c>
      <c r="H670" t="inlineStr">
        <is>
          <t>Android</t>
        </is>
      </c>
      <c r="I670" s="35" t="n">
        <v>1.6</v>
      </c>
      <c r="J670" t="inlineStr">
        <is>
          <t>Success</t>
        </is>
      </c>
      <c r="K670" t="inlineStr"/>
      <c r="L670" s="34" t="n">
        <v>0</v>
      </c>
      <c r="M670" t="inlineStr">
        <is>
          <t>New</t>
        </is>
      </c>
      <c r="N670" t="inlineStr">
        <is>
          <t>Evening</t>
        </is>
      </c>
      <c r="O670">
        <f>IF(AND(OR(Dashboard!$C$6="All",C670=Dashboard!$C$6),OR(Dashboard!$F$6="All",D670=Dashboard!$F$6),OR(Dashboard!$I$6="All",B670=Dashboard!$I$6)),1,0)</f>
        <v/>
      </c>
    </row>
    <row r="671">
      <c r="A671" t="inlineStr">
        <is>
          <t>PP900670</t>
        </is>
      </c>
      <c r="B671" t="inlineStr">
        <is>
          <t>Mar</t>
        </is>
      </c>
      <c r="C671" t="inlineStr">
        <is>
          <t>Pune</t>
        </is>
      </c>
      <c r="D671" t="inlineStr">
        <is>
          <t>Merchant (P2M)</t>
        </is>
      </c>
      <c r="E671" t="inlineStr">
        <is>
          <t>Fuel</t>
        </is>
      </c>
      <c r="F671" s="34" t="n">
        <v>298</v>
      </c>
      <c r="G671" t="inlineStr">
        <is>
          <t>Bank E</t>
        </is>
      </c>
      <c r="H671" t="inlineStr">
        <is>
          <t>Android</t>
        </is>
      </c>
      <c r="I671" s="35" t="n">
        <v>1.9</v>
      </c>
      <c r="J671" t="inlineStr">
        <is>
          <t>Success</t>
        </is>
      </c>
      <c r="K671" t="inlineStr"/>
      <c r="L671" s="34" t="n">
        <v>0</v>
      </c>
      <c r="M671" t="inlineStr">
        <is>
          <t>Existing</t>
        </is>
      </c>
      <c r="N671" t="inlineStr">
        <is>
          <t>Evening</t>
        </is>
      </c>
      <c r="O671">
        <f>IF(AND(OR(Dashboard!$C$6="All",C671=Dashboard!$C$6),OR(Dashboard!$F$6="All",D671=Dashboard!$F$6),OR(Dashboard!$I$6="All",B671=Dashboard!$I$6)),1,0)</f>
        <v/>
      </c>
    </row>
    <row r="672">
      <c r="A672" t="inlineStr">
        <is>
          <t>PP900671</t>
        </is>
      </c>
      <c r="B672" t="inlineStr">
        <is>
          <t>May</t>
        </is>
      </c>
      <c r="C672" t="inlineStr">
        <is>
          <t>Pune</t>
        </is>
      </c>
      <c r="D672" t="inlineStr">
        <is>
          <t>P2P transfer</t>
        </is>
      </c>
      <c r="E672" t="inlineStr">
        <is>
          <t>-</t>
        </is>
      </c>
      <c r="F672" s="34" t="n">
        <v>916</v>
      </c>
      <c r="G672" t="inlineStr">
        <is>
          <t>Bank E</t>
        </is>
      </c>
      <c r="H672" t="inlineStr">
        <is>
          <t>Android</t>
        </is>
      </c>
      <c r="I672" s="35" t="n">
        <v>1.7</v>
      </c>
      <c r="J672" t="inlineStr">
        <is>
          <t>Success</t>
        </is>
      </c>
      <c r="K672" t="inlineStr"/>
      <c r="L672" s="34" t="n">
        <v>0</v>
      </c>
      <c r="M672" t="inlineStr">
        <is>
          <t>Existing</t>
        </is>
      </c>
      <c r="N672" t="inlineStr">
        <is>
          <t>Evening</t>
        </is>
      </c>
      <c r="O672">
        <f>IF(AND(OR(Dashboard!$C$6="All",C672=Dashboard!$C$6),OR(Dashboard!$F$6="All",D672=Dashboard!$F$6),OR(Dashboard!$I$6="All",B672=Dashboard!$I$6)),1,0)</f>
        <v/>
      </c>
    </row>
    <row r="673">
      <c r="A673" t="inlineStr">
        <is>
          <t>PP900672</t>
        </is>
      </c>
      <c r="B673" t="inlineStr">
        <is>
          <t>Jun</t>
        </is>
      </c>
      <c r="C673" t="inlineStr">
        <is>
          <t>Nashik</t>
        </is>
      </c>
      <c r="D673" t="inlineStr">
        <is>
          <t>Bill payment</t>
        </is>
      </c>
      <c r="E673" t="inlineStr">
        <is>
          <t>-</t>
        </is>
      </c>
      <c r="F673" s="34" t="n">
        <v>583</v>
      </c>
      <c r="G673" t="inlineStr">
        <is>
          <t>Bank B</t>
        </is>
      </c>
      <c r="H673" t="inlineStr">
        <is>
          <t>Android</t>
        </is>
      </c>
      <c r="I673" s="35" t="n">
        <v>1.4</v>
      </c>
      <c r="J673" t="inlineStr">
        <is>
          <t>Success</t>
        </is>
      </c>
      <c r="K673" t="inlineStr"/>
      <c r="L673" s="34" t="n">
        <v>0</v>
      </c>
      <c r="M673" t="inlineStr">
        <is>
          <t>Existing</t>
        </is>
      </c>
      <c r="N673" t="inlineStr">
        <is>
          <t>Night</t>
        </is>
      </c>
      <c r="O673">
        <f>IF(AND(OR(Dashboard!$C$6="All",C673=Dashboard!$C$6),OR(Dashboard!$F$6="All",D673=Dashboard!$F$6),OR(Dashboard!$I$6="All",B673=Dashboard!$I$6)),1,0)</f>
        <v/>
      </c>
    </row>
    <row r="674">
      <c r="A674" t="inlineStr">
        <is>
          <t>PP900673</t>
        </is>
      </c>
      <c r="B674" t="inlineStr">
        <is>
          <t>Mar</t>
        </is>
      </c>
      <c r="C674" t="inlineStr">
        <is>
          <t>Solapur</t>
        </is>
      </c>
      <c r="D674" t="inlineStr">
        <is>
          <t>Bill payment</t>
        </is>
      </c>
      <c r="E674" t="inlineStr">
        <is>
          <t>-</t>
        </is>
      </c>
      <c r="F674" s="34" t="n">
        <v>1207</v>
      </c>
      <c r="G674" t="inlineStr">
        <is>
          <t>Bank A</t>
        </is>
      </c>
      <c r="H674" t="inlineStr">
        <is>
          <t>Android</t>
        </is>
      </c>
      <c r="I674" s="35" t="n">
        <v>1.6</v>
      </c>
      <c r="J674" t="inlineStr">
        <is>
          <t>Success</t>
        </is>
      </c>
      <c r="K674" t="inlineStr"/>
      <c r="L674" s="34" t="n">
        <v>12</v>
      </c>
      <c r="M674" t="inlineStr">
        <is>
          <t>Existing</t>
        </is>
      </c>
      <c r="N674" t="inlineStr">
        <is>
          <t>Morning</t>
        </is>
      </c>
      <c r="O674">
        <f>IF(AND(OR(Dashboard!$C$6="All",C674=Dashboard!$C$6),OR(Dashboard!$F$6="All",D674=Dashboard!$F$6),OR(Dashboard!$I$6="All",B674=Dashboard!$I$6)),1,0)</f>
        <v/>
      </c>
    </row>
    <row r="675">
      <c r="A675" t="inlineStr">
        <is>
          <t>PP900674</t>
        </is>
      </c>
      <c r="B675" t="inlineStr">
        <is>
          <t>Jun</t>
        </is>
      </c>
      <c r="C675" t="inlineStr">
        <is>
          <t>Nagpur</t>
        </is>
      </c>
      <c r="D675" t="inlineStr">
        <is>
          <t>Merchant (P2M)</t>
        </is>
      </c>
      <c r="E675" t="inlineStr">
        <is>
          <t>Fuel</t>
        </is>
      </c>
      <c r="F675" s="34" t="n">
        <v>111</v>
      </c>
      <c r="G675" t="inlineStr">
        <is>
          <t>Bank B</t>
        </is>
      </c>
      <c r="H675" t="inlineStr">
        <is>
          <t>Android</t>
        </is>
      </c>
      <c r="I675" s="35" t="n">
        <v>0.7</v>
      </c>
      <c r="J675" t="inlineStr">
        <is>
          <t>Success</t>
        </is>
      </c>
      <c r="K675" t="inlineStr"/>
      <c r="L675" s="34" t="n">
        <v>0</v>
      </c>
      <c r="M675" t="inlineStr">
        <is>
          <t>Existing</t>
        </is>
      </c>
      <c r="N675" t="inlineStr">
        <is>
          <t>Evening</t>
        </is>
      </c>
      <c r="O675">
        <f>IF(AND(OR(Dashboard!$C$6="All",C675=Dashboard!$C$6),OR(Dashboard!$F$6="All",D675=Dashboard!$F$6),OR(Dashboard!$I$6="All",B675=Dashboard!$I$6)),1,0)</f>
        <v/>
      </c>
    </row>
    <row r="676">
      <c r="A676" t="inlineStr">
        <is>
          <t>PP900675</t>
        </is>
      </c>
      <c r="B676" t="inlineStr">
        <is>
          <t>Feb</t>
        </is>
      </c>
      <c r="C676" t="inlineStr">
        <is>
          <t>Solapur</t>
        </is>
      </c>
      <c r="D676" t="inlineStr">
        <is>
          <t>Merchant (P2M)</t>
        </is>
      </c>
      <c r="E676" t="inlineStr">
        <is>
          <t>Travel</t>
        </is>
      </c>
      <c r="F676" s="34" t="n">
        <v>494</v>
      </c>
      <c r="G676" t="inlineStr">
        <is>
          <t>Bank A</t>
        </is>
      </c>
      <c r="H676" t="inlineStr">
        <is>
          <t>iOS</t>
        </is>
      </c>
      <c r="I676" s="35" t="n">
        <v>0.5</v>
      </c>
      <c r="J676" t="inlineStr">
        <is>
          <t>Success</t>
        </is>
      </c>
      <c r="K676" t="inlineStr"/>
      <c r="L676" s="34" t="n">
        <v>0</v>
      </c>
      <c r="M676" t="inlineStr">
        <is>
          <t>Existing</t>
        </is>
      </c>
      <c r="N676" t="inlineStr">
        <is>
          <t>Morning</t>
        </is>
      </c>
      <c r="O676">
        <f>IF(AND(OR(Dashboard!$C$6="All",C676=Dashboard!$C$6),OR(Dashboard!$F$6="All",D676=Dashboard!$F$6),OR(Dashboard!$I$6="All",B676=Dashboard!$I$6)),1,0)</f>
        <v/>
      </c>
    </row>
    <row r="677">
      <c r="A677" t="inlineStr">
        <is>
          <t>PP900676</t>
        </is>
      </c>
      <c r="B677" t="inlineStr">
        <is>
          <t>Mar</t>
        </is>
      </c>
      <c r="C677" t="inlineStr">
        <is>
          <t>Pune</t>
        </is>
      </c>
      <c r="D677" t="inlineStr">
        <is>
          <t>P2P transfer</t>
        </is>
      </c>
      <c r="E677" t="inlineStr">
        <is>
          <t>-</t>
        </is>
      </c>
      <c r="F677" s="34" t="n">
        <v>237</v>
      </c>
      <c r="G677" t="inlineStr">
        <is>
          <t>Bank C</t>
        </is>
      </c>
      <c r="H677" t="inlineStr">
        <is>
          <t>iOS</t>
        </is>
      </c>
      <c r="I677" s="35" t="n">
        <v>1.4</v>
      </c>
      <c r="J677" t="inlineStr">
        <is>
          <t>Success</t>
        </is>
      </c>
      <c r="K677" t="inlineStr"/>
      <c r="L677" s="34" t="n">
        <v>0</v>
      </c>
      <c r="M677" t="inlineStr">
        <is>
          <t>Existing</t>
        </is>
      </c>
      <c r="N677" t="inlineStr">
        <is>
          <t>Evening</t>
        </is>
      </c>
      <c r="O677">
        <f>IF(AND(OR(Dashboard!$C$6="All",C677=Dashboard!$C$6),OR(Dashboard!$F$6="All",D677=Dashboard!$F$6),OR(Dashboard!$I$6="All",B677=Dashboard!$I$6)),1,0)</f>
        <v/>
      </c>
    </row>
    <row r="678">
      <c r="A678" t="inlineStr">
        <is>
          <t>PP900677</t>
        </is>
      </c>
      <c r="B678" t="inlineStr">
        <is>
          <t>Apr</t>
        </is>
      </c>
      <c r="C678" t="inlineStr">
        <is>
          <t>Solapur</t>
        </is>
      </c>
      <c r="D678" t="inlineStr">
        <is>
          <t>Merchant (P2M)</t>
        </is>
      </c>
      <c r="E678" t="inlineStr">
        <is>
          <t>Pharmacy</t>
        </is>
      </c>
      <c r="F678" s="34" t="n">
        <v>131</v>
      </c>
      <c r="G678" t="inlineStr">
        <is>
          <t>Bank C</t>
        </is>
      </c>
      <c r="H678" t="inlineStr">
        <is>
          <t>Android</t>
        </is>
      </c>
      <c r="I678" s="35" t="n">
        <v>2.4</v>
      </c>
      <c r="J678" t="inlineStr">
        <is>
          <t>Success</t>
        </is>
      </c>
      <c r="K678" t="inlineStr"/>
      <c r="L678" s="34" t="n">
        <v>0</v>
      </c>
      <c r="M678" t="inlineStr">
        <is>
          <t>Existing</t>
        </is>
      </c>
      <c r="N678" t="inlineStr">
        <is>
          <t>Afternoon</t>
        </is>
      </c>
      <c r="O678">
        <f>IF(AND(OR(Dashboard!$C$6="All",C678=Dashboard!$C$6),OR(Dashboard!$F$6="All",D678=Dashboard!$F$6),OR(Dashboard!$I$6="All",B678=Dashboard!$I$6)),1,0)</f>
        <v/>
      </c>
    </row>
    <row r="679">
      <c r="A679" t="inlineStr">
        <is>
          <t>PP900678</t>
        </is>
      </c>
      <c r="B679" t="inlineStr">
        <is>
          <t>Feb</t>
        </is>
      </c>
      <c r="C679" t="inlineStr">
        <is>
          <t>Sambhaji Nagar</t>
        </is>
      </c>
      <c r="D679" t="inlineStr">
        <is>
          <t>Insurance</t>
        </is>
      </c>
      <c r="E679" t="inlineStr">
        <is>
          <t>-</t>
        </is>
      </c>
      <c r="F679" s="34" t="n">
        <v>11100</v>
      </c>
      <c r="G679" t="inlineStr">
        <is>
          <t>Bank D</t>
        </is>
      </c>
      <c r="H679" t="inlineStr">
        <is>
          <t>Android</t>
        </is>
      </c>
      <c r="I679" s="35" t="n">
        <v>2.2</v>
      </c>
      <c r="J679" t="inlineStr">
        <is>
          <t>Success</t>
        </is>
      </c>
      <c r="K679" t="inlineStr"/>
      <c r="L679" s="34" t="n">
        <v>0</v>
      </c>
      <c r="M679" t="inlineStr">
        <is>
          <t>Existing</t>
        </is>
      </c>
      <c r="N679" t="inlineStr">
        <is>
          <t>Afternoon</t>
        </is>
      </c>
      <c r="O679">
        <f>IF(AND(OR(Dashboard!$C$6="All",C679=Dashboard!$C$6),OR(Dashboard!$F$6="All",D679=Dashboard!$F$6),OR(Dashboard!$I$6="All",B679=Dashboard!$I$6)),1,0)</f>
        <v/>
      </c>
    </row>
    <row r="680">
      <c r="A680" t="inlineStr">
        <is>
          <t>PP900679</t>
        </is>
      </c>
      <c r="B680" t="inlineStr">
        <is>
          <t>May</t>
        </is>
      </c>
      <c r="C680" t="inlineStr">
        <is>
          <t>Nagpur</t>
        </is>
      </c>
      <c r="D680" t="inlineStr">
        <is>
          <t>Merchant (P2M)</t>
        </is>
      </c>
      <c r="E680" t="inlineStr">
        <is>
          <t>Grocery</t>
        </is>
      </c>
      <c r="F680" s="34" t="n">
        <v>2105</v>
      </c>
      <c r="G680" t="inlineStr">
        <is>
          <t>Bank E</t>
        </is>
      </c>
      <c r="H680" t="inlineStr">
        <is>
          <t>Android</t>
        </is>
      </c>
      <c r="I680" s="35" t="n">
        <v>1.3</v>
      </c>
      <c r="J680" t="inlineStr">
        <is>
          <t>Success</t>
        </is>
      </c>
      <c r="K680" t="inlineStr"/>
      <c r="L680" s="34" t="n">
        <v>0</v>
      </c>
      <c r="M680" t="inlineStr">
        <is>
          <t>Existing</t>
        </is>
      </c>
      <c r="N680" t="inlineStr">
        <is>
          <t>Morning</t>
        </is>
      </c>
      <c r="O680">
        <f>IF(AND(OR(Dashboard!$C$6="All",C680=Dashboard!$C$6),OR(Dashboard!$F$6="All",D680=Dashboard!$F$6),OR(Dashboard!$I$6="All",B680=Dashboard!$I$6)),1,0)</f>
        <v/>
      </c>
    </row>
    <row r="681">
      <c r="A681" t="inlineStr">
        <is>
          <t>PP900680</t>
        </is>
      </c>
      <c r="B681" t="inlineStr">
        <is>
          <t>Apr</t>
        </is>
      </c>
      <c r="C681" t="inlineStr">
        <is>
          <t>Pune</t>
        </is>
      </c>
      <c r="D681" t="inlineStr">
        <is>
          <t>Merchant (P2M)</t>
        </is>
      </c>
      <c r="E681" t="inlineStr">
        <is>
          <t>Travel</t>
        </is>
      </c>
      <c r="F681" s="34" t="n">
        <v>205</v>
      </c>
      <c r="G681" t="inlineStr">
        <is>
          <t>Bank E</t>
        </is>
      </c>
      <c r="H681" t="inlineStr">
        <is>
          <t>Android</t>
        </is>
      </c>
      <c r="I681" s="35" t="n">
        <v>0.9</v>
      </c>
      <c r="J681" t="inlineStr">
        <is>
          <t>Success</t>
        </is>
      </c>
      <c r="K681" t="inlineStr"/>
      <c r="L681" s="34" t="n">
        <v>0</v>
      </c>
      <c r="M681" t="inlineStr">
        <is>
          <t>Existing</t>
        </is>
      </c>
      <c r="N681" t="inlineStr">
        <is>
          <t>Evening</t>
        </is>
      </c>
      <c r="O681">
        <f>IF(AND(OR(Dashboard!$C$6="All",C681=Dashboard!$C$6),OR(Dashboard!$F$6="All",D681=Dashboard!$F$6),OR(Dashboard!$I$6="All",B681=Dashboard!$I$6)),1,0)</f>
        <v/>
      </c>
    </row>
    <row r="682">
      <c r="A682" t="inlineStr">
        <is>
          <t>PP900681</t>
        </is>
      </c>
      <c r="B682" t="inlineStr">
        <is>
          <t>Apr</t>
        </is>
      </c>
      <c r="C682" t="inlineStr">
        <is>
          <t>Pune</t>
        </is>
      </c>
      <c r="D682" t="inlineStr">
        <is>
          <t>Merchant (P2M)</t>
        </is>
      </c>
      <c r="E682" t="inlineStr">
        <is>
          <t>Grocery</t>
        </is>
      </c>
      <c r="F682" s="34" t="n">
        <v>30</v>
      </c>
      <c r="G682" t="inlineStr">
        <is>
          <t>Bank C</t>
        </is>
      </c>
      <c r="H682" t="inlineStr">
        <is>
          <t>Android</t>
        </is>
      </c>
      <c r="I682" s="35" t="n">
        <v>1.9</v>
      </c>
      <c r="J682" t="inlineStr">
        <is>
          <t>Success</t>
        </is>
      </c>
      <c r="K682" t="inlineStr"/>
      <c r="L682" s="34" t="n">
        <v>0</v>
      </c>
      <c r="M682" t="inlineStr">
        <is>
          <t>Existing</t>
        </is>
      </c>
      <c r="N682" t="inlineStr">
        <is>
          <t>Evening</t>
        </is>
      </c>
      <c r="O682">
        <f>IF(AND(OR(Dashboard!$C$6="All",C682=Dashboard!$C$6),OR(Dashboard!$F$6="All",D682=Dashboard!$F$6),OR(Dashboard!$I$6="All",B682=Dashboard!$I$6)),1,0)</f>
        <v/>
      </c>
    </row>
    <row r="683">
      <c r="A683" t="inlineStr">
        <is>
          <t>PP900682</t>
        </is>
      </c>
      <c r="B683" t="inlineStr">
        <is>
          <t>Jan</t>
        </is>
      </c>
      <c r="C683" t="inlineStr">
        <is>
          <t>Sambhaji Nagar</t>
        </is>
      </c>
      <c r="D683" t="inlineStr">
        <is>
          <t>P2P transfer</t>
        </is>
      </c>
      <c r="E683" t="inlineStr">
        <is>
          <t>-</t>
        </is>
      </c>
      <c r="F683" s="34" t="n">
        <v>168</v>
      </c>
      <c r="G683" t="inlineStr">
        <is>
          <t>Bank A</t>
        </is>
      </c>
      <c r="H683" t="inlineStr">
        <is>
          <t>Android</t>
        </is>
      </c>
      <c r="I683" s="35" t="n">
        <v>2.3</v>
      </c>
      <c r="J683" t="inlineStr">
        <is>
          <t>Success</t>
        </is>
      </c>
      <c r="K683" t="inlineStr"/>
      <c r="L683" s="34" t="n">
        <v>0</v>
      </c>
      <c r="M683" t="inlineStr">
        <is>
          <t>Existing</t>
        </is>
      </c>
      <c r="N683" t="inlineStr">
        <is>
          <t>Night</t>
        </is>
      </c>
      <c r="O683">
        <f>IF(AND(OR(Dashboard!$C$6="All",C683=Dashboard!$C$6),OR(Dashboard!$F$6="All",D683=Dashboard!$F$6),OR(Dashboard!$I$6="All",B683=Dashboard!$I$6)),1,0)</f>
        <v/>
      </c>
    </row>
    <row r="684">
      <c r="A684" t="inlineStr">
        <is>
          <t>PP900683</t>
        </is>
      </c>
      <c r="B684" t="inlineStr">
        <is>
          <t>May</t>
        </is>
      </c>
      <c r="C684" t="inlineStr">
        <is>
          <t>Sambhaji Nagar</t>
        </is>
      </c>
      <c r="D684" t="inlineStr">
        <is>
          <t>Merchant (P2M)</t>
        </is>
      </c>
      <c r="E684" t="inlineStr">
        <is>
          <t>Pharmacy</t>
        </is>
      </c>
      <c r="F684" s="34" t="n">
        <v>65</v>
      </c>
      <c r="G684" t="inlineStr">
        <is>
          <t>Bank C</t>
        </is>
      </c>
      <c r="H684" t="inlineStr">
        <is>
          <t>Android</t>
        </is>
      </c>
      <c r="I684" s="35" t="n">
        <v>0.8</v>
      </c>
      <c r="J684" t="inlineStr">
        <is>
          <t>Success</t>
        </is>
      </c>
      <c r="K684" t="inlineStr"/>
      <c r="L684" s="34" t="n">
        <v>0</v>
      </c>
      <c r="M684" t="inlineStr">
        <is>
          <t>Existing</t>
        </is>
      </c>
      <c r="N684" t="inlineStr">
        <is>
          <t>Afternoon</t>
        </is>
      </c>
      <c r="O684">
        <f>IF(AND(OR(Dashboard!$C$6="All",C684=Dashboard!$C$6),OR(Dashboard!$F$6="All",D684=Dashboard!$F$6),OR(Dashboard!$I$6="All",B684=Dashboard!$I$6)),1,0)</f>
        <v/>
      </c>
    </row>
    <row r="685">
      <c r="A685" t="inlineStr">
        <is>
          <t>PP900684</t>
        </is>
      </c>
      <c r="B685" t="inlineStr">
        <is>
          <t>Mar</t>
        </is>
      </c>
      <c r="C685" t="inlineStr">
        <is>
          <t>Pune</t>
        </is>
      </c>
      <c r="D685" t="inlineStr">
        <is>
          <t>P2P transfer</t>
        </is>
      </c>
      <c r="E685" t="inlineStr">
        <is>
          <t>-</t>
        </is>
      </c>
      <c r="F685" s="34" t="n">
        <v>2343</v>
      </c>
      <c r="G685" t="inlineStr">
        <is>
          <t>Bank C</t>
        </is>
      </c>
      <c r="H685" t="inlineStr">
        <is>
          <t>iOS</t>
        </is>
      </c>
      <c r="I685" s="35" t="n">
        <v>1.9</v>
      </c>
      <c r="J685" t="inlineStr">
        <is>
          <t>Success</t>
        </is>
      </c>
      <c r="K685" t="inlineStr"/>
      <c r="L685" s="34" t="n">
        <v>0</v>
      </c>
      <c r="M685" t="inlineStr">
        <is>
          <t>Existing</t>
        </is>
      </c>
      <c r="N685" t="inlineStr">
        <is>
          <t>Morning</t>
        </is>
      </c>
      <c r="O685">
        <f>IF(AND(OR(Dashboard!$C$6="All",C685=Dashboard!$C$6),OR(Dashboard!$F$6="All",D685=Dashboard!$F$6),OR(Dashboard!$I$6="All",B685=Dashboard!$I$6)),1,0)</f>
        <v/>
      </c>
    </row>
    <row r="686">
      <c r="A686" t="inlineStr">
        <is>
          <t>PP900685</t>
        </is>
      </c>
      <c r="B686" t="inlineStr">
        <is>
          <t>Jan</t>
        </is>
      </c>
      <c r="C686" t="inlineStr">
        <is>
          <t>Kolhapur</t>
        </is>
      </c>
      <c r="D686" t="inlineStr">
        <is>
          <t>Merchant (P2M)</t>
        </is>
      </c>
      <c r="E686" t="inlineStr">
        <is>
          <t>Fuel</t>
        </is>
      </c>
      <c r="F686" s="34" t="n">
        <v>206</v>
      </c>
      <c r="G686" t="inlineStr">
        <is>
          <t>Bank A</t>
        </is>
      </c>
      <c r="H686" t="inlineStr">
        <is>
          <t>Android</t>
        </is>
      </c>
      <c r="I686" s="35" t="n">
        <v>1.4</v>
      </c>
      <c r="J686" t="inlineStr">
        <is>
          <t>Success</t>
        </is>
      </c>
      <c r="K686" t="inlineStr"/>
      <c r="L686" s="34" t="n">
        <v>0</v>
      </c>
      <c r="M686" t="inlineStr">
        <is>
          <t>New</t>
        </is>
      </c>
      <c r="N686" t="inlineStr">
        <is>
          <t>Afternoon</t>
        </is>
      </c>
      <c r="O686">
        <f>IF(AND(OR(Dashboard!$C$6="All",C686=Dashboard!$C$6),OR(Dashboard!$F$6="All",D686=Dashboard!$F$6),OR(Dashboard!$I$6="All",B686=Dashboard!$I$6)),1,0)</f>
        <v/>
      </c>
    </row>
    <row r="687">
      <c r="A687" t="inlineStr">
        <is>
          <t>PP900686</t>
        </is>
      </c>
      <c r="B687" t="inlineStr">
        <is>
          <t>Apr</t>
        </is>
      </c>
      <c r="C687" t="inlineStr">
        <is>
          <t>Solapur</t>
        </is>
      </c>
      <c r="D687" t="inlineStr">
        <is>
          <t>Bill payment</t>
        </is>
      </c>
      <c r="E687" t="inlineStr">
        <is>
          <t>-</t>
        </is>
      </c>
      <c r="F687" s="34" t="n">
        <v>1115</v>
      </c>
      <c r="G687" t="inlineStr">
        <is>
          <t>Bank B</t>
        </is>
      </c>
      <c r="H687" t="inlineStr">
        <is>
          <t>Android</t>
        </is>
      </c>
      <c r="I687" s="35" t="n">
        <v>1.8</v>
      </c>
      <c r="J687" t="inlineStr">
        <is>
          <t>Success</t>
        </is>
      </c>
      <c r="K687" t="inlineStr"/>
      <c r="L687" s="34" t="n">
        <v>11</v>
      </c>
      <c r="M687" t="inlineStr">
        <is>
          <t>Existing</t>
        </is>
      </c>
      <c r="N687" t="inlineStr">
        <is>
          <t>Afternoon</t>
        </is>
      </c>
      <c r="O687">
        <f>IF(AND(OR(Dashboard!$C$6="All",C687=Dashboard!$C$6),OR(Dashboard!$F$6="All",D687=Dashboard!$F$6),OR(Dashboard!$I$6="All",B687=Dashboard!$I$6)),1,0)</f>
        <v/>
      </c>
    </row>
    <row r="688">
      <c r="A688" t="inlineStr">
        <is>
          <t>PP900687</t>
        </is>
      </c>
      <c r="B688" t="inlineStr">
        <is>
          <t>Jan</t>
        </is>
      </c>
      <c r="C688" t="inlineStr">
        <is>
          <t>Sambhaji Nagar</t>
        </is>
      </c>
      <c r="D688" t="inlineStr">
        <is>
          <t>Recharge</t>
        </is>
      </c>
      <c r="E688" t="inlineStr">
        <is>
          <t>-</t>
        </is>
      </c>
      <c r="F688" s="34" t="n">
        <v>666</v>
      </c>
      <c r="G688" t="inlineStr">
        <is>
          <t>Bank B</t>
        </is>
      </c>
      <c r="H688" t="inlineStr">
        <is>
          <t>Android</t>
        </is>
      </c>
      <c r="I688" s="35" t="n">
        <v>1.5</v>
      </c>
      <c r="J688" t="inlineStr">
        <is>
          <t>Success</t>
        </is>
      </c>
      <c r="K688" t="inlineStr"/>
      <c r="L688" s="34" t="n">
        <v>0</v>
      </c>
      <c r="M688" t="inlineStr">
        <is>
          <t>Existing</t>
        </is>
      </c>
      <c r="N688" t="inlineStr">
        <is>
          <t>Night</t>
        </is>
      </c>
      <c r="O688">
        <f>IF(AND(OR(Dashboard!$C$6="All",C688=Dashboard!$C$6),OR(Dashboard!$F$6="All",D688=Dashboard!$F$6),OR(Dashboard!$I$6="All",B688=Dashboard!$I$6)),1,0)</f>
        <v/>
      </c>
    </row>
    <row r="689">
      <c r="A689" t="inlineStr">
        <is>
          <t>PP900688</t>
        </is>
      </c>
      <c r="B689" t="inlineStr">
        <is>
          <t>Feb</t>
        </is>
      </c>
      <c r="C689" t="inlineStr">
        <is>
          <t>Nagpur</t>
        </is>
      </c>
      <c r="D689" t="inlineStr">
        <is>
          <t>Merchant (P2M)</t>
        </is>
      </c>
      <c r="E689" t="inlineStr">
        <is>
          <t>Travel</t>
        </is>
      </c>
      <c r="F689" s="34" t="n">
        <v>171</v>
      </c>
      <c r="G689" t="inlineStr">
        <is>
          <t>Bank A</t>
        </is>
      </c>
      <c r="H689" t="inlineStr">
        <is>
          <t>Android</t>
        </is>
      </c>
      <c r="I689" s="35" t="n">
        <v>2.8</v>
      </c>
      <c r="J689" t="inlineStr">
        <is>
          <t>Success</t>
        </is>
      </c>
      <c r="K689" t="inlineStr"/>
      <c r="L689" s="34" t="n">
        <v>0</v>
      </c>
      <c r="M689" t="inlineStr">
        <is>
          <t>New</t>
        </is>
      </c>
      <c r="N689" t="inlineStr">
        <is>
          <t>Evening</t>
        </is>
      </c>
      <c r="O689">
        <f>IF(AND(OR(Dashboard!$C$6="All",C689=Dashboard!$C$6),OR(Dashboard!$F$6="All",D689=Dashboard!$F$6),OR(Dashboard!$I$6="All",B689=Dashboard!$I$6)),1,0)</f>
        <v/>
      </c>
    </row>
    <row r="690">
      <c r="A690" t="inlineStr">
        <is>
          <t>PP900689</t>
        </is>
      </c>
      <c r="B690" t="inlineStr">
        <is>
          <t>May</t>
        </is>
      </c>
      <c r="C690" t="inlineStr">
        <is>
          <t>Pune</t>
        </is>
      </c>
      <c r="D690" t="inlineStr">
        <is>
          <t>Merchant (P2M)</t>
        </is>
      </c>
      <c r="E690" t="inlineStr">
        <is>
          <t>Electronics</t>
        </is>
      </c>
      <c r="F690" s="34" t="n">
        <v>434</v>
      </c>
      <c r="G690" t="inlineStr">
        <is>
          <t>Bank A</t>
        </is>
      </c>
      <c r="H690" t="inlineStr">
        <is>
          <t>Android</t>
        </is>
      </c>
      <c r="I690" s="35" t="n">
        <v>2.1</v>
      </c>
      <c r="J690" t="inlineStr">
        <is>
          <t>Success</t>
        </is>
      </c>
      <c r="K690" t="inlineStr"/>
      <c r="L690" s="34" t="n">
        <v>0</v>
      </c>
      <c r="M690" t="inlineStr">
        <is>
          <t>Existing</t>
        </is>
      </c>
      <c r="N690" t="inlineStr">
        <is>
          <t>Afternoon</t>
        </is>
      </c>
      <c r="O690">
        <f>IF(AND(OR(Dashboard!$C$6="All",C690=Dashboard!$C$6),OR(Dashboard!$F$6="All",D690=Dashboard!$F$6),OR(Dashboard!$I$6="All",B690=Dashboard!$I$6)),1,0)</f>
        <v/>
      </c>
    </row>
    <row r="691">
      <c r="A691" t="inlineStr">
        <is>
          <t>PP900690</t>
        </is>
      </c>
      <c r="B691" t="inlineStr">
        <is>
          <t>Jan</t>
        </is>
      </c>
      <c r="C691" t="inlineStr">
        <is>
          <t>Nagpur</t>
        </is>
      </c>
      <c r="D691" t="inlineStr">
        <is>
          <t>P2P transfer</t>
        </is>
      </c>
      <c r="E691" t="inlineStr">
        <is>
          <t>-</t>
        </is>
      </c>
      <c r="F691" s="34" t="n">
        <v>645</v>
      </c>
      <c r="G691" t="inlineStr">
        <is>
          <t>Bank C</t>
        </is>
      </c>
      <c r="H691" t="inlineStr">
        <is>
          <t>Android</t>
        </is>
      </c>
      <c r="I691" s="35" t="n">
        <v>0.4</v>
      </c>
      <c r="J691" t="inlineStr">
        <is>
          <t>Success</t>
        </is>
      </c>
      <c r="K691" t="inlineStr"/>
      <c r="L691" s="34" t="n">
        <v>0</v>
      </c>
      <c r="M691" t="inlineStr">
        <is>
          <t>Existing</t>
        </is>
      </c>
      <c r="N691" t="inlineStr">
        <is>
          <t>Afternoon</t>
        </is>
      </c>
      <c r="O691">
        <f>IF(AND(OR(Dashboard!$C$6="All",C691=Dashboard!$C$6),OR(Dashboard!$F$6="All",D691=Dashboard!$F$6),OR(Dashboard!$I$6="All",B691=Dashboard!$I$6)),1,0)</f>
        <v/>
      </c>
    </row>
    <row r="692">
      <c r="A692" t="inlineStr">
        <is>
          <t>PP900691</t>
        </is>
      </c>
      <c r="B692" t="inlineStr">
        <is>
          <t>May</t>
        </is>
      </c>
      <c r="C692" t="inlineStr">
        <is>
          <t>Pune</t>
        </is>
      </c>
      <c r="D692" t="inlineStr">
        <is>
          <t>P2P transfer</t>
        </is>
      </c>
      <c r="E692" t="inlineStr">
        <is>
          <t>-</t>
        </is>
      </c>
      <c r="F692" s="34" t="n">
        <v>1665</v>
      </c>
      <c r="G692" t="inlineStr">
        <is>
          <t>Bank D</t>
        </is>
      </c>
      <c r="H692" t="inlineStr">
        <is>
          <t>Android</t>
        </is>
      </c>
      <c r="I692" s="35" t="n">
        <v>2.9</v>
      </c>
      <c r="J692" t="inlineStr">
        <is>
          <t>Success</t>
        </is>
      </c>
      <c r="K692" t="inlineStr"/>
      <c r="L692" s="34" t="n">
        <v>0</v>
      </c>
      <c r="M692" t="inlineStr">
        <is>
          <t>Existing</t>
        </is>
      </c>
      <c r="N692" t="inlineStr">
        <is>
          <t>Morning</t>
        </is>
      </c>
      <c r="O692">
        <f>IF(AND(OR(Dashboard!$C$6="All",C692=Dashboard!$C$6),OR(Dashboard!$F$6="All",D692=Dashboard!$F$6),OR(Dashboard!$I$6="All",B692=Dashboard!$I$6)),1,0)</f>
        <v/>
      </c>
    </row>
    <row r="693">
      <c r="A693" t="inlineStr">
        <is>
          <t>PP900692</t>
        </is>
      </c>
      <c r="B693" t="inlineStr">
        <is>
          <t>May</t>
        </is>
      </c>
      <c r="C693" t="inlineStr">
        <is>
          <t>Kolhapur</t>
        </is>
      </c>
      <c r="D693" t="inlineStr">
        <is>
          <t>Merchant (P2M)</t>
        </is>
      </c>
      <c r="E693" t="inlineStr">
        <is>
          <t>Electronics</t>
        </is>
      </c>
      <c r="F693" s="34" t="n">
        <v>26</v>
      </c>
      <c r="G693" t="inlineStr">
        <is>
          <t>Bank C</t>
        </is>
      </c>
      <c r="H693" t="inlineStr">
        <is>
          <t>Android</t>
        </is>
      </c>
      <c r="I693" s="35" t="n">
        <v>2.2</v>
      </c>
      <c r="J693" t="inlineStr">
        <is>
          <t>Success</t>
        </is>
      </c>
      <c r="K693" t="inlineStr"/>
      <c r="L693" s="34" t="n">
        <v>0</v>
      </c>
      <c r="M693" t="inlineStr">
        <is>
          <t>Existing</t>
        </is>
      </c>
      <c r="N693" t="inlineStr">
        <is>
          <t>Evening</t>
        </is>
      </c>
      <c r="O693">
        <f>IF(AND(OR(Dashboard!$C$6="All",C693=Dashboard!$C$6),OR(Dashboard!$F$6="All",D693=Dashboard!$F$6),OR(Dashboard!$I$6="All",B693=Dashboard!$I$6)),1,0)</f>
        <v/>
      </c>
    </row>
    <row r="694">
      <c r="A694" t="inlineStr">
        <is>
          <t>PP900693</t>
        </is>
      </c>
      <c r="B694" t="inlineStr">
        <is>
          <t>May</t>
        </is>
      </c>
      <c r="C694" t="inlineStr">
        <is>
          <t>Solapur</t>
        </is>
      </c>
      <c r="D694" t="inlineStr">
        <is>
          <t>Insurance</t>
        </is>
      </c>
      <c r="E694" t="inlineStr">
        <is>
          <t>-</t>
        </is>
      </c>
      <c r="F694" s="34" t="n">
        <v>5718</v>
      </c>
      <c r="G694" t="inlineStr">
        <is>
          <t>Bank E</t>
        </is>
      </c>
      <c r="H694" t="inlineStr">
        <is>
          <t>Android</t>
        </is>
      </c>
      <c r="I694" s="35" t="n">
        <v>1.4</v>
      </c>
      <c r="J694" t="inlineStr">
        <is>
          <t>Success</t>
        </is>
      </c>
      <c r="K694" t="inlineStr"/>
      <c r="L694" s="34" t="n">
        <v>0</v>
      </c>
      <c r="M694" t="inlineStr">
        <is>
          <t>Existing</t>
        </is>
      </c>
      <c r="N694" t="inlineStr">
        <is>
          <t>Evening</t>
        </is>
      </c>
      <c r="O694">
        <f>IF(AND(OR(Dashboard!$C$6="All",C694=Dashboard!$C$6),OR(Dashboard!$F$6="All",D694=Dashboard!$F$6),OR(Dashboard!$I$6="All",B694=Dashboard!$I$6)),1,0)</f>
        <v/>
      </c>
    </row>
    <row r="695">
      <c r="A695" t="inlineStr">
        <is>
          <t>PP900694</t>
        </is>
      </c>
      <c r="B695" t="inlineStr">
        <is>
          <t>Apr</t>
        </is>
      </c>
      <c r="C695" t="inlineStr">
        <is>
          <t>Pune</t>
        </is>
      </c>
      <c r="D695" t="inlineStr">
        <is>
          <t>Merchant (P2M)</t>
        </is>
      </c>
      <c r="E695" t="inlineStr">
        <is>
          <t>Electronics</t>
        </is>
      </c>
      <c r="F695" s="34" t="n">
        <v>1119</v>
      </c>
      <c r="G695" t="inlineStr">
        <is>
          <t>Bank E</t>
        </is>
      </c>
      <c r="H695" t="inlineStr">
        <is>
          <t>Android</t>
        </is>
      </c>
      <c r="I695" s="35" t="n">
        <v>0.9</v>
      </c>
      <c r="J695" t="inlineStr">
        <is>
          <t>Success</t>
        </is>
      </c>
      <c r="K695" t="inlineStr"/>
      <c r="L695" s="34" t="n">
        <v>0</v>
      </c>
      <c r="M695" t="inlineStr">
        <is>
          <t>Existing</t>
        </is>
      </c>
      <c r="N695" t="inlineStr">
        <is>
          <t>Evening</t>
        </is>
      </c>
      <c r="O695">
        <f>IF(AND(OR(Dashboard!$C$6="All",C695=Dashboard!$C$6),OR(Dashboard!$F$6="All",D695=Dashboard!$F$6),OR(Dashboard!$I$6="All",B695=Dashboard!$I$6)),1,0)</f>
        <v/>
      </c>
    </row>
    <row r="696">
      <c r="A696" t="inlineStr">
        <is>
          <t>PP900695</t>
        </is>
      </c>
      <c r="B696" t="inlineStr">
        <is>
          <t>Mar</t>
        </is>
      </c>
      <c r="C696" t="inlineStr">
        <is>
          <t>Nashik</t>
        </is>
      </c>
      <c r="D696" t="inlineStr">
        <is>
          <t>Merchant (P2M)</t>
        </is>
      </c>
      <c r="E696" t="inlineStr">
        <is>
          <t>Fuel</t>
        </is>
      </c>
      <c r="F696" s="34" t="n">
        <v>271</v>
      </c>
      <c r="G696" t="inlineStr">
        <is>
          <t>Bank E</t>
        </is>
      </c>
      <c r="H696" t="inlineStr">
        <is>
          <t>iOS</t>
        </is>
      </c>
      <c r="I696" s="35" t="n">
        <v>0.8</v>
      </c>
      <c r="J696" t="inlineStr">
        <is>
          <t>Success</t>
        </is>
      </c>
      <c r="K696" t="inlineStr"/>
      <c r="L696" s="34" t="n">
        <v>0</v>
      </c>
      <c r="M696" t="inlineStr">
        <is>
          <t>Existing</t>
        </is>
      </c>
      <c r="N696" t="inlineStr">
        <is>
          <t>Morning</t>
        </is>
      </c>
      <c r="O696">
        <f>IF(AND(OR(Dashboard!$C$6="All",C696=Dashboard!$C$6),OR(Dashboard!$F$6="All",D696=Dashboard!$F$6),OR(Dashboard!$I$6="All",B696=Dashboard!$I$6)),1,0)</f>
        <v/>
      </c>
    </row>
    <row r="697">
      <c r="A697" t="inlineStr">
        <is>
          <t>PP900696</t>
        </is>
      </c>
      <c r="B697" t="inlineStr">
        <is>
          <t>May</t>
        </is>
      </c>
      <c r="C697" t="inlineStr">
        <is>
          <t>Nashik</t>
        </is>
      </c>
      <c r="D697" t="inlineStr">
        <is>
          <t>Merchant (P2M)</t>
        </is>
      </c>
      <c r="E697" t="inlineStr">
        <is>
          <t>Travel</t>
        </is>
      </c>
      <c r="F697" s="34" t="n">
        <v>80</v>
      </c>
      <c r="G697" t="inlineStr">
        <is>
          <t>Bank A</t>
        </is>
      </c>
      <c r="H697" t="inlineStr">
        <is>
          <t>Android</t>
        </is>
      </c>
      <c r="I697" s="35" t="n">
        <v>1.8</v>
      </c>
      <c r="J697" t="inlineStr">
        <is>
          <t>Success</t>
        </is>
      </c>
      <c r="K697" t="inlineStr"/>
      <c r="L697" s="34" t="n">
        <v>0</v>
      </c>
      <c r="M697" t="inlineStr">
        <is>
          <t>Existing</t>
        </is>
      </c>
      <c r="N697" t="inlineStr">
        <is>
          <t>Afternoon</t>
        </is>
      </c>
      <c r="O697">
        <f>IF(AND(OR(Dashboard!$C$6="All",C697=Dashboard!$C$6),OR(Dashboard!$F$6="All",D697=Dashboard!$F$6),OR(Dashboard!$I$6="All",B697=Dashboard!$I$6)),1,0)</f>
        <v/>
      </c>
    </row>
    <row r="698">
      <c r="A698" t="inlineStr">
        <is>
          <t>PP900697</t>
        </is>
      </c>
      <c r="B698" t="inlineStr">
        <is>
          <t>May</t>
        </is>
      </c>
      <c r="C698" t="inlineStr">
        <is>
          <t>Nashik</t>
        </is>
      </c>
      <c r="D698" t="inlineStr">
        <is>
          <t>P2P transfer</t>
        </is>
      </c>
      <c r="E698" t="inlineStr">
        <is>
          <t>-</t>
        </is>
      </c>
      <c r="F698" s="34" t="n">
        <v>1061</v>
      </c>
      <c r="G698" t="inlineStr">
        <is>
          <t>Bank C</t>
        </is>
      </c>
      <c r="H698" t="inlineStr">
        <is>
          <t>Android</t>
        </is>
      </c>
      <c r="I698" s="35" t="n">
        <v>1</v>
      </c>
      <c r="J698" t="inlineStr">
        <is>
          <t>Success</t>
        </is>
      </c>
      <c r="K698" t="inlineStr"/>
      <c r="L698" s="34" t="n">
        <v>0</v>
      </c>
      <c r="M698" t="inlineStr">
        <is>
          <t>Existing</t>
        </is>
      </c>
      <c r="N698" t="inlineStr">
        <is>
          <t>Night</t>
        </is>
      </c>
      <c r="O698">
        <f>IF(AND(OR(Dashboard!$C$6="All",C698=Dashboard!$C$6),OR(Dashboard!$F$6="All",D698=Dashboard!$F$6),OR(Dashboard!$I$6="All",B698=Dashboard!$I$6)),1,0)</f>
        <v/>
      </c>
    </row>
    <row r="699">
      <c r="A699" t="inlineStr">
        <is>
          <t>PP900698</t>
        </is>
      </c>
      <c r="B699" t="inlineStr">
        <is>
          <t>Jan</t>
        </is>
      </c>
      <c r="C699" t="inlineStr">
        <is>
          <t>Pune</t>
        </is>
      </c>
      <c r="D699" t="inlineStr">
        <is>
          <t>P2P transfer</t>
        </is>
      </c>
      <c r="E699" t="inlineStr">
        <is>
          <t>-</t>
        </is>
      </c>
      <c r="F699" s="34" t="n">
        <v>4272</v>
      </c>
      <c r="G699" t="inlineStr">
        <is>
          <t>Bank B</t>
        </is>
      </c>
      <c r="H699" t="inlineStr">
        <is>
          <t>Android</t>
        </is>
      </c>
      <c r="I699" s="35" t="n">
        <v>0.6</v>
      </c>
      <c r="J699" t="inlineStr">
        <is>
          <t>Success</t>
        </is>
      </c>
      <c r="K699" t="inlineStr"/>
      <c r="L699" s="34" t="n">
        <v>0</v>
      </c>
      <c r="M699" t="inlineStr">
        <is>
          <t>Existing</t>
        </is>
      </c>
      <c r="N699" t="inlineStr">
        <is>
          <t>Evening</t>
        </is>
      </c>
      <c r="O699">
        <f>IF(AND(OR(Dashboard!$C$6="All",C699=Dashboard!$C$6),OR(Dashboard!$F$6="All",D699=Dashboard!$F$6),OR(Dashboard!$I$6="All",B699=Dashboard!$I$6)),1,0)</f>
        <v/>
      </c>
    </row>
    <row r="700">
      <c r="A700" t="inlineStr">
        <is>
          <t>PP900699</t>
        </is>
      </c>
      <c r="B700" t="inlineStr">
        <is>
          <t>Feb</t>
        </is>
      </c>
      <c r="C700" t="inlineStr">
        <is>
          <t>Pune</t>
        </is>
      </c>
      <c r="D700" t="inlineStr">
        <is>
          <t>P2P transfer</t>
        </is>
      </c>
      <c r="E700" t="inlineStr">
        <is>
          <t>-</t>
        </is>
      </c>
      <c r="F700" s="34" t="n">
        <v>1790</v>
      </c>
      <c r="G700" t="inlineStr">
        <is>
          <t>Bank B</t>
        </is>
      </c>
      <c r="H700" t="inlineStr">
        <is>
          <t>Android</t>
        </is>
      </c>
      <c r="I700" s="35" t="n">
        <v>1.9</v>
      </c>
      <c r="J700" t="inlineStr">
        <is>
          <t>Success</t>
        </is>
      </c>
      <c r="K700" t="inlineStr"/>
      <c r="L700" s="34" t="n">
        <v>0</v>
      </c>
      <c r="M700" t="inlineStr">
        <is>
          <t>Existing</t>
        </is>
      </c>
      <c r="N700" t="inlineStr">
        <is>
          <t>Afternoon</t>
        </is>
      </c>
      <c r="O700">
        <f>IF(AND(OR(Dashboard!$C$6="All",C700=Dashboard!$C$6),OR(Dashboard!$F$6="All",D700=Dashboard!$F$6),OR(Dashboard!$I$6="All",B700=Dashboard!$I$6)),1,0)</f>
        <v/>
      </c>
    </row>
    <row r="701">
      <c r="A701" t="inlineStr">
        <is>
          <t>PP900700</t>
        </is>
      </c>
      <c r="B701" t="inlineStr">
        <is>
          <t>Jan</t>
        </is>
      </c>
      <c r="C701" t="inlineStr">
        <is>
          <t>Pune</t>
        </is>
      </c>
      <c r="D701" t="inlineStr">
        <is>
          <t>Merchant (P2M)</t>
        </is>
      </c>
      <c r="E701" t="inlineStr">
        <is>
          <t>Grocery</t>
        </is>
      </c>
      <c r="F701" s="34" t="n">
        <v>170</v>
      </c>
      <c r="G701" t="inlineStr">
        <is>
          <t>Bank E</t>
        </is>
      </c>
      <c r="H701" t="inlineStr">
        <is>
          <t>Android</t>
        </is>
      </c>
      <c r="I701" s="35" t="n">
        <v>1.9</v>
      </c>
      <c r="J701" t="inlineStr">
        <is>
          <t>Success</t>
        </is>
      </c>
      <c r="K701" t="inlineStr"/>
      <c r="L701" s="34" t="n">
        <v>0</v>
      </c>
      <c r="M701" t="inlineStr">
        <is>
          <t>Existing</t>
        </is>
      </c>
      <c r="N701" t="inlineStr">
        <is>
          <t>Evening</t>
        </is>
      </c>
      <c r="O701">
        <f>IF(AND(OR(Dashboard!$C$6="All",C701=Dashboard!$C$6),OR(Dashboard!$F$6="All",D701=Dashboard!$F$6),OR(Dashboard!$I$6="All",B701=Dashboard!$I$6)),1,0)</f>
        <v/>
      </c>
    </row>
    <row r="702">
      <c r="A702" t="inlineStr">
        <is>
          <t>PP900701</t>
        </is>
      </c>
      <c r="B702" t="inlineStr">
        <is>
          <t>Mar</t>
        </is>
      </c>
      <c r="C702" t="inlineStr">
        <is>
          <t>Pune</t>
        </is>
      </c>
      <c r="D702" t="inlineStr">
        <is>
          <t>Merchant (P2M)</t>
        </is>
      </c>
      <c r="E702" t="inlineStr">
        <is>
          <t>Fuel</t>
        </is>
      </c>
      <c r="F702" s="34" t="n">
        <v>766</v>
      </c>
      <c r="G702" t="inlineStr">
        <is>
          <t>Bank C</t>
        </is>
      </c>
      <c r="H702" t="inlineStr">
        <is>
          <t>Android</t>
        </is>
      </c>
      <c r="I702" s="35" t="n">
        <v>2.4</v>
      </c>
      <c r="J702" t="inlineStr">
        <is>
          <t>Success</t>
        </is>
      </c>
      <c r="K702" t="inlineStr"/>
      <c r="L702" s="34" t="n">
        <v>0</v>
      </c>
      <c r="M702" t="inlineStr">
        <is>
          <t>Existing</t>
        </is>
      </c>
      <c r="N702" t="inlineStr">
        <is>
          <t>Night</t>
        </is>
      </c>
      <c r="O702">
        <f>IF(AND(OR(Dashboard!$C$6="All",C702=Dashboard!$C$6),OR(Dashboard!$F$6="All",D702=Dashboard!$F$6),OR(Dashboard!$I$6="All",B702=Dashboard!$I$6)),1,0)</f>
        <v/>
      </c>
    </row>
    <row r="703">
      <c r="A703" t="inlineStr">
        <is>
          <t>PP900702</t>
        </is>
      </c>
      <c r="B703" t="inlineStr">
        <is>
          <t>Apr</t>
        </is>
      </c>
      <c r="C703" t="inlineStr">
        <is>
          <t>Solapur</t>
        </is>
      </c>
      <c r="D703" t="inlineStr">
        <is>
          <t>Merchant (P2M)</t>
        </is>
      </c>
      <c r="E703" t="inlineStr">
        <is>
          <t>Pharmacy</t>
        </is>
      </c>
      <c r="F703" s="34" t="n">
        <v>232</v>
      </c>
      <c r="G703" t="inlineStr">
        <is>
          <t>Bank E</t>
        </is>
      </c>
      <c r="H703" t="inlineStr">
        <is>
          <t>Android</t>
        </is>
      </c>
      <c r="I703" s="35" t="n">
        <v>1.1</v>
      </c>
      <c r="J703" t="inlineStr">
        <is>
          <t>Success</t>
        </is>
      </c>
      <c r="K703" t="inlineStr"/>
      <c r="L703" s="34" t="n">
        <v>0</v>
      </c>
      <c r="M703" t="inlineStr">
        <is>
          <t>Existing</t>
        </is>
      </c>
      <c r="N703" t="inlineStr">
        <is>
          <t>Morning</t>
        </is>
      </c>
      <c r="O703">
        <f>IF(AND(OR(Dashboard!$C$6="All",C703=Dashboard!$C$6),OR(Dashboard!$F$6="All",D703=Dashboard!$F$6),OR(Dashboard!$I$6="All",B703=Dashboard!$I$6)),1,0)</f>
        <v/>
      </c>
    </row>
    <row r="704">
      <c r="A704" t="inlineStr">
        <is>
          <t>PP900703</t>
        </is>
      </c>
      <c r="B704" t="inlineStr">
        <is>
          <t>Jun</t>
        </is>
      </c>
      <c r="C704" t="inlineStr">
        <is>
          <t>Kolhapur</t>
        </is>
      </c>
      <c r="D704" t="inlineStr">
        <is>
          <t>Merchant (P2M)</t>
        </is>
      </c>
      <c r="E704" t="inlineStr">
        <is>
          <t>Travel</t>
        </is>
      </c>
      <c r="F704" s="34" t="n">
        <v>146</v>
      </c>
      <c r="G704" t="inlineStr">
        <is>
          <t>Bank D</t>
        </is>
      </c>
      <c r="H704" t="inlineStr">
        <is>
          <t>Android</t>
        </is>
      </c>
      <c r="I704" s="35" t="n">
        <v>0.7</v>
      </c>
      <c r="J704" t="inlineStr">
        <is>
          <t>Success</t>
        </is>
      </c>
      <c r="K704" t="inlineStr"/>
      <c r="L704" s="34" t="n">
        <v>0</v>
      </c>
      <c r="M704" t="inlineStr">
        <is>
          <t>Existing</t>
        </is>
      </c>
      <c r="N704" t="inlineStr">
        <is>
          <t>Evening</t>
        </is>
      </c>
      <c r="O704">
        <f>IF(AND(OR(Dashboard!$C$6="All",C704=Dashboard!$C$6),OR(Dashboard!$F$6="All",D704=Dashboard!$F$6),OR(Dashboard!$I$6="All",B704=Dashboard!$I$6)),1,0)</f>
        <v/>
      </c>
    </row>
    <row r="705">
      <c r="A705" t="inlineStr">
        <is>
          <t>PP900704</t>
        </is>
      </c>
      <c r="B705" t="inlineStr">
        <is>
          <t>May</t>
        </is>
      </c>
      <c r="C705" t="inlineStr">
        <is>
          <t>Kolhapur</t>
        </is>
      </c>
      <c r="D705" t="inlineStr">
        <is>
          <t>Merchant (P2M)</t>
        </is>
      </c>
      <c r="E705" t="inlineStr">
        <is>
          <t>Grocery</t>
        </is>
      </c>
      <c r="F705" s="34" t="n">
        <v>1056</v>
      </c>
      <c r="G705" t="inlineStr">
        <is>
          <t>Bank E</t>
        </is>
      </c>
      <c r="H705" t="inlineStr">
        <is>
          <t>iOS</t>
        </is>
      </c>
      <c r="I705" s="35" t="n">
        <v>1.1</v>
      </c>
      <c r="J705" t="inlineStr">
        <is>
          <t>Success</t>
        </is>
      </c>
      <c r="K705" t="inlineStr"/>
      <c r="L705" s="34" t="n">
        <v>0</v>
      </c>
      <c r="M705" t="inlineStr">
        <is>
          <t>Existing</t>
        </is>
      </c>
      <c r="N705" t="inlineStr">
        <is>
          <t>Morning</t>
        </is>
      </c>
      <c r="O705">
        <f>IF(AND(OR(Dashboard!$C$6="All",C705=Dashboard!$C$6),OR(Dashboard!$F$6="All",D705=Dashboard!$F$6),OR(Dashboard!$I$6="All",B705=Dashboard!$I$6)),1,0)</f>
        <v/>
      </c>
    </row>
    <row r="706">
      <c r="A706" t="inlineStr">
        <is>
          <t>PP900705</t>
        </is>
      </c>
      <c r="B706" t="inlineStr">
        <is>
          <t>May</t>
        </is>
      </c>
      <c r="C706" t="inlineStr">
        <is>
          <t>Pune</t>
        </is>
      </c>
      <c r="D706" t="inlineStr">
        <is>
          <t>Recharge</t>
        </is>
      </c>
      <c r="E706" t="inlineStr">
        <is>
          <t>-</t>
        </is>
      </c>
      <c r="F706" s="34" t="n">
        <v>479</v>
      </c>
      <c r="G706" t="inlineStr">
        <is>
          <t>Bank D</t>
        </is>
      </c>
      <c r="H706" t="inlineStr">
        <is>
          <t>Android</t>
        </is>
      </c>
      <c r="I706" s="35" t="n">
        <v>1.5</v>
      </c>
      <c r="J706" t="inlineStr">
        <is>
          <t>Success</t>
        </is>
      </c>
      <c r="K706" t="inlineStr"/>
      <c r="L706" s="34" t="n">
        <v>0</v>
      </c>
      <c r="M706" t="inlineStr">
        <is>
          <t>Existing</t>
        </is>
      </c>
      <c r="N706" t="inlineStr">
        <is>
          <t>Afternoon</t>
        </is>
      </c>
      <c r="O706">
        <f>IF(AND(OR(Dashboard!$C$6="All",C706=Dashboard!$C$6),OR(Dashboard!$F$6="All",D706=Dashboard!$F$6),OR(Dashboard!$I$6="All",B706=Dashboard!$I$6)),1,0)</f>
        <v/>
      </c>
    </row>
    <row r="707">
      <c r="A707" t="inlineStr">
        <is>
          <t>PP900706</t>
        </is>
      </c>
      <c r="B707" t="inlineStr">
        <is>
          <t>May</t>
        </is>
      </c>
      <c r="C707" t="inlineStr">
        <is>
          <t>Pune</t>
        </is>
      </c>
      <c r="D707" t="inlineStr">
        <is>
          <t>Merchant (P2M)</t>
        </is>
      </c>
      <c r="E707" t="inlineStr">
        <is>
          <t>Grocery</t>
        </is>
      </c>
      <c r="F707" s="34" t="n">
        <v>523</v>
      </c>
      <c r="G707" t="inlineStr">
        <is>
          <t>Bank A</t>
        </is>
      </c>
      <c r="H707" t="inlineStr">
        <is>
          <t>Android</t>
        </is>
      </c>
      <c r="I707" s="35" t="n">
        <v>2</v>
      </c>
      <c r="J707" t="inlineStr">
        <is>
          <t>Failed</t>
        </is>
      </c>
      <c r="K707" t="inlineStr">
        <is>
          <t>Bank server down</t>
        </is>
      </c>
      <c r="L707" s="34" t="n">
        <v>0</v>
      </c>
      <c r="M707" t="inlineStr">
        <is>
          <t>Existing</t>
        </is>
      </c>
      <c r="N707" t="inlineStr">
        <is>
          <t>Afternoon</t>
        </is>
      </c>
      <c r="O707">
        <f>IF(AND(OR(Dashboard!$C$6="All",C707=Dashboard!$C$6),OR(Dashboard!$F$6="All",D707=Dashboard!$F$6),OR(Dashboard!$I$6="All",B707=Dashboard!$I$6)),1,0)</f>
        <v/>
      </c>
    </row>
    <row r="708">
      <c r="A708" t="inlineStr">
        <is>
          <t>PP900707</t>
        </is>
      </c>
      <c r="B708" t="inlineStr">
        <is>
          <t>Jan</t>
        </is>
      </c>
      <c r="C708" t="inlineStr">
        <is>
          <t>Nashik</t>
        </is>
      </c>
      <c r="D708" t="inlineStr">
        <is>
          <t>Insurance</t>
        </is>
      </c>
      <c r="E708" t="inlineStr">
        <is>
          <t>-</t>
        </is>
      </c>
      <c r="F708" s="34" t="n">
        <v>6477</v>
      </c>
      <c r="G708" t="inlineStr">
        <is>
          <t>Bank C</t>
        </is>
      </c>
      <c r="H708" t="inlineStr">
        <is>
          <t>iOS</t>
        </is>
      </c>
      <c r="I708" s="35" t="n">
        <v>1.9</v>
      </c>
      <c r="J708" t="inlineStr">
        <is>
          <t>Success</t>
        </is>
      </c>
      <c r="K708" t="inlineStr"/>
      <c r="L708" s="34" t="n">
        <v>0</v>
      </c>
      <c r="M708" t="inlineStr">
        <is>
          <t>Existing</t>
        </is>
      </c>
      <c r="N708" t="inlineStr">
        <is>
          <t>Afternoon</t>
        </is>
      </c>
      <c r="O708">
        <f>IF(AND(OR(Dashboard!$C$6="All",C708=Dashboard!$C$6),OR(Dashboard!$F$6="All",D708=Dashboard!$F$6),OR(Dashboard!$I$6="All",B708=Dashboard!$I$6)),1,0)</f>
        <v/>
      </c>
    </row>
    <row r="709">
      <c r="A709" t="inlineStr">
        <is>
          <t>PP900708</t>
        </is>
      </c>
      <c r="B709" t="inlineStr">
        <is>
          <t>May</t>
        </is>
      </c>
      <c r="C709" t="inlineStr">
        <is>
          <t>Solapur</t>
        </is>
      </c>
      <c r="D709" t="inlineStr">
        <is>
          <t>P2P transfer</t>
        </is>
      </c>
      <c r="E709" t="inlineStr">
        <is>
          <t>-</t>
        </is>
      </c>
      <c r="F709" s="34" t="n">
        <v>167</v>
      </c>
      <c r="G709" t="inlineStr">
        <is>
          <t>Bank A</t>
        </is>
      </c>
      <c r="H709" t="inlineStr">
        <is>
          <t>Android</t>
        </is>
      </c>
      <c r="I709" s="35" t="n">
        <v>2.4</v>
      </c>
      <c r="J709" t="inlineStr">
        <is>
          <t>Success</t>
        </is>
      </c>
      <c r="K709" t="inlineStr"/>
      <c r="L709" s="34" t="n">
        <v>0</v>
      </c>
      <c r="M709" t="inlineStr">
        <is>
          <t>Existing</t>
        </is>
      </c>
      <c r="N709" t="inlineStr">
        <is>
          <t>Night</t>
        </is>
      </c>
      <c r="O709">
        <f>IF(AND(OR(Dashboard!$C$6="All",C709=Dashboard!$C$6),OR(Dashboard!$F$6="All",D709=Dashboard!$F$6),OR(Dashboard!$I$6="All",B709=Dashboard!$I$6)),1,0)</f>
        <v/>
      </c>
    </row>
    <row r="710">
      <c r="A710" t="inlineStr">
        <is>
          <t>PP900709</t>
        </is>
      </c>
      <c r="B710" t="inlineStr">
        <is>
          <t>Jun</t>
        </is>
      </c>
      <c r="C710" t="inlineStr">
        <is>
          <t>Solapur</t>
        </is>
      </c>
      <c r="D710" t="inlineStr">
        <is>
          <t>Merchant (P2M)</t>
        </is>
      </c>
      <c r="E710" t="inlineStr">
        <is>
          <t>Electronics</t>
        </is>
      </c>
      <c r="F710" s="34" t="n">
        <v>321</v>
      </c>
      <c r="G710" t="inlineStr">
        <is>
          <t>Bank E</t>
        </is>
      </c>
      <c r="H710" t="inlineStr">
        <is>
          <t>Android</t>
        </is>
      </c>
      <c r="I710" s="35" t="n">
        <v>2.9</v>
      </c>
      <c r="J710" t="inlineStr">
        <is>
          <t>Success</t>
        </is>
      </c>
      <c r="K710" t="inlineStr"/>
      <c r="L710" s="34" t="n">
        <v>0</v>
      </c>
      <c r="M710" t="inlineStr">
        <is>
          <t>Existing</t>
        </is>
      </c>
      <c r="N710" t="inlineStr">
        <is>
          <t>Evening</t>
        </is>
      </c>
      <c r="O710">
        <f>IF(AND(OR(Dashboard!$C$6="All",C710=Dashboard!$C$6),OR(Dashboard!$F$6="All",D710=Dashboard!$F$6),OR(Dashboard!$I$6="All",B710=Dashboard!$I$6)),1,0)</f>
        <v/>
      </c>
    </row>
    <row r="711">
      <c r="A711" t="inlineStr">
        <is>
          <t>PP900710</t>
        </is>
      </c>
      <c r="B711" t="inlineStr">
        <is>
          <t>May</t>
        </is>
      </c>
      <c r="C711" t="inlineStr">
        <is>
          <t>Pune</t>
        </is>
      </c>
      <c r="D711" t="inlineStr">
        <is>
          <t>Merchant (P2M)</t>
        </is>
      </c>
      <c r="E711" t="inlineStr">
        <is>
          <t>Fuel</t>
        </is>
      </c>
      <c r="F711" s="34" t="n">
        <v>98</v>
      </c>
      <c r="G711" t="inlineStr">
        <is>
          <t>Bank C</t>
        </is>
      </c>
      <c r="H711" t="inlineStr">
        <is>
          <t>Android</t>
        </is>
      </c>
      <c r="I711" s="35" t="n">
        <v>2.2</v>
      </c>
      <c r="J711" t="inlineStr">
        <is>
          <t>Success</t>
        </is>
      </c>
      <c r="K711" t="inlineStr"/>
      <c r="L711" s="34" t="n">
        <v>0</v>
      </c>
      <c r="M711" t="inlineStr">
        <is>
          <t>Existing</t>
        </is>
      </c>
      <c r="N711" t="inlineStr">
        <is>
          <t>Night</t>
        </is>
      </c>
      <c r="O711">
        <f>IF(AND(OR(Dashboard!$C$6="All",C711=Dashboard!$C$6),OR(Dashboard!$F$6="All",D711=Dashboard!$F$6),OR(Dashboard!$I$6="All",B711=Dashboard!$I$6)),1,0)</f>
        <v/>
      </c>
    </row>
    <row r="712">
      <c r="A712" t="inlineStr">
        <is>
          <t>PP900711</t>
        </is>
      </c>
      <c r="B712" t="inlineStr">
        <is>
          <t>Jan</t>
        </is>
      </c>
      <c r="C712" t="inlineStr">
        <is>
          <t>Pune</t>
        </is>
      </c>
      <c r="D712" t="inlineStr">
        <is>
          <t>Bill payment</t>
        </is>
      </c>
      <c r="E712" t="inlineStr">
        <is>
          <t>-</t>
        </is>
      </c>
      <c r="F712" s="34" t="n">
        <v>521</v>
      </c>
      <c r="G712" t="inlineStr">
        <is>
          <t>Bank B</t>
        </is>
      </c>
      <c r="H712" t="inlineStr">
        <is>
          <t>Android</t>
        </is>
      </c>
      <c r="I712" s="35" t="n">
        <v>1</v>
      </c>
      <c r="J712" t="inlineStr">
        <is>
          <t>Success</t>
        </is>
      </c>
      <c r="K712" t="inlineStr"/>
      <c r="L712" s="34" t="n">
        <v>5</v>
      </c>
      <c r="M712" t="inlineStr">
        <is>
          <t>Existing</t>
        </is>
      </c>
      <c r="N712" t="inlineStr">
        <is>
          <t>Evening</t>
        </is>
      </c>
      <c r="O712">
        <f>IF(AND(OR(Dashboard!$C$6="All",C712=Dashboard!$C$6),OR(Dashboard!$F$6="All",D712=Dashboard!$F$6),OR(Dashboard!$I$6="All",B712=Dashboard!$I$6)),1,0)</f>
        <v/>
      </c>
    </row>
    <row r="713">
      <c r="A713" t="inlineStr">
        <is>
          <t>PP900712</t>
        </is>
      </c>
      <c r="B713" t="inlineStr">
        <is>
          <t>May</t>
        </is>
      </c>
      <c r="C713" t="inlineStr">
        <is>
          <t>Pune</t>
        </is>
      </c>
      <c r="D713" t="inlineStr">
        <is>
          <t>Merchant (P2M)</t>
        </is>
      </c>
      <c r="E713" t="inlineStr">
        <is>
          <t>Fuel</t>
        </is>
      </c>
      <c r="F713" s="34" t="n">
        <v>303</v>
      </c>
      <c r="G713" t="inlineStr">
        <is>
          <t>Bank A</t>
        </is>
      </c>
      <c r="H713" t="inlineStr">
        <is>
          <t>Android</t>
        </is>
      </c>
      <c r="I713" s="35" t="n">
        <v>2.1</v>
      </c>
      <c r="J713" t="inlineStr">
        <is>
          <t>Success</t>
        </is>
      </c>
      <c r="K713" t="inlineStr"/>
      <c r="L713" s="34" t="n">
        <v>0</v>
      </c>
      <c r="M713" t="inlineStr">
        <is>
          <t>Existing</t>
        </is>
      </c>
      <c r="N713" t="inlineStr">
        <is>
          <t>Evening</t>
        </is>
      </c>
      <c r="O713">
        <f>IF(AND(OR(Dashboard!$C$6="All",C713=Dashboard!$C$6),OR(Dashboard!$F$6="All",D713=Dashboard!$F$6),OR(Dashboard!$I$6="All",B713=Dashboard!$I$6)),1,0)</f>
        <v/>
      </c>
    </row>
    <row r="714">
      <c r="A714" t="inlineStr">
        <is>
          <t>PP900713</t>
        </is>
      </c>
      <c r="B714" t="inlineStr">
        <is>
          <t>Mar</t>
        </is>
      </c>
      <c r="C714" t="inlineStr">
        <is>
          <t>Pune</t>
        </is>
      </c>
      <c r="D714" t="inlineStr">
        <is>
          <t>P2P transfer</t>
        </is>
      </c>
      <c r="E714" t="inlineStr">
        <is>
          <t>-</t>
        </is>
      </c>
      <c r="F714" s="34" t="n">
        <v>779</v>
      </c>
      <c r="G714" t="inlineStr">
        <is>
          <t>Bank A</t>
        </is>
      </c>
      <c r="H714" t="inlineStr">
        <is>
          <t>Android</t>
        </is>
      </c>
      <c r="I714" s="35" t="n">
        <v>1.8</v>
      </c>
      <c r="J714" t="inlineStr">
        <is>
          <t>Success</t>
        </is>
      </c>
      <c r="K714" t="inlineStr"/>
      <c r="L714" s="34" t="n">
        <v>0</v>
      </c>
      <c r="M714" t="inlineStr">
        <is>
          <t>Existing</t>
        </is>
      </c>
      <c r="N714" t="inlineStr">
        <is>
          <t>Afternoon</t>
        </is>
      </c>
      <c r="O714">
        <f>IF(AND(OR(Dashboard!$C$6="All",C714=Dashboard!$C$6),OR(Dashboard!$F$6="All",D714=Dashboard!$F$6),OR(Dashboard!$I$6="All",B714=Dashboard!$I$6)),1,0)</f>
        <v/>
      </c>
    </row>
    <row r="715">
      <c r="A715" t="inlineStr">
        <is>
          <t>PP900714</t>
        </is>
      </c>
      <c r="B715" t="inlineStr">
        <is>
          <t>May</t>
        </is>
      </c>
      <c r="C715" t="inlineStr">
        <is>
          <t>Solapur</t>
        </is>
      </c>
      <c r="D715" t="inlineStr">
        <is>
          <t>Merchant (P2M)</t>
        </is>
      </c>
      <c r="E715" t="inlineStr">
        <is>
          <t>Travel</t>
        </is>
      </c>
      <c r="F715" s="34" t="n">
        <v>400</v>
      </c>
      <c r="G715" t="inlineStr">
        <is>
          <t>Bank A</t>
        </is>
      </c>
      <c r="H715" t="inlineStr">
        <is>
          <t>iOS</t>
        </is>
      </c>
      <c r="I715" s="35" t="n">
        <v>0.9</v>
      </c>
      <c r="J715" t="inlineStr">
        <is>
          <t>Success</t>
        </is>
      </c>
      <c r="K715" t="inlineStr"/>
      <c r="L715" s="34" t="n">
        <v>0</v>
      </c>
      <c r="M715" t="inlineStr">
        <is>
          <t>Existing</t>
        </is>
      </c>
      <c r="N715" t="inlineStr">
        <is>
          <t>Morning</t>
        </is>
      </c>
      <c r="O715">
        <f>IF(AND(OR(Dashboard!$C$6="All",C715=Dashboard!$C$6),OR(Dashboard!$F$6="All",D715=Dashboard!$F$6),OR(Dashboard!$I$6="All",B715=Dashboard!$I$6)),1,0)</f>
        <v/>
      </c>
    </row>
    <row r="716">
      <c r="A716" t="inlineStr">
        <is>
          <t>PP900715</t>
        </is>
      </c>
      <c r="B716" t="inlineStr">
        <is>
          <t>Feb</t>
        </is>
      </c>
      <c r="C716" t="inlineStr">
        <is>
          <t>Nashik</t>
        </is>
      </c>
      <c r="D716" t="inlineStr">
        <is>
          <t>Bill payment</t>
        </is>
      </c>
      <c r="E716" t="inlineStr">
        <is>
          <t>-</t>
        </is>
      </c>
      <c r="F716" s="34" t="n">
        <v>3183</v>
      </c>
      <c r="G716" t="inlineStr">
        <is>
          <t>Bank D</t>
        </is>
      </c>
      <c r="H716" t="inlineStr">
        <is>
          <t>Android</t>
        </is>
      </c>
      <c r="I716" s="35" t="n">
        <v>2.4</v>
      </c>
      <c r="J716" t="inlineStr">
        <is>
          <t>Success</t>
        </is>
      </c>
      <c r="K716" t="inlineStr"/>
      <c r="L716" s="34" t="n">
        <v>0</v>
      </c>
      <c r="M716" t="inlineStr">
        <is>
          <t>Existing</t>
        </is>
      </c>
      <c r="N716" t="inlineStr">
        <is>
          <t>Evening</t>
        </is>
      </c>
      <c r="O716">
        <f>IF(AND(OR(Dashboard!$C$6="All",C716=Dashboard!$C$6),OR(Dashboard!$F$6="All",D716=Dashboard!$F$6),OR(Dashboard!$I$6="All",B716=Dashboard!$I$6)),1,0)</f>
        <v/>
      </c>
    </row>
    <row r="717">
      <c r="A717" t="inlineStr">
        <is>
          <t>PP900716</t>
        </is>
      </c>
      <c r="B717" t="inlineStr">
        <is>
          <t>Apr</t>
        </is>
      </c>
      <c r="C717" t="inlineStr">
        <is>
          <t>Nashik</t>
        </is>
      </c>
      <c r="D717" t="inlineStr">
        <is>
          <t>P2P transfer</t>
        </is>
      </c>
      <c r="E717" t="inlineStr">
        <is>
          <t>-</t>
        </is>
      </c>
      <c r="F717" s="34" t="n">
        <v>527</v>
      </c>
      <c r="G717" t="inlineStr">
        <is>
          <t>Bank B</t>
        </is>
      </c>
      <c r="H717" t="inlineStr">
        <is>
          <t>Android</t>
        </is>
      </c>
      <c r="I717" s="35" t="n">
        <v>1.8</v>
      </c>
      <c r="J717" t="inlineStr">
        <is>
          <t>Success</t>
        </is>
      </c>
      <c r="K717" t="inlineStr"/>
      <c r="L717" s="34" t="n">
        <v>0</v>
      </c>
      <c r="M717" t="inlineStr">
        <is>
          <t>Existing</t>
        </is>
      </c>
      <c r="N717" t="inlineStr">
        <is>
          <t>Afternoon</t>
        </is>
      </c>
      <c r="O717">
        <f>IF(AND(OR(Dashboard!$C$6="All",C717=Dashboard!$C$6),OR(Dashboard!$F$6="All",D717=Dashboard!$F$6),OR(Dashboard!$I$6="All",B717=Dashboard!$I$6)),1,0)</f>
        <v/>
      </c>
    </row>
    <row r="718">
      <c r="A718" t="inlineStr">
        <is>
          <t>PP900717</t>
        </is>
      </c>
      <c r="B718" t="inlineStr">
        <is>
          <t>Mar</t>
        </is>
      </c>
      <c r="C718" t="inlineStr">
        <is>
          <t>Nagpur</t>
        </is>
      </c>
      <c r="D718" t="inlineStr">
        <is>
          <t>P2P transfer</t>
        </is>
      </c>
      <c r="E718" t="inlineStr">
        <is>
          <t>-</t>
        </is>
      </c>
      <c r="F718" s="34" t="n">
        <v>11151</v>
      </c>
      <c r="G718" t="inlineStr">
        <is>
          <t>Bank D</t>
        </is>
      </c>
      <c r="H718" t="inlineStr">
        <is>
          <t>Android</t>
        </is>
      </c>
      <c r="I718" s="35" t="n">
        <v>2.7</v>
      </c>
      <c r="J718" t="inlineStr">
        <is>
          <t>Success</t>
        </is>
      </c>
      <c r="K718" t="inlineStr"/>
      <c r="L718" s="34" t="n">
        <v>0</v>
      </c>
      <c r="M718" t="inlineStr">
        <is>
          <t>Existing</t>
        </is>
      </c>
      <c r="N718" t="inlineStr">
        <is>
          <t>Night</t>
        </is>
      </c>
      <c r="O718">
        <f>IF(AND(OR(Dashboard!$C$6="All",C718=Dashboard!$C$6),OR(Dashboard!$F$6="All",D718=Dashboard!$F$6),OR(Dashboard!$I$6="All",B718=Dashboard!$I$6)),1,0)</f>
        <v/>
      </c>
    </row>
    <row r="719">
      <c r="A719" t="inlineStr">
        <is>
          <t>PP900718</t>
        </is>
      </c>
      <c r="B719" t="inlineStr">
        <is>
          <t>May</t>
        </is>
      </c>
      <c r="C719" t="inlineStr">
        <is>
          <t>Nashik</t>
        </is>
      </c>
      <c r="D719" t="inlineStr">
        <is>
          <t>Insurance</t>
        </is>
      </c>
      <c r="E719" t="inlineStr">
        <is>
          <t>-</t>
        </is>
      </c>
      <c r="F719" s="34" t="n">
        <v>4208</v>
      </c>
      <c r="G719" t="inlineStr">
        <is>
          <t>Bank A</t>
        </is>
      </c>
      <c r="H719" t="inlineStr">
        <is>
          <t>Android</t>
        </is>
      </c>
      <c r="I719" s="35" t="n">
        <v>1.2</v>
      </c>
      <c r="J719" t="inlineStr">
        <is>
          <t>Success</t>
        </is>
      </c>
      <c r="K719" t="inlineStr"/>
      <c r="L719" s="34" t="n">
        <v>0</v>
      </c>
      <c r="M719" t="inlineStr">
        <is>
          <t>Existing</t>
        </is>
      </c>
      <c r="N719" t="inlineStr">
        <is>
          <t>Evening</t>
        </is>
      </c>
      <c r="O719">
        <f>IF(AND(OR(Dashboard!$C$6="All",C719=Dashboard!$C$6),OR(Dashboard!$F$6="All",D719=Dashboard!$F$6),OR(Dashboard!$I$6="All",B719=Dashboard!$I$6)),1,0)</f>
        <v/>
      </c>
    </row>
    <row r="720">
      <c r="A720" t="inlineStr">
        <is>
          <t>PP900719</t>
        </is>
      </c>
      <c r="B720" t="inlineStr">
        <is>
          <t>Mar</t>
        </is>
      </c>
      <c r="C720" t="inlineStr">
        <is>
          <t>Nashik</t>
        </is>
      </c>
      <c r="D720" t="inlineStr">
        <is>
          <t>Merchant (P2M)</t>
        </is>
      </c>
      <c r="E720" t="inlineStr">
        <is>
          <t>Electronics</t>
        </is>
      </c>
      <c r="F720" s="34" t="n">
        <v>121</v>
      </c>
      <c r="G720" t="inlineStr">
        <is>
          <t>Bank D</t>
        </is>
      </c>
      <c r="H720" t="inlineStr">
        <is>
          <t>Android</t>
        </is>
      </c>
      <c r="I720" s="35" t="n">
        <v>3.4</v>
      </c>
      <c r="J720" t="inlineStr">
        <is>
          <t>Success</t>
        </is>
      </c>
      <c r="K720" t="inlineStr"/>
      <c r="L720" s="34" t="n">
        <v>0</v>
      </c>
      <c r="M720" t="inlineStr">
        <is>
          <t>Existing</t>
        </is>
      </c>
      <c r="N720" t="inlineStr">
        <is>
          <t>Evening</t>
        </is>
      </c>
      <c r="O720">
        <f>IF(AND(OR(Dashboard!$C$6="All",C720=Dashboard!$C$6),OR(Dashboard!$F$6="All",D720=Dashboard!$F$6),OR(Dashboard!$I$6="All",B720=Dashboard!$I$6)),1,0)</f>
        <v/>
      </c>
    </row>
    <row r="721">
      <c r="A721" t="inlineStr">
        <is>
          <t>PP900720</t>
        </is>
      </c>
      <c r="B721" t="inlineStr">
        <is>
          <t>May</t>
        </is>
      </c>
      <c r="C721" t="inlineStr">
        <is>
          <t>Nagpur</t>
        </is>
      </c>
      <c r="D721" t="inlineStr">
        <is>
          <t>Merchant (P2M)</t>
        </is>
      </c>
      <c r="E721" t="inlineStr">
        <is>
          <t>Pharmacy</t>
        </is>
      </c>
      <c r="F721" s="34" t="n">
        <v>150</v>
      </c>
      <c r="G721" t="inlineStr">
        <is>
          <t>Bank E</t>
        </is>
      </c>
      <c r="H721" t="inlineStr">
        <is>
          <t>Android</t>
        </is>
      </c>
      <c r="I721" s="35" t="n">
        <v>2.4</v>
      </c>
      <c r="J721" t="inlineStr">
        <is>
          <t>Success</t>
        </is>
      </c>
      <c r="K721" t="inlineStr"/>
      <c r="L721" s="34" t="n">
        <v>0</v>
      </c>
      <c r="M721" t="inlineStr">
        <is>
          <t>Existing</t>
        </is>
      </c>
      <c r="N721" t="inlineStr">
        <is>
          <t>Evening</t>
        </is>
      </c>
      <c r="O721">
        <f>IF(AND(OR(Dashboard!$C$6="All",C721=Dashboard!$C$6),OR(Dashboard!$F$6="All",D721=Dashboard!$F$6),OR(Dashboard!$I$6="All",B721=Dashboard!$I$6)),1,0)</f>
        <v/>
      </c>
    </row>
    <row r="722">
      <c r="A722" t="inlineStr">
        <is>
          <t>PP900721</t>
        </is>
      </c>
      <c r="B722" t="inlineStr">
        <is>
          <t>Feb</t>
        </is>
      </c>
      <c r="C722" t="inlineStr">
        <is>
          <t>Solapur</t>
        </is>
      </c>
      <c r="D722" t="inlineStr">
        <is>
          <t>P2P transfer</t>
        </is>
      </c>
      <c r="E722" t="inlineStr">
        <is>
          <t>-</t>
        </is>
      </c>
      <c r="F722" s="34" t="n">
        <v>263</v>
      </c>
      <c r="G722" t="inlineStr">
        <is>
          <t>Bank E</t>
        </is>
      </c>
      <c r="H722" t="inlineStr">
        <is>
          <t>Android</t>
        </is>
      </c>
      <c r="I722" s="35" t="n">
        <v>0.4</v>
      </c>
      <c r="J722" t="inlineStr">
        <is>
          <t>Success</t>
        </is>
      </c>
      <c r="K722" t="inlineStr"/>
      <c r="L722" s="34" t="n">
        <v>0</v>
      </c>
      <c r="M722" t="inlineStr">
        <is>
          <t>Existing</t>
        </is>
      </c>
      <c r="N722" t="inlineStr">
        <is>
          <t>Morning</t>
        </is>
      </c>
      <c r="O722">
        <f>IF(AND(OR(Dashboard!$C$6="All",C722=Dashboard!$C$6),OR(Dashboard!$F$6="All",D722=Dashboard!$F$6),OR(Dashboard!$I$6="All",B722=Dashboard!$I$6)),1,0)</f>
        <v/>
      </c>
    </row>
    <row r="723">
      <c r="A723" t="inlineStr">
        <is>
          <t>PP900722</t>
        </is>
      </c>
      <c r="B723" t="inlineStr">
        <is>
          <t>May</t>
        </is>
      </c>
      <c r="C723" t="inlineStr">
        <is>
          <t>Kolhapur</t>
        </is>
      </c>
      <c r="D723" t="inlineStr">
        <is>
          <t>Merchant (P2M)</t>
        </is>
      </c>
      <c r="E723" t="inlineStr">
        <is>
          <t>Pharmacy</t>
        </is>
      </c>
      <c r="F723" s="34" t="n">
        <v>89</v>
      </c>
      <c r="G723" t="inlineStr">
        <is>
          <t>Bank D</t>
        </is>
      </c>
      <c r="H723" t="inlineStr">
        <is>
          <t>Android</t>
        </is>
      </c>
      <c r="I723" s="35" t="n">
        <v>2.6</v>
      </c>
      <c r="J723" t="inlineStr">
        <is>
          <t>Pending</t>
        </is>
      </c>
      <c r="K723" t="inlineStr"/>
      <c r="L723" s="34" t="n">
        <v>0</v>
      </c>
      <c r="M723" t="inlineStr">
        <is>
          <t>Existing</t>
        </is>
      </c>
      <c r="N723" t="inlineStr">
        <is>
          <t>Night</t>
        </is>
      </c>
      <c r="O723">
        <f>IF(AND(OR(Dashboard!$C$6="All",C723=Dashboard!$C$6),OR(Dashboard!$F$6="All",D723=Dashboard!$F$6),OR(Dashboard!$I$6="All",B723=Dashboard!$I$6)),1,0)</f>
        <v/>
      </c>
    </row>
    <row r="724">
      <c r="A724" t="inlineStr">
        <is>
          <t>PP900723</t>
        </is>
      </c>
      <c r="B724" t="inlineStr">
        <is>
          <t>Apr</t>
        </is>
      </c>
      <c r="C724" t="inlineStr">
        <is>
          <t>Pune</t>
        </is>
      </c>
      <c r="D724" t="inlineStr">
        <is>
          <t>Insurance</t>
        </is>
      </c>
      <c r="E724" t="inlineStr">
        <is>
          <t>-</t>
        </is>
      </c>
      <c r="F724" s="34" t="n">
        <v>2840</v>
      </c>
      <c r="G724" t="inlineStr">
        <is>
          <t>Bank C</t>
        </is>
      </c>
      <c r="H724" t="inlineStr">
        <is>
          <t>Android</t>
        </is>
      </c>
      <c r="I724" s="35" t="n">
        <v>0.4</v>
      </c>
      <c r="J724" t="inlineStr">
        <is>
          <t>Success</t>
        </is>
      </c>
      <c r="K724" t="inlineStr"/>
      <c r="L724" s="34" t="n">
        <v>0</v>
      </c>
      <c r="M724" t="inlineStr">
        <is>
          <t>Existing</t>
        </is>
      </c>
      <c r="N724" t="inlineStr">
        <is>
          <t>Evening</t>
        </is>
      </c>
      <c r="O724">
        <f>IF(AND(OR(Dashboard!$C$6="All",C724=Dashboard!$C$6),OR(Dashboard!$F$6="All",D724=Dashboard!$F$6),OR(Dashboard!$I$6="All",B724=Dashboard!$I$6)),1,0)</f>
        <v/>
      </c>
    </row>
    <row r="725">
      <c r="A725" t="inlineStr">
        <is>
          <t>PP900724</t>
        </is>
      </c>
      <c r="B725" t="inlineStr">
        <is>
          <t>Jan</t>
        </is>
      </c>
      <c r="C725" t="inlineStr">
        <is>
          <t>Kolhapur</t>
        </is>
      </c>
      <c r="D725" t="inlineStr">
        <is>
          <t>Merchant (P2M)</t>
        </is>
      </c>
      <c r="E725" t="inlineStr">
        <is>
          <t>Grocery</t>
        </is>
      </c>
      <c r="F725" s="34" t="n">
        <v>107</v>
      </c>
      <c r="G725" t="inlineStr">
        <is>
          <t>Bank C</t>
        </is>
      </c>
      <c r="H725" t="inlineStr">
        <is>
          <t>Android</t>
        </is>
      </c>
      <c r="I725" s="35" t="n">
        <v>1.7</v>
      </c>
      <c r="J725" t="inlineStr">
        <is>
          <t>Success</t>
        </is>
      </c>
      <c r="K725" t="inlineStr"/>
      <c r="L725" s="34" t="n">
        <v>0</v>
      </c>
      <c r="M725" t="inlineStr">
        <is>
          <t>New</t>
        </is>
      </c>
      <c r="N725" t="inlineStr">
        <is>
          <t>Morning</t>
        </is>
      </c>
      <c r="O725">
        <f>IF(AND(OR(Dashboard!$C$6="All",C725=Dashboard!$C$6),OR(Dashboard!$F$6="All",D725=Dashboard!$F$6),OR(Dashboard!$I$6="All",B725=Dashboard!$I$6)),1,0)</f>
        <v/>
      </c>
    </row>
    <row r="726">
      <c r="A726" t="inlineStr">
        <is>
          <t>PP900725</t>
        </is>
      </c>
      <c r="B726" t="inlineStr">
        <is>
          <t>Mar</t>
        </is>
      </c>
      <c r="C726" t="inlineStr">
        <is>
          <t>Nashik</t>
        </is>
      </c>
      <c r="D726" t="inlineStr">
        <is>
          <t>P2P transfer</t>
        </is>
      </c>
      <c r="E726" t="inlineStr">
        <is>
          <t>-</t>
        </is>
      </c>
      <c r="F726" s="34" t="n">
        <v>215</v>
      </c>
      <c r="G726" t="inlineStr">
        <is>
          <t>Bank A</t>
        </is>
      </c>
      <c r="H726" t="inlineStr">
        <is>
          <t>Android</t>
        </is>
      </c>
      <c r="I726" s="35" t="n">
        <v>0.9</v>
      </c>
      <c r="J726" t="inlineStr">
        <is>
          <t>Success</t>
        </is>
      </c>
      <c r="K726" t="inlineStr"/>
      <c r="L726" s="34" t="n">
        <v>0</v>
      </c>
      <c r="M726" t="inlineStr">
        <is>
          <t>Existing</t>
        </is>
      </c>
      <c r="N726" t="inlineStr">
        <is>
          <t>Evening</t>
        </is>
      </c>
      <c r="O726">
        <f>IF(AND(OR(Dashboard!$C$6="All",C726=Dashboard!$C$6),OR(Dashboard!$F$6="All",D726=Dashboard!$F$6),OR(Dashboard!$I$6="All",B726=Dashboard!$I$6)),1,0)</f>
        <v/>
      </c>
    </row>
    <row r="727">
      <c r="A727" t="inlineStr">
        <is>
          <t>PP900726</t>
        </is>
      </c>
      <c r="B727" t="inlineStr">
        <is>
          <t>May</t>
        </is>
      </c>
      <c r="C727" t="inlineStr">
        <is>
          <t>Sambhaji Nagar</t>
        </is>
      </c>
      <c r="D727" t="inlineStr">
        <is>
          <t>P2P transfer</t>
        </is>
      </c>
      <c r="E727" t="inlineStr">
        <is>
          <t>-</t>
        </is>
      </c>
      <c r="F727" s="34" t="n">
        <v>410</v>
      </c>
      <c r="G727" t="inlineStr">
        <is>
          <t>Bank A</t>
        </is>
      </c>
      <c r="H727" t="inlineStr">
        <is>
          <t>Android</t>
        </is>
      </c>
      <c r="I727" s="35" t="n">
        <v>1.5</v>
      </c>
      <c r="J727" t="inlineStr">
        <is>
          <t>Success</t>
        </is>
      </c>
      <c r="K727" t="inlineStr"/>
      <c r="L727" s="34" t="n">
        <v>0</v>
      </c>
      <c r="M727" t="inlineStr">
        <is>
          <t>Existing</t>
        </is>
      </c>
      <c r="N727" t="inlineStr">
        <is>
          <t>Night</t>
        </is>
      </c>
      <c r="O727">
        <f>IF(AND(OR(Dashboard!$C$6="All",C727=Dashboard!$C$6),OR(Dashboard!$F$6="All",D727=Dashboard!$F$6),OR(Dashboard!$I$6="All",B727=Dashboard!$I$6)),1,0)</f>
        <v/>
      </c>
    </row>
    <row r="728">
      <c r="A728" t="inlineStr">
        <is>
          <t>PP900727</t>
        </is>
      </c>
      <c r="B728" t="inlineStr">
        <is>
          <t>Apr</t>
        </is>
      </c>
      <c r="C728" t="inlineStr">
        <is>
          <t>Sambhaji Nagar</t>
        </is>
      </c>
      <c r="D728" t="inlineStr">
        <is>
          <t>P2P transfer</t>
        </is>
      </c>
      <c r="E728" t="inlineStr">
        <is>
          <t>-</t>
        </is>
      </c>
      <c r="F728" s="34" t="n">
        <v>1422</v>
      </c>
      <c r="G728" t="inlineStr">
        <is>
          <t>Bank A</t>
        </is>
      </c>
      <c r="H728" t="inlineStr">
        <is>
          <t>Android</t>
        </is>
      </c>
      <c r="I728" s="35" t="n">
        <v>1.4</v>
      </c>
      <c r="J728" t="inlineStr">
        <is>
          <t>Success</t>
        </is>
      </c>
      <c r="K728" t="inlineStr"/>
      <c r="L728" s="34" t="n">
        <v>0</v>
      </c>
      <c r="M728" t="inlineStr">
        <is>
          <t>Existing</t>
        </is>
      </c>
      <c r="N728" t="inlineStr">
        <is>
          <t>Evening</t>
        </is>
      </c>
      <c r="O728">
        <f>IF(AND(OR(Dashboard!$C$6="All",C728=Dashboard!$C$6),OR(Dashboard!$F$6="All",D728=Dashboard!$F$6),OR(Dashboard!$I$6="All",B728=Dashboard!$I$6)),1,0)</f>
        <v/>
      </c>
    </row>
    <row r="729">
      <c r="A729" t="inlineStr">
        <is>
          <t>PP900728</t>
        </is>
      </c>
      <c r="B729" t="inlineStr">
        <is>
          <t>Jan</t>
        </is>
      </c>
      <c r="C729" t="inlineStr">
        <is>
          <t>Nashik</t>
        </is>
      </c>
      <c r="D729" t="inlineStr">
        <is>
          <t>Recharge</t>
        </is>
      </c>
      <c r="E729" t="inlineStr">
        <is>
          <t>-</t>
        </is>
      </c>
      <c r="F729" s="34" t="n">
        <v>479</v>
      </c>
      <c r="G729" t="inlineStr">
        <is>
          <t>Bank E</t>
        </is>
      </c>
      <c r="H729" t="inlineStr">
        <is>
          <t>Android</t>
        </is>
      </c>
      <c r="I729" s="35" t="n">
        <v>2.1</v>
      </c>
      <c r="J729" t="inlineStr">
        <is>
          <t>Success</t>
        </is>
      </c>
      <c r="K729" t="inlineStr"/>
      <c r="L729" s="34" t="n">
        <v>5</v>
      </c>
      <c r="M729" t="inlineStr">
        <is>
          <t>New</t>
        </is>
      </c>
      <c r="N729" t="inlineStr">
        <is>
          <t>Afternoon</t>
        </is>
      </c>
      <c r="O729">
        <f>IF(AND(OR(Dashboard!$C$6="All",C729=Dashboard!$C$6),OR(Dashboard!$F$6="All",D729=Dashboard!$F$6),OR(Dashboard!$I$6="All",B729=Dashboard!$I$6)),1,0)</f>
        <v/>
      </c>
    </row>
    <row r="730">
      <c r="A730" t="inlineStr">
        <is>
          <t>PP900729</t>
        </is>
      </c>
      <c r="B730" t="inlineStr">
        <is>
          <t>Feb</t>
        </is>
      </c>
      <c r="C730" t="inlineStr">
        <is>
          <t>Nagpur</t>
        </is>
      </c>
      <c r="D730" t="inlineStr">
        <is>
          <t>P2P transfer</t>
        </is>
      </c>
      <c r="E730" t="inlineStr">
        <is>
          <t>-</t>
        </is>
      </c>
      <c r="F730" s="34" t="n">
        <v>1068</v>
      </c>
      <c r="G730" t="inlineStr">
        <is>
          <t>Bank D</t>
        </is>
      </c>
      <c r="H730" t="inlineStr">
        <is>
          <t>Android</t>
        </is>
      </c>
      <c r="I730" s="35" t="n">
        <v>3</v>
      </c>
      <c r="J730" t="inlineStr">
        <is>
          <t>Failed</t>
        </is>
      </c>
      <c r="K730" t="inlineStr">
        <is>
          <t>Bank server down</t>
        </is>
      </c>
      <c r="L730" s="34" t="n">
        <v>0</v>
      </c>
      <c r="M730" t="inlineStr">
        <is>
          <t>Existing</t>
        </is>
      </c>
      <c r="N730" t="inlineStr">
        <is>
          <t>Night</t>
        </is>
      </c>
      <c r="O730">
        <f>IF(AND(OR(Dashboard!$C$6="All",C730=Dashboard!$C$6),OR(Dashboard!$F$6="All",D730=Dashboard!$F$6),OR(Dashboard!$I$6="All",B730=Dashboard!$I$6)),1,0)</f>
        <v/>
      </c>
    </row>
    <row r="731">
      <c r="A731" t="inlineStr">
        <is>
          <t>PP900730</t>
        </is>
      </c>
      <c r="B731" t="inlineStr">
        <is>
          <t>Mar</t>
        </is>
      </c>
      <c r="C731" t="inlineStr">
        <is>
          <t>Nagpur</t>
        </is>
      </c>
      <c r="D731" t="inlineStr">
        <is>
          <t>Insurance</t>
        </is>
      </c>
      <c r="E731" t="inlineStr">
        <is>
          <t>-</t>
        </is>
      </c>
      <c r="F731" s="34" t="n">
        <v>5451</v>
      </c>
      <c r="G731" t="inlineStr">
        <is>
          <t>Bank E</t>
        </is>
      </c>
      <c r="H731" t="inlineStr">
        <is>
          <t>Android</t>
        </is>
      </c>
      <c r="I731" s="35" t="n">
        <v>1.8</v>
      </c>
      <c r="J731" t="inlineStr">
        <is>
          <t>Success</t>
        </is>
      </c>
      <c r="K731" t="inlineStr"/>
      <c r="L731" s="34" t="n">
        <v>0</v>
      </c>
      <c r="M731" t="inlineStr">
        <is>
          <t>Existing</t>
        </is>
      </c>
      <c r="N731" t="inlineStr">
        <is>
          <t>Evening</t>
        </is>
      </c>
      <c r="O731">
        <f>IF(AND(OR(Dashboard!$C$6="All",C731=Dashboard!$C$6),OR(Dashboard!$F$6="All",D731=Dashboard!$F$6),OR(Dashboard!$I$6="All",B731=Dashboard!$I$6)),1,0)</f>
        <v/>
      </c>
    </row>
    <row r="732">
      <c r="A732" t="inlineStr">
        <is>
          <t>PP900731</t>
        </is>
      </c>
      <c r="B732" t="inlineStr">
        <is>
          <t>Jun</t>
        </is>
      </c>
      <c r="C732" t="inlineStr">
        <is>
          <t>Kolhapur</t>
        </is>
      </c>
      <c r="D732" t="inlineStr">
        <is>
          <t>Merchant (P2M)</t>
        </is>
      </c>
      <c r="E732" t="inlineStr">
        <is>
          <t>Grocery</t>
        </is>
      </c>
      <c r="F732" s="34" t="n">
        <v>150</v>
      </c>
      <c r="G732" t="inlineStr">
        <is>
          <t>Bank D</t>
        </is>
      </c>
      <c r="H732" t="inlineStr">
        <is>
          <t>Android</t>
        </is>
      </c>
      <c r="I732" s="35" t="n">
        <v>1.9</v>
      </c>
      <c r="J732" t="inlineStr">
        <is>
          <t>Failed</t>
        </is>
      </c>
      <c r="K732" t="inlineStr">
        <is>
          <t>Wrong PIN</t>
        </is>
      </c>
      <c r="L732" s="34" t="n">
        <v>0</v>
      </c>
      <c r="M732" t="inlineStr">
        <is>
          <t>Existing</t>
        </is>
      </c>
      <c r="N732" t="inlineStr">
        <is>
          <t>Evening</t>
        </is>
      </c>
      <c r="O732">
        <f>IF(AND(OR(Dashboard!$C$6="All",C732=Dashboard!$C$6),OR(Dashboard!$F$6="All",D732=Dashboard!$F$6),OR(Dashboard!$I$6="All",B732=Dashboard!$I$6)),1,0)</f>
        <v/>
      </c>
    </row>
    <row r="733">
      <c r="A733" t="inlineStr">
        <is>
          <t>PP900732</t>
        </is>
      </c>
      <c r="B733" t="inlineStr">
        <is>
          <t>Jan</t>
        </is>
      </c>
      <c r="C733" t="inlineStr">
        <is>
          <t>Nashik</t>
        </is>
      </c>
      <c r="D733" t="inlineStr">
        <is>
          <t>Recharge</t>
        </is>
      </c>
      <c r="E733" t="inlineStr">
        <is>
          <t>-</t>
        </is>
      </c>
      <c r="F733" s="34" t="n">
        <v>299</v>
      </c>
      <c r="G733" t="inlineStr">
        <is>
          <t>Bank B</t>
        </is>
      </c>
      <c r="H733" t="inlineStr">
        <is>
          <t>iOS</t>
        </is>
      </c>
      <c r="I733" s="35" t="n">
        <v>1.8</v>
      </c>
      <c r="J733" t="inlineStr">
        <is>
          <t>Success</t>
        </is>
      </c>
      <c r="K733" t="inlineStr"/>
      <c r="L733" s="34" t="n">
        <v>0</v>
      </c>
      <c r="M733" t="inlineStr">
        <is>
          <t>Existing</t>
        </is>
      </c>
      <c r="N733" t="inlineStr">
        <is>
          <t>Morning</t>
        </is>
      </c>
      <c r="O733">
        <f>IF(AND(OR(Dashboard!$C$6="All",C733=Dashboard!$C$6),OR(Dashboard!$F$6="All",D733=Dashboard!$F$6),OR(Dashboard!$I$6="All",B733=Dashboard!$I$6)),1,0)</f>
        <v/>
      </c>
    </row>
    <row r="734">
      <c r="A734" t="inlineStr">
        <is>
          <t>PP900733</t>
        </is>
      </c>
      <c r="B734" t="inlineStr">
        <is>
          <t>Mar</t>
        </is>
      </c>
      <c r="C734" t="inlineStr">
        <is>
          <t>Sambhaji Nagar</t>
        </is>
      </c>
      <c r="D734" t="inlineStr">
        <is>
          <t>P2P transfer</t>
        </is>
      </c>
      <c r="E734" t="inlineStr">
        <is>
          <t>-</t>
        </is>
      </c>
      <c r="F734" s="34" t="n">
        <v>670</v>
      </c>
      <c r="G734" t="inlineStr">
        <is>
          <t>Bank A</t>
        </is>
      </c>
      <c r="H734" t="inlineStr">
        <is>
          <t>Android</t>
        </is>
      </c>
      <c r="I734" s="35" t="n">
        <v>0.8</v>
      </c>
      <c r="J734" t="inlineStr">
        <is>
          <t>Success</t>
        </is>
      </c>
      <c r="K734" t="inlineStr"/>
      <c r="L734" s="34" t="n">
        <v>0</v>
      </c>
      <c r="M734" t="inlineStr">
        <is>
          <t>Existing</t>
        </is>
      </c>
      <c r="N734" t="inlineStr">
        <is>
          <t>Afternoon</t>
        </is>
      </c>
      <c r="O734">
        <f>IF(AND(OR(Dashboard!$C$6="All",C734=Dashboard!$C$6),OR(Dashboard!$F$6="All",D734=Dashboard!$F$6),OR(Dashboard!$I$6="All",B734=Dashboard!$I$6)),1,0)</f>
        <v/>
      </c>
    </row>
    <row r="735">
      <c r="A735" t="inlineStr">
        <is>
          <t>PP900734</t>
        </is>
      </c>
      <c r="B735" t="inlineStr">
        <is>
          <t>Jun</t>
        </is>
      </c>
      <c r="C735" t="inlineStr">
        <is>
          <t>Nashik</t>
        </is>
      </c>
      <c r="D735" t="inlineStr">
        <is>
          <t>P2P transfer</t>
        </is>
      </c>
      <c r="E735" t="inlineStr">
        <is>
          <t>-</t>
        </is>
      </c>
      <c r="F735" s="34" t="n">
        <v>1576</v>
      </c>
      <c r="G735" t="inlineStr">
        <is>
          <t>Bank C</t>
        </is>
      </c>
      <c r="H735" t="inlineStr">
        <is>
          <t>Android</t>
        </is>
      </c>
      <c r="I735" s="35" t="n">
        <v>2.8</v>
      </c>
      <c r="J735" t="inlineStr">
        <is>
          <t>Success</t>
        </is>
      </c>
      <c r="K735" t="inlineStr"/>
      <c r="L735" s="34" t="n">
        <v>0</v>
      </c>
      <c r="M735" t="inlineStr">
        <is>
          <t>Existing</t>
        </is>
      </c>
      <c r="N735" t="inlineStr">
        <is>
          <t>Afternoon</t>
        </is>
      </c>
      <c r="O735">
        <f>IF(AND(OR(Dashboard!$C$6="All",C735=Dashboard!$C$6),OR(Dashboard!$F$6="All",D735=Dashboard!$F$6),OR(Dashboard!$I$6="All",B735=Dashboard!$I$6)),1,0)</f>
        <v/>
      </c>
    </row>
    <row r="736">
      <c r="A736" t="inlineStr">
        <is>
          <t>PP900735</t>
        </is>
      </c>
      <c r="B736" t="inlineStr">
        <is>
          <t>Apr</t>
        </is>
      </c>
      <c r="C736" t="inlineStr">
        <is>
          <t>Nagpur</t>
        </is>
      </c>
      <c r="D736" t="inlineStr">
        <is>
          <t>Recharge</t>
        </is>
      </c>
      <c r="E736" t="inlineStr">
        <is>
          <t>-</t>
        </is>
      </c>
      <c r="F736" s="34" t="n">
        <v>199</v>
      </c>
      <c r="G736" t="inlineStr">
        <is>
          <t>Bank C</t>
        </is>
      </c>
      <c r="H736" t="inlineStr">
        <is>
          <t>Android</t>
        </is>
      </c>
      <c r="I736" s="35" t="n">
        <v>1.9</v>
      </c>
      <c r="J736" t="inlineStr">
        <is>
          <t>Success</t>
        </is>
      </c>
      <c r="K736" t="inlineStr"/>
      <c r="L736" s="34" t="n">
        <v>0</v>
      </c>
      <c r="M736" t="inlineStr">
        <is>
          <t>Existing</t>
        </is>
      </c>
      <c r="N736" t="inlineStr">
        <is>
          <t>Afternoon</t>
        </is>
      </c>
      <c r="O736">
        <f>IF(AND(OR(Dashboard!$C$6="All",C736=Dashboard!$C$6),OR(Dashboard!$F$6="All",D736=Dashboard!$F$6),OR(Dashboard!$I$6="All",B736=Dashboard!$I$6)),1,0)</f>
        <v/>
      </c>
    </row>
    <row r="737">
      <c r="A737" t="inlineStr">
        <is>
          <t>PP900736</t>
        </is>
      </c>
      <c r="B737" t="inlineStr">
        <is>
          <t>Apr</t>
        </is>
      </c>
      <c r="C737" t="inlineStr">
        <is>
          <t>Nagpur</t>
        </is>
      </c>
      <c r="D737" t="inlineStr">
        <is>
          <t>Bill payment</t>
        </is>
      </c>
      <c r="E737" t="inlineStr">
        <is>
          <t>-</t>
        </is>
      </c>
      <c r="F737" s="34" t="n">
        <v>2715</v>
      </c>
      <c r="G737" t="inlineStr">
        <is>
          <t>Bank A</t>
        </is>
      </c>
      <c r="H737" t="inlineStr">
        <is>
          <t>Android</t>
        </is>
      </c>
      <c r="I737" s="35" t="n">
        <v>0.7</v>
      </c>
      <c r="J737" t="inlineStr">
        <is>
          <t>Success</t>
        </is>
      </c>
      <c r="K737" t="inlineStr"/>
      <c r="L737" s="34" t="n">
        <v>0</v>
      </c>
      <c r="M737" t="inlineStr">
        <is>
          <t>Existing</t>
        </is>
      </c>
      <c r="N737" t="inlineStr">
        <is>
          <t>Afternoon</t>
        </is>
      </c>
      <c r="O737">
        <f>IF(AND(OR(Dashboard!$C$6="All",C737=Dashboard!$C$6),OR(Dashboard!$F$6="All",D737=Dashboard!$F$6),OR(Dashboard!$I$6="All",B737=Dashboard!$I$6)),1,0)</f>
        <v/>
      </c>
    </row>
    <row r="738">
      <c r="A738" t="inlineStr">
        <is>
          <t>PP900737</t>
        </is>
      </c>
      <c r="B738" t="inlineStr">
        <is>
          <t>May</t>
        </is>
      </c>
      <c r="C738" t="inlineStr">
        <is>
          <t>Pune</t>
        </is>
      </c>
      <c r="D738" t="inlineStr">
        <is>
          <t>Merchant (P2M)</t>
        </is>
      </c>
      <c r="E738" t="inlineStr">
        <is>
          <t>Grocery</t>
        </is>
      </c>
      <c r="F738" s="34" t="n">
        <v>96</v>
      </c>
      <c r="G738" t="inlineStr">
        <is>
          <t>Bank B</t>
        </is>
      </c>
      <c r="H738" t="inlineStr">
        <is>
          <t>Android</t>
        </is>
      </c>
      <c r="I738" s="35" t="n">
        <v>1.9</v>
      </c>
      <c r="J738" t="inlineStr">
        <is>
          <t>Success</t>
        </is>
      </c>
      <c r="K738" t="inlineStr"/>
      <c r="L738" s="34" t="n">
        <v>0</v>
      </c>
      <c r="M738" t="inlineStr">
        <is>
          <t>New</t>
        </is>
      </c>
      <c r="N738" t="inlineStr">
        <is>
          <t>Evening</t>
        </is>
      </c>
      <c r="O738">
        <f>IF(AND(OR(Dashboard!$C$6="All",C738=Dashboard!$C$6),OR(Dashboard!$F$6="All",D738=Dashboard!$F$6),OR(Dashboard!$I$6="All",B738=Dashboard!$I$6)),1,0)</f>
        <v/>
      </c>
    </row>
    <row r="739">
      <c r="A739" t="inlineStr">
        <is>
          <t>PP900738</t>
        </is>
      </c>
      <c r="B739" t="inlineStr">
        <is>
          <t>Apr</t>
        </is>
      </c>
      <c r="C739" t="inlineStr">
        <is>
          <t>Nagpur</t>
        </is>
      </c>
      <c r="D739" t="inlineStr">
        <is>
          <t>P2P transfer</t>
        </is>
      </c>
      <c r="E739" t="inlineStr">
        <is>
          <t>-</t>
        </is>
      </c>
      <c r="F739" s="34" t="n">
        <v>481</v>
      </c>
      <c r="G739" t="inlineStr">
        <is>
          <t>Bank D</t>
        </is>
      </c>
      <c r="H739" t="inlineStr">
        <is>
          <t>Android</t>
        </is>
      </c>
      <c r="I739" s="35" t="n">
        <v>2.4</v>
      </c>
      <c r="J739" t="inlineStr">
        <is>
          <t>Success</t>
        </is>
      </c>
      <c r="K739" t="inlineStr"/>
      <c r="L739" s="34" t="n">
        <v>0</v>
      </c>
      <c r="M739" t="inlineStr">
        <is>
          <t>Existing</t>
        </is>
      </c>
      <c r="N739" t="inlineStr">
        <is>
          <t>Morning</t>
        </is>
      </c>
      <c r="O739">
        <f>IF(AND(OR(Dashboard!$C$6="All",C739=Dashboard!$C$6),OR(Dashboard!$F$6="All",D739=Dashboard!$F$6),OR(Dashboard!$I$6="All",B739=Dashboard!$I$6)),1,0)</f>
        <v/>
      </c>
    </row>
    <row r="740">
      <c r="A740" t="inlineStr">
        <is>
          <t>PP900739</t>
        </is>
      </c>
      <c r="B740" t="inlineStr">
        <is>
          <t>Mar</t>
        </is>
      </c>
      <c r="C740" t="inlineStr">
        <is>
          <t>Sambhaji Nagar</t>
        </is>
      </c>
      <c r="D740" t="inlineStr">
        <is>
          <t>Recharge</t>
        </is>
      </c>
      <c r="E740" t="inlineStr">
        <is>
          <t>-</t>
        </is>
      </c>
      <c r="F740" s="34" t="n">
        <v>199</v>
      </c>
      <c r="G740" t="inlineStr">
        <is>
          <t>Bank A</t>
        </is>
      </c>
      <c r="H740" t="inlineStr">
        <is>
          <t>Android</t>
        </is>
      </c>
      <c r="I740" s="35" t="n">
        <v>2</v>
      </c>
      <c r="J740" t="inlineStr">
        <is>
          <t>Success</t>
        </is>
      </c>
      <c r="K740" t="inlineStr"/>
      <c r="L740" s="34" t="n">
        <v>0</v>
      </c>
      <c r="M740" t="inlineStr">
        <is>
          <t>New</t>
        </is>
      </c>
      <c r="N740" t="inlineStr">
        <is>
          <t>Morning</t>
        </is>
      </c>
      <c r="O740">
        <f>IF(AND(OR(Dashboard!$C$6="All",C740=Dashboard!$C$6),OR(Dashboard!$F$6="All",D740=Dashboard!$F$6),OR(Dashboard!$I$6="All",B740=Dashboard!$I$6)),1,0)</f>
        <v/>
      </c>
    </row>
    <row r="741">
      <c r="A741" t="inlineStr">
        <is>
          <t>PP900740</t>
        </is>
      </c>
      <c r="B741" t="inlineStr">
        <is>
          <t>May</t>
        </is>
      </c>
      <c r="C741" t="inlineStr">
        <is>
          <t>Nagpur</t>
        </is>
      </c>
      <c r="D741" t="inlineStr">
        <is>
          <t>P2P transfer</t>
        </is>
      </c>
      <c r="E741" t="inlineStr">
        <is>
          <t>-</t>
        </is>
      </c>
      <c r="F741" s="34" t="n">
        <v>208</v>
      </c>
      <c r="G741" t="inlineStr">
        <is>
          <t>Bank B</t>
        </is>
      </c>
      <c r="H741" t="inlineStr">
        <is>
          <t>Android</t>
        </is>
      </c>
      <c r="I741" s="35" t="n">
        <v>2.1</v>
      </c>
      <c r="J741" t="inlineStr">
        <is>
          <t>Success</t>
        </is>
      </c>
      <c r="K741" t="inlineStr"/>
      <c r="L741" s="34" t="n">
        <v>0</v>
      </c>
      <c r="M741" t="inlineStr">
        <is>
          <t>Existing</t>
        </is>
      </c>
      <c r="N741" t="inlineStr">
        <is>
          <t>Afternoon</t>
        </is>
      </c>
      <c r="O741">
        <f>IF(AND(OR(Dashboard!$C$6="All",C741=Dashboard!$C$6),OR(Dashboard!$F$6="All",D741=Dashboard!$F$6),OR(Dashboard!$I$6="All",B741=Dashboard!$I$6)),1,0)</f>
        <v/>
      </c>
    </row>
    <row r="742">
      <c r="A742" t="inlineStr">
        <is>
          <t>PP900741</t>
        </is>
      </c>
      <c r="B742" t="inlineStr">
        <is>
          <t>May</t>
        </is>
      </c>
      <c r="C742" t="inlineStr">
        <is>
          <t>Pune</t>
        </is>
      </c>
      <c r="D742" t="inlineStr">
        <is>
          <t>Merchant (P2M)</t>
        </is>
      </c>
      <c r="E742" t="inlineStr">
        <is>
          <t>Grocery</t>
        </is>
      </c>
      <c r="F742" s="34" t="n">
        <v>156</v>
      </c>
      <c r="G742" t="inlineStr">
        <is>
          <t>Bank A</t>
        </is>
      </c>
      <c r="H742" t="inlineStr">
        <is>
          <t>Android</t>
        </is>
      </c>
      <c r="I742" s="35" t="n">
        <v>1.9</v>
      </c>
      <c r="J742" t="inlineStr">
        <is>
          <t>Success</t>
        </is>
      </c>
      <c r="K742" t="inlineStr"/>
      <c r="L742" s="34" t="n">
        <v>0</v>
      </c>
      <c r="M742" t="inlineStr">
        <is>
          <t>Existing</t>
        </is>
      </c>
      <c r="N742" t="inlineStr">
        <is>
          <t>Afternoon</t>
        </is>
      </c>
      <c r="O742">
        <f>IF(AND(OR(Dashboard!$C$6="All",C742=Dashboard!$C$6),OR(Dashboard!$F$6="All",D742=Dashboard!$F$6),OR(Dashboard!$I$6="All",B742=Dashboard!$I$6)),1,0)</f>
        <v/>
      </c>
    </row>
    <row r="743">
      <c r="A743" t="inlineStr">
        <is>
          <t>PP900742</t>
        </is>
      </c>
      <c r="B743" t="inlineStr">
        <is>
          <t>May</t>
        </is>
      </c>
      <c r="C743" t="inlineStr">
        <is>
          <t>Kolhapur</t>
        </is>
      </c>
      <c r="D743" t="inlineStr">
        <is>
          <t>Merchant (P2M)</t>
        </is>
      </c>
      <c r="E743" t="inlineStr">
        <is>
          <t>Pharmacy</t>
        </is>
      </c>
      <c r="F743" s="34" t="n">
        <v>472</v>
      </c>
      <c r="G743" t="inlineStr">
        <is>
          <t>Bank D</t>
        </is>
      </c>
      <c r="H743" t="inlineStr">
        <is>
          <t>Android</t>
        </is>
      </c>
      <c r="I743" s="35" t="n">
        <v>1.7</v>
      </c>
      <c r="J743" t="inlineStr">
        <is>
          <t>Success</t>
        </is>
      </c>
      <c r="K743" t="inlineStr"/>
      <c r="L743" s="34" t="n">
        <v>0</v>
      </c>
      <c r="M743" t="inlineStr">
        <is>
          <t>Existing</t>
        </is>
      </c>
      <c r="N743" t="inlineStr">
        <is>
          <t>Morning</t>
        </is>
      </c>
      <c r="O743">
        <f>IF(AND(OR(Dashboard!$C$6="All",C743=Dashboard!$C$6),OR(Dashboard!$F$6="All",D743=Dashboard!$F$6),OR(Dashboard!$I$6="All",B743=Dashboard!$I$6)),1,0)</f>
        <v/>
      </c>
    </row>
    <row r="744">
      <c r="A744" t="inlineStr">
        <is>
          <t>PP900743</t>
        </is>
      </c>
      <c r="B744" t="inlineStr">
        <is>
          <t>May</t>
        </is>
      </c>
      <c r="C744" t="inlineStr">
        <is>
          <t>Pune</t>
        </is>
      </c>
      <c r="D744" t="inlineStr">
        <is>
          <t>Merchant (P2M)</t>
        </is>
      </c>
      <c r="E744" t="inlineStr">
        <is>
          <t>Electronics</t>
        </is>
      </c>
      <c r="F744" s="34" t="n">
        <v>654</v>
      </c>
      <c r="G744" t="inlineStr">
        <is>
          <t>Bank C</t>
        </is>
      </c>
      <c r="H744" t="inlineStr">
        <is>
          <t>Android</t>
        </is>
      </c>
      <c r="I744" s="35" t="n">
        <v>1.7</v>
      </c>
      <c r="J744" t="inlineStr">
        <is>
          <t>Success</t>
        </is>
      </c>
      <c r="K744" t="inlineStr"/>
      <c r="L744" s="34" t="n">
        <v>0</v>
      </c>
      <c r="M744" t="inlineStr">
        <is>
          <t>Existing</t>
        </is>
      </c>
      <c r="N744" t="inlineStr">
        <is>
          <t>Morning</t>
        </is>
      </c>
      <c r="O744">
        <f>IF(AND(OR(Dashboard!$C$6="All",C744=Dashboard!$C$6),OR(Dashboard!$F$6="All",D744=Dashboard!$F$6),OR(Dashboard!$I$6="All",B744=Dashboard!$I$6)),1,0)</f>
        <v/>
      </c>
    </row>
    <row r="745">
      <c r="A745" t="inlineStr">
        <is>
          <t>PP900744</t>
        </is>
      </c>
      <c r="B745" t="inlineStr">
        <is>
          <t>May</t>
        </is>
      </c>
      <c r="C745" t="inlineStr">
        <is>
          <t>Sambhaji Nagar</t>
        </is>
      </c>
      <c r="D745" t="inlineStr">
        <is>
          <t>Merchant (P2M)</t>
        </is>
      </c>
      <c r="E745" t="inlineStr">
        <is>
          <t>Food</t>
        </is>
      </c>
      <c r="F745" s="34" t="n">
        <v>275</v>
      </c>
      <c r="G745" t="inlineStr">
        <is>
          <t>Bank B</t>
        </is>
      </c>
      <c r="H745" t="inlineStr">
        <is>
          <t>Android</t>
        </is>
      </c>
      <c r="I745" s="35" t="n">
        <v>1.1</v>
      </c>
      <c r="J745" t="inlineStr">
        <is>
          <t>Success</t>
        </is>
      </c>
      <c r="K745" t="inlineStr"/>
      <c r="L745" s="34" t="n">
        <v>0</v>
      </c>
      <c r="M745" t="inlineStr">
        <is>
          <t>Existing</t>
        </is>
      </c>
      <c r="N745" t="inlineStr">
        <is>
          <t>Evening</t>
        </is>
      </c>
      <c r="O745">
        <f>IF(AND(OR(Dashboard!$C$6="All",C745=Dashboard!$C$6),OR(Dashboard!$F$6="All",D745=Dashboard!$F$6),OR(Dashboard!$I$6="All",B745=Dashboard!$I$6)),1,0)</f>
        <v/>
      </c>
    </row>
    <row r="746">
      <c r="A746" t="inlineStr">
        <is>
          <t>PP900745</t>
        </is>
      </c>
      <c r="B746" t="inlineStr">
        <is>
          <t>May</t>
        </is>
      </c>
      <c r="C746" t="inlineStr">
        <is>
          <t>Nagpur</t>
        </is>
      </c>
      <c r="D746" t="inlineStr">
        <is>
          <t>P2P transfer</t>
        </is>
      </c>
      <c r="E746" t="inlineStr">
        <is>
          <t>-</t>
        </is>
      </c>
      <c r="F746" s="34" t="n">
        <v>126</v>
      </c>
      <c r="G746" t="inlineStr">
        <is>
          <t>Bank D</t>
        </is>
      </c>
      <c r="H746" t="inlineStr">
        <is>
          <t>iOS</t>
        </is>
      </c>
      <c r="I746" s="35" t="n">
        <v>1.9</v>
      </c>
      <c r="J746" t="inlineStr">
        <is>
          <t>Success</t>
        </is>
      </c>
      <c r="K746" t="inlineStr"/>
      <c r="L746" s="34" t="n">
        <v>0</v>
      </c>
      <c r="M746" t="inlineStr">
        <is>
          <t>Existing</t>
        </is>
      </c>
      <c r="N746" t="inlineStr">
        <is>
          <t>Afternoon</t>
        </is>
      </c>
      <c r="O746">
        <f>IF(AND(OR(Dashboard!$C$6="All",C746=Dashboard!$C$6),OR(Dashboard!$F$6="All",D746=Dashboard!$F$6),OR(Dashboard!$I$6="All",B746=Dashboard!$I$6)),1,0)</f>
        <v/>
      </c>
    </row>
    <row r="747">
      <c r="A747" t="inlineStr">
        <is>
          <t>PP900746</t>
        </is>
      </c>
      <c r="B747" t="inlineStr">
        <is>
          <t>Jun</t>
        </is>
      </c>
      <c r="C747" t="inlineStr">
        <is>
          <t>Solapur</t>
        </is>
      </c>
      <c r="D747" t="inlineStr">
        <is>
          <t>P2P transfer</t>
        </is>
      </c>
      <c r="E747" t="inlineStr">
        <is>
          <t>-</t>
        </is>
      </c>
      <c r="F747" s="34" t="n">
        <v>434</v>
      </c>
      <c r="G747" t="inlineStr">
        <is>
          <t>Bank A</t>
        </is>
      </c>
      <c r="H747" t="inlineStr">
        <is>
          <t>Android</t>
        </is>
      </c>
      <c r="I747" s="35" t="n">
        <v>0.9</v>
      </c>
      <c r="J747" t="inlineStr">
        <is>
          <t>Success</t>
        </is>
      </c>
      <c r="K747" t="inlineStr"/>
      <c r="L747" s="34" t="n">
        <v>0</v>
      </c>
      <c r="M747" t="inlineStr">
        <is>
          <t>Existing</t>
        </is>
      </c>
      <c r="N747" t="inlineStr">
        <is>
          <t>Evening</t>
        </is>
      </c>
      <c r="O747">
        <f>IF(AND(OR(Dashboard!$C$6="All",C747=Dashboard!$C$6),OR(Dashboard!$F$6="All",D747=Dashboard!$F$6),OR(Dashboard!$I$6="All",B747=Dashboard!$I$6)),1,0)</f>
        <v/>
      </c>
    </row>
    <row r="748">
      <c r="A748" t="inlineStr">
        <is>
          <t>PP900747</t>
        </is>
      </c>
      <c r="B748" t="inlineStr">
        <is>
          <t>Apr</t>
        </is>
      </c>
      <c r="C748" t="inlineStr">
        <is>
          <t>Sambhaji Nagar</t>
        </is>
      </c>
      <c r="D748" t="inlineStr">
        <is>
          <t>Merchant (P2M)</t>
        </is>
      </c>
      <c r="E748" t="inlineStr">
        <is>
          <t>Pharmacy</t>
        </is>
      </c>
      <c r="F748" s="34" t="n">
        <v>404</v>
      </c>
      <c r="G748" t="inlineStr">
        <is>
          <t>Bank D</t>
        </is>
      </c>
      <c r="H748" t="inlineStr">
        <is>
          <t>Android</t>
        </is>
      </c>
      <c r="I748" s="35" t="n">
        <v>3.1</v>
      </c>
      <c r="J748" t="inlineStr">
        <is>
          <t>Success</t>
        </is>
      </c>
      <c r="K748" t="inlineStr"/>
      <c r="L748" s="34" t="n">
        <v>0</v>
      </c>
      <c r="M748" t="inlineStr">
        <is>
          <t>Existing</t>
        </is>
      </c>
      <c r="N748" t="inlineStr">
        <is>
          <t>Afternoon</t>
        </is>
      </c>
      <c r="O748">
        <f>IF(AND(OR(Dashboard!$C$6="All",C748=Dashboard!$C$6),OR(Dashboard!$F$6="All",D748=Dashboard!$F$6),OR(Dashboard!$I$6="All",B748=Dashboard!$I$6)),1,0)</f>
        <v/>
      </c>
    </row>
    <row r="749">
      <c r="A749" t="inlineStr">
        <is>
          <t>PP900748</t>
        </is>
      </c>
      <c r="B749" t="inlineStr">
        <is>
          <t>Feb</t>
        </is>
      </c>
      <c r="C749" t="inlineStr">
        <is>
          <t>Nagpur</t>
        </is>
      </c>
      <c r="D749" t="inlineStr">
        <is>
          <t>Merchant (P2M)</t>
        </is>
      </c>
      <c r="E749" t="inlineStr">
        <is>
          <t>Grocery</t>
        </is>
      </c>
      <c r="F749" s="34" t="n">
        <v>446</v>
      </c>
      <c r="G749" t="inlineStr">
        <is>
          <t>Bank D</t>
        </is>
      </c>
      <c r="H749" t="inlineStr">
        <is>
          <t>Android</t>
        </is>
      </c>
      <c r="I749" s="35" t="n">
        <v>1.6</v>
      </c>
      <c r="J749" t="inlineStr">
        <is>
          <t>Success</t>
        </is>
      </c>
      <c r="K749" t="inlineStr"/>
      <c r="L749" s="34" t="n">
        <v>0</v>
      </c>
      <c r="M749" t="inlineStr">
        <is>
          <t>Existing</t>
        </is>
      </c>
      <c r="N749" t="inlineStr">
        <is>
          <t>Night</t>
        </is>
      </c>
      <c r="O749">
        <f>IF(AND(OR(Dashboard!$C$6="All",C749=Dashboard!$C$6),OR(Dashboard!$F$6="All",D749=Dashboard!$F$6),OR(Dashboard!$I$6="All",B749=Dashboard!$I$6)),1,0)</f>
        <v/>
      </c>
    </row>
    <row r="750">
      <c r="A750" t="inlineStr">
        <is>
          <t>PP900749</t>
        </is>
      </c>
      <c r="B750" t="inlineStr">
        <is>
          <t>Feb</t>
        </is>
      </c>
      <c r="C750" t="inlineStr">
        <is>
          <t>Nashik</t>
        </is>
      </c>
      <c r="D750" t="inlineStr">
        <is>
          <t>P2P transfer</t>
        </is>
      </c>
      <c r="E750" t="inlineStr">
        <is>
          <t>-</t>
        </is>
      </c>
      <c r="F750" s="34" t="n">
        <v>457</v>
      </c>
      <c r="G750" t="inlineStr">
        <is>
          <t>Bank A</t>
        </is>
      </c>
      <c r="H750" t="inlineStr">
        <is>
          <t>Android</t>
        </is>
      </c>
      <c r="I750" s="35" t="n">
        <v>1.7</v>
      </c>
      <c r="J750" t="inlineStr">
        <is>
          <t>Success</t>
        </is>
      </c>
      <c r="K750" t="inlineStr"/>
      <c r="L750" s="34" t="n">
        <v>0</v>
      </c>
      <c r="M750" t="inlineStr">
        <is>
          <t>Existing</t>
        </is>
      </c>
      <c r="N750" t="inlineStr">
        <is>
          <t>Evening</t>
        </is>
      </c>
      <c r="O750">
        <f>IF(AND(OR(Dashboard!$C$6="All",C750=Dashboard!$C$6),OR(Dashboard!$F$6="All",D750=Dashboard!$F$6),OR(Dashboard!$I$6="All",B750=Dashboard!$I$6)),1,0)</f>
        <v/>
      </c>
    </row>
    <row r="751">
      <c r="A751" t="inlineStr">
        <is>
          <t>PP900750</t>
        </is>
      </c>
      <c r="B751" t="inlineStr">
        <is>
          <t>May</t>
        </is>
      </c>
      <c r="C751" t="inlineStr">
        <is>
          <t>Pune</t>
        </is>
      </c>
      <c r="D751" t="inlineStr">
        <is>
          <t>P2P transfer</t>
        </is>
      </c>
      <c r="E751" t="inlineStr">
        <is>
          <t>-</t>
        </is>
      </c>
      <c r="F751" s="34" t="n">
        <v>2637</v>
      </c>
      <c r="G751" t="inlineStr">
        <is>
          <t>Bank A</t>
        </is>
      </c>
      <c r="H751" t="inlineStr">
        <is>
          <t>Android</t>
        </is>
      </c>
      <c r="I751" s="35" t="n">
        <v>1.1</v>
      </c>
      <c r="J751" t="inlineStr">
        <is>
          <t>Success</t>
        </is>
      </c>
      <c r="K751" t="inlineStr"/>
      <c r="L751" s="34" t="n">
        <v>0</v>
      </c>
      <c r="M751" t="inlineStr">
        <is>
          <t>Existing</t>
        </is>
      </c>
      <c r="N751" t="inlineStr">
        <is>
          <t>Evening</t>
        </is>
      </c>
      <c r="O751">
        <f>IF(AND(OR(Dashboard!$C$6="All",C751=Dashboard!$C$6),OR(Dashboard!$F$6="All",D751=Dashboard!$F$6),OR(Dashboard!$I$6="All",B751=Dashboard!$I$6)),1,0)</f>
        <v/>
      </c>
    </row>
    <row r="752">
      <c r="A752" t="inlineStr">
        <is>
          <t>PP900751</t>
        </is>
      </c>
      <c r="B752" t="inlineStr">
        <is>
          <t>Jan</t>
        </is>
      </c>
      <c r="C752" t="inlineStr">
        <is>
          <t>Nagpur</t>
        </is>
      </c>
      <c r="D752" t="inlineStr">
        <is>
          <t>Merchant (P2M)</t>
        </is>
      </c>
      <c r="E752" t="inlineStr">
        <is>
          <t>Food</t>
        </is>
      </c>
      <c r="F752" s="34" t="n">
        <v>745</v>
      </c>
      <c r="G752" t="inlineStr">
        <is>
          <t>Bank C</t>
        </is>
      </c>
      <c r="H752" t="inlineStr">
        <is>
          <t>Android</t>
        </is>
      </c>
      <c r="I752" s="35" t="n">
        <v>1.6</v>
      </c>
      <c r="J752" t="inlineStr">
        <is>
          <t>Success</t>
        </is>
      </c>
      <c r="K752" t="inlineStr"/>
      <c r="L752" s="34" t="n">
        <v>0</v>
      </c>
      <c r="M752" t="inlineStr">
        <is>
          <t>Existing</t>
        </is>
      </c>
      <c r="N752" t="inlineStr">
        <is>
          <t>Night</t>
        </is>
      </c>
      <c r="O752">
        <f>IF(AND(OR(Dashboard!$C$6="All",C752=Dashboard!$C$6),OR(Dashboard!$F$6="All",D752=Dashboard!$F$6),OR(Dashboard!$I$6="All",B752=Dashboard!$I$6)),1,0)</f>
        <v/>
      </c>
    </row>
    <row r="753">
      <c r="A753" t="inlineStr">
        <is>
          <t>PP900752</t>
        </is>
      </c>
      <c r="B753" t="inlineStr">
        <is>
          <t>Apr</t>
        </is>
      </c>
      <c r="C753" t="inlineStr">
        <is>
          <t>Nashik</t>
        </is>
      </c>
      <c r="D753" t="inlineStr">
        <is>
          <t>P2P transfer</t>
        </is>
      </c>
      <c r="E753" t="inlineStr">
        <is>
          <t>-</t>
        </is>
      </c>
      <c r="F753" s="34" t="n">
        <v>390</v>
      </c>
      <c r="G753" t="inlineStr">
        <is>
          <t>Bank B</t>
        </is>
      </c>
      <c r="H753" t="inlineStr">
        <is>
          <t>Android</t>
        </is>
      </c>
      <c r="I753" s="35" t="n">
        <v>2.1</v>
      </c>
      <c r="J753" t="inlineStr">
        <is>
          <t>Success</t>
        </is>
      </c>
      <c r="K753" t="inlineStr"/>
      <c r="L753" s="34" t="n">
        <v>0</v>
      </c>
      <c r="M753" t="inlineStr">
        <is>
          <t>Existing</t>
        </is>
      </c>
      <c r="N753" t="inlineStr">
        <is>
          <t>Evening</t>
        </is>
      </c>
      <c r="O753">
        <f>IF(AND(OR(Dashboard!$C$6="All",C753=Dashboard!$C$6),OR(Dashboard!$F$6="All",D753=Dashboard!$F$6),OR(Dashboard!$I$6="All",B753=Dashboard!$I$6)),1,0)</f>
        <v/>
      </c>
    </row>
    <row r="754">
      <c r="A754" t="inlineStr">
        <is>
          <t>PP900753</t>
        </is>
      </c>
      <c r="B754" t="inlineStr">
        <is>
          <t>Mar</t>
        </is>
      </c>
      <c r="C754" t="inlineStr">
        <is>
          <t>Nashik</t>
        </is>
      </c>
      <c r="D754" t="inlineStr">
        <is>
          <t>Insurance</t>
        </is>
      </c>
      <c r="E754" t="inlineStr">
        <is>
          <t>-</t>
        </is>
      </c>
      <c r="F754" s="34" t="n">
        <v>6760</v>
      </c>
      <c r="G754" t="inlineStr">
        <is>
          <t>Bank B</t>
        </is>
      </c>
      <c r="H754" t="inlineStr">
        <is>
          <t>Android</t>
        </is>
      </c>
      <c r="I754" s="35" t="n">
        <v>0.4</v>
      </c>
      <c r="J754" t="inlineStr">
        <is>
          <t>Success</t>
        </is>
      </c>
      <c r="K754" t="inlineStr"/>
      <c r="L754" s="34" t="n">
        <v>0</v>
      </c>
      <c r="M754" t="inlineStr">
        <is>
          <t>Existing</t>
        </is>
      </c>
      <c r="N754" t="inlineStr">
        <is>
          <t>Afternoon</t>
        </is>
      </c>
      <c r="O754">
        <f>IF(AND(OR(Dashboard!$C$6="All",C754=Dashboard!$C$6),OR(Dashboard!$F$6="All",D754=Dashboard!$F$6),OR(Dashboard!$I$6="All",B754=Dashboard!$I$6)),1,0)</f>
        <v/>
      </c>
    </row>
    <row r="755">
      <c r="A755" t="inlineStr">
        <is>
          <t>PP900754</t>
        </is>
      </c>
      <c r="B755" t="inlineStr">
        <is>
          <t>May</t>
        </is>
      </c>
      <c r="C755" t="inlineStr">
        <is>
          <t>Pune</t>
        </is>
      </c>
      <c r="D755" t="inlineStr">
        <is>
          <t>Recharge</t>
        </is>
      </c>
      <c r="E755" t="inlineStr">
        <is>
          <t>-</t>
        </is>
      </c>
      <c r="F755" s="34" t="n">
        <v>666</v>
      </c>
      <c r="G755" t="inlineStr">
        <is>
          <t>Bank C</t>
        </is>
      </c>
      <c r="H755" t="inlineStr">
        <is>
          <t>Android</t>
        </is>
      </c>
      <c r="I755" s="35" t="n">
        <v>0.7</v>
      </c>
      <c r="J755" t="inlineStr">
        <is>
          <t>Success</t>
        </is>
      </c>
      <c r="K755" t="inlineStr"/>
      <c r="L755" s="34" t="n">
        <v>7</v>
      </c>
      <c r="M755" t="inlineStr">
        <is>
          <t>New</t>
        </is>
      </c>
      <c r="N755" t="inlineStr">
        <is>
          <t>Morning</t>
        </is>
      </c>
      <c r="O755">
        <f>IF(AND(OR(Dashboard!$C$6="All",C755=Dashboard!$C$6),OR(Dashboard!$F$6="All",D755=Dashboard!$F$6),OR(Dashboard!$I$6="All",B755=Dashboard!$I$6)),1,0)</f>
        <v/>
      </c>
    </row>
    <row r="756">
      <c r="A756" t="inlineStr">
        <is>
          <t>PP900755</t>
        </is>
      </c>
      <c r="B756" t="inlineStr">
        <is>
          <t>May</t>
        </is>
      </c>
      <c r="C756" t="inlineStr">
        <is>
          <t>Solapur</t>
        </is>
      </c>
      <c r="D756" t="inlineStr">
        <is>
          <t>P2P transfer</t>
        </is>
      </c>
      <c r="E756" t="inlineStr">
        <is>
          <t>-</t>
        </is>
      </c>
      <c r="F756" s="34" t="n">
        <v>222</v>
      </c>
      <c r="G756" t="inlineStr">
        <is>
          <t>Bank E</t>
        </is>
      </c>
      <c r="H756" t="inlineStr">
        <is>
          <t>Android</t>
        </is>
      </c>
      <c r="I756" s="35" t="n">
        <v>1.8</v>
      </c>
      <c r="J756" t="inlineStr">
        <is>
          <t>Success</t>
        </is>
      </c>
      <c r="K756" t="inlineStr"/>
      <c r="L756" s="34" t="n">
        <v>0</v>
      </c>
      <c r="M756" t="inlineStr">
        <is>
          <t>Existing</t>
        </is>
      </c>
      <c r="N756" t="inlineStr">
        <is>
          <t>Evening</t>
        </is>
      </c>
      <c r="O756">
        <f>IF(AND(OR(Dashboard!$C$6="All",C756=Dashboard!$C$6),OR(Dashboard!$F$6="All",D756=Dashboard!$F$6),OR(Dashboard!$I$6="All",B756=Dashboard!$I$6)),1,0)</f>
        <v/>
      </c>
    </row>
    <row r="757">
      <c r="A757" t="inlineStr">
        <is>
          <t>PP900756</t>
        </is>
      </c>
      <c r="B757" t="inlineStr">
        <is>
          <t>Apr</t>
        </is>
      </c>
      <c r="C757" t="inlineStr">
        <is>
          <t>Pune</t>
        </is>
      </c>
      <c r="D757" t="inlineStr">
        <is>
          <t>Bill payment</t>
        </is>
      </c>
      <c r="E757" t="inlineStr">
        <is>
          <t>-</t>
        </is>
      </c>
      <c r="F757" s="34" t="n">
        <v>1691</v>
      </c>
      <c r="G757" t="inlineStr">
        <is>
          <t>Bank B</t>
        </is>
      </c>
      <c r="H757" t="inlineStr">
        <is>
          <t>Android</t>
        </is>
      </c>
      <c r="I757" s="35" t="n">
        <v>1.2</v>
      </c>
      <c r="J757" t="inlineStr">
        <is>
          <t>Success</t>
        </is>
      </c>
      <c r="K757" t="inlineStr"/>
      <c r="L757" s="34" t="n">
        <v>17</v>
      </c>
      <c r="M757" t="inlineStr">
        <is>
          <t>New</t>
        </is>
      </c>
      <c r="N757" t="inlineStr">
        <is>
          <t>Morning</t>
        </is>
      </c>
      <c r="O757">
        <f>IF(AND(OR(Dashboard!$C$6="All",C757=Dashboard!$C$6),OR(Dashboard!$F$6="All",D757=Dashboard!$F$6),OR(Dashboard!$I$6="All",B757=Dashboard!$I$6)),1,0)</f>
        <v/>
      </c>
    </row>
    <row r="758">
      <c r="A758" t="inlineStr">
        <is>
          <t>PP900757</t>
        </is>
      </c>
      <c r="B758" t="inlineStr">
        <is>
          <t>Jan</t>
        </is>
      </c>
      <c r="C758" t="inlineStr">
        <is>
          <t>Pune</t>
        </is>
      </c>
      <c r="D758" t="inlineStr">
        <is>
          <t>Bill payment</t>
        </is>
      </c>
      <c r="E758" t="inlineStr">
        <is>
          <t>-</t>
        </is>
      </c>
      <c r="F758" s="34" t="n">
        <v>2650</v>
      </c>
      <c r="G758" t="inlineStr">
        <is>
          <t>Bank B</t>
        </is>
      </c>
      <c r="H758" t="inlineStr">
        <is>
          <t>Android</t>
        </is>
      </c>
      <c r="I758" s="35" t="n">
        <v>1.7</v>
      </c>
      <c r="J758" t="inlineStr">
        <is>
          <t>Success</t>
        </is>
      </c>
      <c r="K758" t="inlineStr"/>
      <c r="L758" s="34" t="n">
        <v>26</v>
      </c>
      <c r="M758" t="inlineStr">
        <is>
          <t>New</t>
        </is>
      </c>
      <c r="N758" t="inlineStr">
        <is>
          <t>Morning</t>
        </is>
      </c>
      <c r="O758">
        <f>IF(AND(OR(Dashboard!$C$6="All",C758=Dashboard!$C$6),OR(Dashboard!$F$6="All",D758=Dashboard!$F$6),OR(Dashboard!$I$6="All",B758=Dashboard!$I$6)),1,0)</f>
        <v/>
      </c>
    </row>
    <row r="759">
      <c r="A759" t="inlineStr">
        <is>
          <t>PP900758</t>
        </is>
      </c>
      <c r="B759" t="inlineStr">
        <is>
          <t>Jun</t>
        </is>
      </c>
      <c r="C759" t="inlineStr">
        <is>
          <t>Nashik</t>
        </is>
      </c>
      <c r="D759" t="inlineStr">
        <is>
          <t>P2P transfer</t>
        </is>
      </c>
      <c r="E759" t="inlineStr">
        <is>
          <t>-</t>
        </is>
      </c>
      <c r="F759" s="34" t="n">
        <v>176</v>
      </c>
      <c r="G759" t="inlineStr">
        <is>
          <t>Bank B</t>
        </is>
      </c>
      <c r="H759" t="inlineStr">
        <is>
          <t>Android</t>
        </is>
      </c>
      <c r="I759" s="35" t="n">
        <v>1.1</v>
      </c>
      <c r="J759" t="inlineStr">
        <is>
          <t>Success</t>
        </is>
      </c>
      <c r="K759" t="inlineStr"/>
      <c r="L759" s="34" t="n">
        <v>0</v>
      </c>
      <c r="M759" t="inlineStr">
        <is>
          <t>Existing</t>
        </is>
      </c>
      <c r="N759" t="inlineStr">
        <is>
          <t>Evening</t>
        </is>
      </c>
      <c r="O759">
        <f>IF(AND(OR(Dashboard!$C$6="All",C759=Dashboard!$C$6),OR(Dashboard!$F$6="All",D759=Dashboard!$F$6),OR(Dashboard!$I$6="All",B759=Dashboard!$I$6)),1,0)</f>
        <v/>
      </c>
    </row>
    <row r="760">
      <c r="A760" t="inlineStr">
        <is>
          <t>PP900759</t>
        </is>
      </c>
      <c r="B760" t="inlineStr">
        <is>
          <t>Jun</t>
        </is>
      </c>
      <c r="C760" t="inlineStr">
        <is>
          <t>Pune</t>
        </is>
      </c>
      <c r="D760" t="inlineStr">
        <is>
          <t>Recharge</t>
        </is>
      </c>
      <c r="E760" t="inlineStr">
        <is>
          <t>-</t>
        </is>
      </c>
      <c r="F760" s="34" t="n">
        <v>666</v>
      </c>
      <c r="G760" t="inlineStr">
        <is>
          <t>Bank C</t>
        </is>
      </c>
      <c r="H760" t="inlineStr">
        <is>
          <t>Android</t>
        </is>
      </c>
      <c r="I760" s="35" t="n">
        <v>1.4</v>
      </c>
      <c r="J760" t="inlineStr">
        <is>
          <t>Success</t>
        </is>
      </c>
      <c r="K760" t="inlineStr"/>
      <c r="L760" s="34" t="n">
        <v>0</v>
      </c>
      <c r="M760" t="inlineStr">
        <is>
          <t>Existing</t>
        </is>
      </c>
      <c r="N760" t="inlineStr">
        <is>
          <t>Afternoon</t>
        </is>
      </c>
      <c r="O760">
        <f>IF(AND(OR(Dashboard!$C$6="All",C760=Dashboard!$C$6),OR(Dashboard!$F$6="All",D760=Dashboard!$F$6),OR(Dashboard!$I$6="All",B760=Dashboard!$I$6)),1,0)</f>
        <v/>
      </c>
    </row>
    <row r="761">
      <c r="A761" t="inlineStr">
        <is>
          <t>PP900760</t>
        </is>
      </c>
      <c r="B761" t="inlineStr">
        <is>
          <t>May</t>
        </is>
      </c>
      <c r="C761" t="inlineStr">
        <is>
          <t>Sambhaji Nagar</t>
        </is>
      </c>
      <c r="D761" t="inlineStr">
        <is>
          <t>Recharge</t>
        </is>
      </c>
      <c r="E761" t="inlineStr">
        <is>
          <t>-</t>
        </is>
      </c>
      <c r="F761" s="34" t="n">
        <v>299</v>
      </c>
      <c r="G761" t="inlineStr">
        <is>
          <t>Bank A</t>
        </is>
      </c>
      <c r="H761" t="inlineStr">
        <is>
          <t>Android</t>
        </is>
      </c>
      <c r="I761" s="35" t="n">
        <v>1.2</v>
      </c>
      <c r="J761" t="inlineStr">
        <is>
          <t>Success</t>
        </is>
      </c>
      <c r="K761" t="inlineStr"/>
      <c r="L761" s="34" t="n">
        <v>0</v>
      </c>
      <c r="M761" t="inlineStr">
        <is>
          <t>Existing</t>
        </is>
      </c>
      <c r="N761" t="inlineStr">
        <is>
          <t>Morning</t>
        </is>
      </c>
      <c r="O761">
        <f>IF(AND(OR(Dashboard!$C$6="All",C761=Dashboard!$C$6),OR(Dashboard!$F$6="All",D761=Dashboard!$F$6),OR(Dashboard!$I$6="All",B761=Dashboard!$I$6)),1,0)</f>
        <v/>
      </c>
    </row>
    <row r="762">
      <c r="A762" t="inlineStr">
        <is>
          <t>PP900761</t>
        </is>
      </c>
      <c r="B762" t="inlineStr">
        <is>
          <t>Mar</t>
        </is>
      </c>
      <c r="C762" t="inlineStr">
        <is>
          <t>Nashik</t>
        </is>
      </c>
      <c r="D762" t="inlineStr">
        <is>
          <t>P2P transfer</t>
        </is>
      </c>
      <c r="E762" t="inlineStr">
        <is>
          <t>-</t>
        </is>
      </c>
      <c r="F762" s="34" t="n">
        <v>249</v>
      </c>
      <c r="G762" t="inlineStr">
        <is>
          <t>Bank B</t>
        </is>
      </c>
      <c r="H762" t="inlineStr">
        <is>
          <t>Android</t>
        </is>
      </c>
      <c r="I762" s="35" t="n">
        <v>0.8</v>
      </c>
      <c r="J762" t="inlineStr">
        <is>
          <t>Success</t>
        </is>
      </c>
      <c r="K762" t="inlineStr"/>
      <c r="L762" s="34" t="n">
        <v>0</v>
      </c>
      <c r="M762" t="inlineStr">
        <is>
          <t>Existing</t>
        </is>
      </c>
      <c r="N762" t="inlineStr">
        <is>
          <t>Evening</t>
        </is>
      </c>
      <c r="O762">
        <f>IF(AND(OR(Dashboard!$C$6="All",C762=Dashboard!$C$6),OR(Dashboard!$F$6="All",D762=Dashboard!$F$6),OR(Dashboard!$I$6="All",B762=Dashboard!$I$6)),1,0)</f>
        <v/>
      </c>
    </row>
    <row r="763">
      <c r="A763" t="inlineStr">
        <is>
          <t>PP900762</t>
        </is>
      </c>
      <c r="B763" t="inlineStr">
        <is>
          <t>Feb</t>
        </is>
      </c>
      <c r="C763" t="inlineStr">
        <is>
          <t>Solapur</t>
        </is>
      </c>
      <c r="D763" t="inlineStr">
        <is>
          <t>P2P transfer</t>
        </is>
      </c>
      <c r="E763" t="inlineStr">
        <is>
          <t>-</t>
        </is>
      </c>
      <c r="F763" s="34" t="n">
        <v>301</v>
      </c>
      <c r="G763" t="inlineStr">
        <is>
          <t>Bank A</t>
        </is>
      </c>
      <c r="H763" t="inlineStr">
        <is>
          <t>Android</t>
        </is>
      </c>
      <c r="I763" s="35" t="n">
        <v>1.4</v>
      </c>
      <c r="J763" t="inlineStr">
        <is>
          <t>Success</t>
        </is>
      </c>
      <c r="K763" t="inlineStr"/>
      <c r="L763" s="34" t="n">
        <v>0</v>
      </c>
      <c r="M763" t="inlineStr">
        <is>
          <t>Existing</t>
        </is>
      </c>
      <c r="N763" t="inlineStr">
        <is>
          <t>Night</t>
        </is>
      </c>
      <c r="O763">
        <f>IF(AND(OR(Dashboard!$C$6="All",C763=Dashboard!$C$6),OR(Dashboard!$F$6="All",D763=Dashboard!$F$6),OR(Dashboard!$I$6="All",B763=Dashboard!$I$6)),1,0)</f>
        <v/>
      </c>
    </row>
    <row r="764">
      <c r="A764" t="inlineStr">
        <is>
          <t>PP900763</t>
        </is>
      </c>
      <c r="B764" t="inlineStr">
        <is>
          <t>Feb</t>
        </is>
      </c>
      <c r="C764" t="inlineStr">
        <is>
          <t>Nashik</t>
        </is>
      </c>
      <c r="D764" t="inlineStr">
        <is>
          <t>P2P transfer</t>
        </is>
      </c>
      <c r="E764" t="inlineStr">
        <is>
          <t>-</t>
        </is>
      </c>
      <c r="F764" s="34" t="n">
        <v>1776</v>
      </c>
      <c r="G764" t="inlineStr">
        <is>
          <t>Bank A</t>
        </is>
      </c>
      <c r="H764" t="inlineStr">
        <is>
          <t>Android</t>
        </is>
      </c>
      <c r="I764" s="35" t="n">
        <v>1.9</v>
      </c>
      <c r="J764" t="inlineStr">
        <is>
          <t>Success</t>
        </is>
      </c>
      <c r="K764" t="inlineStr"/>
      <c r="L764" s="34" t="n">
        <v>0</v>
      </c>
      <c r="M764" t="inlineStr">
        <is>
          <t>Existing</t>
        </is>
      </c>
      <c r="N764" t="inlineStr">
        <is>
          <t>Evening</t>
        </is>
      </c>
      <c r="O764">
        <f>IF(AND(OR(Dashboard!$C$6="All",C764=Dashboard!$C$6),OR(Dashboard!$F$6="All",D764=Dashboard!$F$6),OR(Dashboard!$I$6="All",B764=Dashboard!$I$6)),1,0)</f>
        <v/>
      </c>
    </row>
    <row r="765">
      <c r="A765" t="inlineStr">
        <is>
          <t>PP900764</t>
        </is>
      </c>
      <c r="B765" t="inlineStr">
        <is>
          <t>Apr</t>
        </is>
      </c>
      <c r="C765" t="inlineStr">
        <is>
          <t>Sambhaji Nagar</t>
        </is>
      </c>
      <c r="D765" t="inlineStr">
        <is>
          <t>P2P transfer</t>
        </is>
      </c>
      <c r="E765" t="inlineStr">
        <is>
          <t>-</t>
        </is>
      </c>
      <c r="F765" s="34" t="n">
        <v>344</v>
      </c>
      <c r="G765" t="inlineStr">
        <is>
          <t>Bank C</t>
        </is>
      </c>
      <c r="H765" t="inlineStr">
        <is>
          <t>Android</t>
        </is>
      </c>
      <c r="I765" s="35" t="n">
        <v>1.6</v>
      </c>
      <c r="J765" t="inlineStr">
        <is>
          <t>Success</t>
        </is>
      </c>
      <c r="K765" t="inlineStr"/>
      <c r="L765" s="34" t="n">
        <v>0</v>
      </c>
      <c r="M765" t="inlineStr">
        <is>
          <t>Existing</t>
        </is>
      </c>
      <c r="N765" t="inlineStr">
        <is>
          <t>Evening</t>
        </is>
      </c>
      <c r="O765">
        <f>IF(AND(OR(Dashboard!$C$6="All",C765=Dashboard!$C$6),OR(Dashboard!$F$6="All",D765=Dashboard!$F$6),OR(Dashboard!$I$6="All",B765=Dashboard!$I$6)),1,0)</f>
        <v/>
      </c>
    </row>
    <row r="766">
      <c r="A766" t="inlineStr">
        <is>
          <t>PP900765</t>
        </is>
      </c>
      <c r="B766" t="inlineStr">
        <is>
          <t>Jan</t>
        </is>
      </c>
      <c r="C766" t="inlineStr">
        <is>
          <t>Nagpur</t>
        </is>
      </c>
      <c r="D766" t="inlineStr">
        <is>
          <t>P2P transfer</t>
        </is>
      </c>
      <c r="E766" t="inlineStr">
        <is>
          <t>-</t>
        </is>
      </c>
      <c r="F766" s="34" t="n">
        <v>1686</v>
      </c>
      <c r="G766" t="inlineStr">
        <is>
          <t>Bank B</t>
        </is>
      </c>
      <c r="H766" t="inlineStr">
        <is>
          <t>iOS</t>
        </is>
      </c>
      <c r="I766" s="35" t="n">
        <v>0.9</v>
      </c>
      <c r="J766" t="inlineStr">
        <is>
          <t>Success</t>
        </is>
      </c>
      <c r="K766" t="inlineStr"/>
      <c r="L766" s="34" t="n">
        <v>0</v>
      </c>
      <c r="M766" t="inlineStr">
        <is>
          <t>Existing</t>
        </is>
      </c>
      <c r="N766" t="inlineStr">
        <is>
          <t>Afternoon</t>
        </is>
      </c>
      <c r="O766">
        <f>IF(AND(OR(Dashboard!$C$6="All",C766=Dashboard!$C$6),OR(Dashboard!$F$6="All",D766=Dashboard!$F$6),OR(Dashboard!$I$6="All",B766=Dashboard!$I$6)),1,0)</f>
        <v/>
      </c>
    </row>
    <row r="767">
      <c r="A767" t="inlineStr">
        <is>
          <t>PP900766</t>
        </is>
      </c>
      <c r="B767" t="inlineStr">
        <is>
          <t>Jan</t>
        </is>
      </c>
      <c r="C767" t="inlineStr">
        <is>
          <t>Nagpur</t>
        </is>
      </c>
      <c r="D767" t="inlineStr">
        <is>
          <t>Bill payment</t>
        </is>
      </c>
      <c r="E767" t="inlineStr">
        <is>
          <t>-</t>
        </is>
      </c>
      <c r="F767" s="34" t="n">
        <v>3279</v>
      </c>
      <c r="G767" t="inlineStr">
        <is>
          <t>Bank D</t>
        </is>
      </c>
      <c r="H767" t="inlineStr">
        <is>
          <t>Android</t>
        </is>
      </c>
      <c r="I767" s="35" t="n">
        <v>2.8</v>
      </c>
      <c r="J767" t="inlineStr">
        <is>
          <t>Success</t>
        </is>
      </c>
      <c r="K767" t="inlineStr"/>
      <c r="L767" s="34" t="n">
        <v>33</v>
      </c>
      <c r="M767" t="inlineStr">
        <is>
          <t>Existing</t>
        </is>
      </c>
      <c r="N767" t="inlineStr">
        <is>
          <t>Evening</t>
        </is>
      </c>
      <c r="O767">
        <f>IF(AND(OR(Dashboard!$C$6="All",C767=Dashboard!$C$6),OR(Dashboard!$F$6="All",D767=Dashboard!$F$6),OR(Dashboard!$I$6="All",B767=Dashboard!$I$6)),1,0)</f>
        <v/>
      </c>
    </row>
    <row r="768">
      <c r="A768" t="inlineStr">
        <is>
          <t>PP900767</t>
        </is>
      </c>
      <c r="B768" t="inlineStr">
        <is>
          <t>Feb</t>
        </is>
      </c>
      <c r="C768" t="inlineStr">
        <is>
          <t>Solapur</t>
        </is>
      </c>
      <c r="D768" t="inlineStr">
        <is>
          <t>Insurance</t>
        </is>
      </c>
      <c r="E768" t="inlineStr">
        <is>
          <t>-</t>
        </is>
      </c>
      <c r="F768" s="34" t="n">
        <v>5327</v>
      </c>
      <c r="G768" t="inlineStr">
        <is>
          <t>Bank B</t>
        </is>
      </c>
      <c r="H768" t="inlineStr">
        <is>
          <t>Android</t>
        </is>
      </c>
      <c r="I768" s="35" t="n">
        <v>1.5</v>
      </c>
      <c r="J768" t="inlineStr">
        <is>
          <t>Success</t>
        </is>
      </c>
      <c r="K768" t="inlineStr"/>
      <c r="L768" s="34" t="n">
        <v>0</v>
      </c>
      <c r="M768" t="inlineStr">
        <is>
          <t>Existing</t>
        </is>
      </c>
      <c r="N768" t="inlineStr">
        <is>
          <t>Night</t>
        </is>
      </c>
      <c r="O768">
        <f>IF(AND(OR(Dashboard!$C$6="All",C768=Dashboard!$C$6),OR(Dashboard!$F$6="All",D768=Dashboard!$F$6),OR(Dashboard!$I$6="All",B768=Dashboard!$I$6)),1,0)</f>
        <v/>
      </c>
    </row>
    <row r="769">
      <c r="A769" t="inlineStr">
        <is>
          <t>PP900768</t>
        </is>
      </c>
      <c r="B769" t="inlineStr">
        <is>
          <t>May</t>
        </is>
      </c>
      <c r="C769" t="inlineStr">
        <is>
          <t>Pune</t>
        </is>
      </c>
      <c r="D769" t="inlineStr">
        <is>
          <t>Bill payment</t>
        </is>
      </c>
      <c r="E769" t="inlineStr">
        <is>
          <t>-</t>
        </is>
      </c>
      <c r="F769" s="34" t="n">
        <v>376</v>
      </c>
      <c r="G769" t="inlineStr">
        <is>
          <t>Bank E</t>
        </is>
      </c>
      <c r="H769" t="inlineStr">
        <is>
          <t>Android</t>
        </is>
      </c>
      <c r="I769" s="35" t="n">
        <v>1.7</v>
      </c>
      <c r="J769" t="inlineStr">
        <is>
          <t>Success</t>
        </is>
      </c>
      <c r="K769" t="inlineStr"/>
      <c r="L769" s="34" t="n">
        <v>4</v>
      </c>
      <c r="M769" t="inlineStr">
        <is>
          <t>Existing</t>
        </is>
      </c>
      <c r="N769" t="inlineStr">
        <is>
          <t>Afternoon</t>
        </is>
      </c>
      <c r="O769">
        <f>IF(AND(OR(Dashboard!$C$6="All",C769=Dashboard!$C$6),OR(Dashboard!$F$6="All",D769=Dashboard!$F$6),OR(Dashboard!$I$6="All",B769=Dashboard!$I$6)),1,0)</f>
        <v/>
      </c>
    </row>
    <row r="770">
      <c r="A770" t="inlineStr">
        <is>
          <t>PP900769</t>
        </is>
      </c>
      <c r="B770" t="inlineStr">
        <is>
          <t>Apr</t>
        </is>
      </c>
      <c r="C770" t="inlineStr">
        <is>
          <t>Pune</t>
        </is>
      </c>
      <c r="D770" t="inlineStr">
        <is>
          <t>Merchant (P2M)</t>
        </is>
      </c>
      <c r="E770" t="inlineStr">
        <is>
          <t>Grocery</t>
        </is>
      </c>
      <c r="F770" s="34" t="n">
        <v>425</v>
      </c>
      <c r="G770" t="inlineStr">
        <is>
          <t>Bank A</t>
        </is>
      </c>
      <c r="H770" t="inlineStr">
        <is>
          <t>Android</t>
        </is>
      </c>
      <c r="I770" s="35" t="n">
        <v>2.3</v>
      </c>
      <c r="J770" t="inlineStr">
        <is>
          <t>Failed</t>
        </is>
      </c>
      <c r="K770" t="inlineStr">
        <is>
          <t>Insufficient balance</t>
        </is>
      </c>
      <c r="L770" s="34" t="n">
        <v>0</v>
      </c>
      <c r="M770" t="inlineStr">
        <is>
          <t>Existing</t>
        </is>
      </c>
      <c r="N770" t="inlineStr">
        <is>
          <t>Evening</t>
        </is>
      </c>
      <c r="O770">
        <f>IF(AND(OR(Dashboard!$C$6="All",C770=Dashboard!$C$6),OR(Dashboard!$F$6="All",D770=Dashboard!$F$6),OR(Dashboard!$I$6="All",B770=Dashboard!$I$6)),1,0)</f>
        <v/>
      </c>
    </row>
    <row r="771">
      <c r="A771" t="inlineStr">
        <is>
          <t>PP900770</t>
        </is>
      </c>
      <c r="B771" t="inlineStr">
        <is>
          <t>Mar</t>
        </is>
      </c>
      <c r="C771" t="inlineStr">
        <is>
          <t>Pune</t>
        </is>
      </c>
      <c r="D771" t="inlineStr">
        <is>
          <t>Bill payment</t>
        </is>
      </c>
      <c r="E771" t="inlineStr">
        <is>
          <t>-</t>
        </is>
      </c>
      <c r="F771" s="34" t="n">
        <v>1201</v>
      </c>
      <c r="G771" t="inlineStr">
        <is>
          <t>Bank C</t>
        </is>
      </c>
      <c r="H771" t="inlineStr">
        <is>
          <t>Android</t>
        </is>
      </c>
      <c r="I771" s="35" t="n">
        <v>1.3</v>
      </c>
      <c r="J771" t="inlineStr">
        <is>
          <t>Success</t>
        </is>
      </c>
      <c r="K771" t="inlineStr"/>
      <c r="L771" s="34" t="n">
        <v>12</v>
      </c>
      <c r="M771" t="inlineStr">
        <is>
          <t>New</t>
        </is>
      </c>
      <c r="N771" t="inlineStr">
        <is>
          <t>Morning</t>
        </is>
      </c>
      <c r="O771">
        <f>IF(AND(OR(Dashboard!$C$6="All",C771=Dashboard!$C$6),OR(Dashboard!$F$6="All",D771=Dashboard!$F$6),OR(Dashboard!$I$6="All",B771=Dashboard!$I$6)),1,0)</f>
        <v/>
      </c>
    </row>
    <row r="772">
      <c r="A772" t="inlineStr">
        <is>
          <t>PP900771</t>
        </is>
      </c>
      <c r="B772" t="inlineStr">
        <is>
          <t>Jun</t>
        </is>
      </c>
      <c r="C772" t="inlineStr">
        <is>
          <t>Nashik</t>
        </is>
      </c>
      <c r="D772" t="inlineStr">
        <is>
          <t>Merchant (P2M)</t>
        </is>
      </c>
      <c r="E772" t="inlineStr">
        <is>
          <t>Electronics</t>
        </is>
      </c>
      <c r="F772" s="34" t="n">
        <v>260</v>
      </c>
      <c r="G772" t="inlineStr">
        <is>
          <t>Bank D</t>
        </is>
      </c>
      <c r="H772" t="inlineStr">
        <is>
          <t>Android</t>
        </is>
      </c>
      <c r="I772" s="35" t="n">
        <v>3.2</v>
      </c>
      <c r="J772" t="inlineStr">
        <is>
          <t>Success</t>
        </is>
      </c>
      <c r="K772" t="inlineStr"/>
      <c r="L772" s="34" t="n">
        <v>0</v>
      </c>
      <c r="M772" t="inlineStr">
        <is>
          <t>Existing</t>
        </is>
      </c>
      <c r="N772" t="inlineStr">
        <is>
          <t>Morning</t>
        </is>
      </c>
      <c r="O772">
        <f>IF(AND(OR(Dashboard!$C$6="All",C772=Dashboard!$C$6),OR(Dashboard!$F$6="All",D772=Dashboard!$F$6),OR(Dashboard!$I$6="All",B772=Dashboard!$I$6)),1,0)</f>
        <v/>
      </c>
    </row>
    <row r="773">
      <c r="A773" t="inlineStr">
        <is>
          <t>PP900772</t>
        </is>
      </c>
      <c r="B773" t="inlineStr">
        <is>
          <t>Jun</t>
        </is>
      </c>
      <c r="C773" t="inlineStr">
        <is>
          <t>Solapur</t>
        </is>
      </c>
      <c r="D773" t="inlineStr">
        <is>
          <t>Bill payment</t>
        </is>
      </c>
      <c r="E773" t="inlineStr">
        <is>
          <t>-</t>
        </is>
      </c>
      <c r="F773" s="34" t="n">
        <v>1388</v>
      </c>
      <c r="G773" t="inlineStr">
        <is>
          <t>Bank C</t>
        </is>
      </c>
      <c r="H773" t="inlineStr">
        <is>
          <t>Android</t>
        </is>
      </c>
      <c r="I773" s="35" t="n">
        <v>1.6</v>
      </c>
      <c r="J773" t="inlineStr">
        <is>
          <t>Success</t>
        </is>
      </c>
      <c r="K773" t="inlineStr"/>
      <c r="L773" s="34" t="n">
        <v>0</v>
      </c>
      <c r="M773" t="inlineStr">
        <is>
          <t>Existing</t>
        </is>
      </c>
      <c r="N773" t="inlineStr">
        <is>
          <t>Afternoon</t>
        </is>
      </c>
      <c r="O773">
        <f>IF(AND(OR(Dashboard!$C$6="All",C773=Dashboard!$C$6),OR(Dashboard!$F$6="All",D773=Dashboard!$F$6),OR(Dashboard!$I$6="All",B773=Dashboard!$I$6)),1,0)</f>
        <v/>
      </c>
    </row>
    <row r="774">
      <c r="A774" t="inlineStr">
        <is>
          <t>PP900773</t>
        </is>
      </c>
      <c r="B774" t="inlineStr">
        <is>
          <t>Feb</t>
        </is>
      </c>
      <c r="C774" t="inlineStr">
        <is>
          <t>Solapur</t>
        </is>
      </c>
      <c r="D774" t="inlineStr">
        <is>
          <t>P2P transfer</t>
        </is>
      </c>
      <c r="E774" t="inlineStr">
        <is>
          <t>-</t>
        </is>
      </c>
      <c r="F774" s="34" t="n">
        <v>6896</v>
      </c>
      <c r="G774" t="inlineStr">
        <is>
          <t>Bank D</t>
        </is>
      </c>
      <c r="H774" t="inlineStr">
        <is>
          <t>Android</t>
        </is>
      </c>
      <c r="I774" s="35" t="n">
        <v>2.3</v>
      </c>
      <c r="J774" t="inlineStr">
        <is>
          <t>Success</t>
        </is>
      </c>
      <c r="K774" t="inlineStr"/>
      <c r="L774" s="34" t="n">
        <v>0</v>
      </c>
      <c r="M774" t="inlineStr">
        <is>
          <t>Existing</t>
        </is>
      </c>
      <c r="N774" t="inlineStr">
        <is>
          <t>Afternoon</t>
        </is>
      </c>
      <c r="O774">
        <f>IF(AND(OR(Dashboard!$C$6="All",C774=Dashboard!$C$6),OR(Dashboard!$F$6="All",D774=Dashboard!$F$6),OR(Dashboard!$I$6="All",B774=Dashboard!$I$6)),1,0)</f>
        <v/>
      </c>
    </row>
    <row r="775">
      <c r="A775" t="inlineStr">
        <is>
          <t>PP900774</t>
        </is>
      </c>
      <c r="B775" t="inlineStr">
        <is>
          <t>Jan</t>
        </is>
      </c>
      <c r="C775" t="inlineStr">
        <is>
          <t>Solapur</t>
        </is>
      </c>
      <c r="D775" t="inlineStr">
        <is>
          <t>Bill payment</t>
        </is>
      </c>
      <c r="E775" t="inlineStr">
        <is>
          <t>-</t>
        </is>
      </c>
      <c r="F775" s="34" t="n">
        <v>1597</v>
      </c>
      <c r="G775" t="inlineStr">
        <is>
          <t>Bank E</t>
        </is>
      </c>
      <c r="H775" t="inlineStr">
        <is>
          <t>Android</t>
        </is>
      </c>
      <c r="I775" s="35" t="n">
        <v>1.4</v>
      </c>
      <c r="J775" t="inlineStr">
        <is>
          <t>Success</t>
        </is>
      </c>
      <c r="K775" t="inlineStr"/>
      <c r="L775" s="34" t="n">
        <v>16</v>
      </c>
      <c r="M775" t="inlineStr">
        <is>
          <t>Existing</t>
        </is>
      </c>
      <c r="N775" t="inlineStr">
        <is>
          <t>Morning</t>
        </is>
      </c>
      <c r="O775">
        <f>IF(AND(OR(Dashboard!$C$6="All",C775=Dashboard!$C$6),OR(Dashboard!$F$6="All",D775=Dashboard!$F$6),OR(Dashboard!$I$6="All",B775=Dashboard!$I$6)),1,0)</f>
        <v/>
      </c>
    </row>
    <row r="776">
      <c r="A776" t="inlineStr">
        <is>
          <t>PP900775</t>
        </is>
      </c>
      <c r="B776" t="inlineStr">
        <is>
          <t>Jan</t>
        </is>
      </c>
      <c r="C776" t="inlineStr">
        <is>
          <t>Pune</t>
        </is>
      </c>
      <c r="D776" t="inlineStr">
        <is>
          <t>Merchant (P2M)</t>
        </is>
      </c>
      <c r="E776" t="inlineStr">
        <is>
          <t>Pharmacy</t>
        </is>
      </c>
      <c r="F776" s="34" t="n">
        <v>458</v>
      </c>
      <c r="G776" t="inlineStr">
        <is>
          <t>Bank B</t>
        </is>
      </c>
      <c r="H776" t="inlineStr">
        <is>
          <t>Android</t>
        </is>
      </c>
      <c r="I776" s="35" t="n">
        <v>1.5</v>
      </c>
      <c r="J776" t="inlineStr">
        <is>
          <t>Success</t>
        </is>
      </c>
      <c r="K776" t="inlineStr"/>
      <c r="L776" s="34" t="n">
        <v>0</v>
      </c>
      <c r="M776" t="inlineStr">
        <is>
          <t>Existing</t>
        </is>
      </c>
      <c r="N776" t="inlineStr">
        <is>
          <t>Evening</t>
        </is>
      </c>
      <c r="O776">
        <f>IF(AND(OR(Dashboard!$C$6="All",C776=Dashboard!$C$6),OR(Dashboard!$F$6="All",D776=Dashboard!$F$6),OR(Dashboard!$I$6="All",B776=Dashboard!$I$6)),1,0)</f>
        <v/>
      </c>
    </row>
    <row r="777">
      <c r="A777" t="inlineStr">
        <is>
          <t>PP900776</t>
        </is>
      </c>
      <c r="B777" t="inlineStr">
        <is>
          <t>Apr</t>
        </is>
      </c>
      <c r="C777" t="inlineStr">
        <is>
          <t>Kolhapur</t>
        </is>
      </c>
      <c r="D777" t="inlineStr">
        <is>
          <t>Merchant (P2M)</t>
        </is>
      </c>
      <c r="E777" t="inlineStr">
        <is>
          <t>Electronics</t>
        </is>
      </c>
      <c r="F777" s="34" t="n">
        <v>146</v>
      </c>
      <c r="G777" t="inlineStr">
        <is>
          <t>Bank C</t>
        </is>
      </c>
      <c r="H777" t="inlineStr">
        <is>
          <t>Android</t>
        </is>
      </c>
      <c r="I777" s="35" t="n">
        <v>0.4</v>
      </c>
      <c r="J777" t="inlineStr">
        <is>
          <t>Success</t>
        </is>
      </c>
      <c r="K777" t="inlineStr"/>
      <c r="L777" s="34" t="n">
        <v>0</v>
      </c>
      <c r="M777" t="inlineStr">
        <is>
          <t>New</t>
        </is>
      </c>
      <c r="N777" t="inlineStr">
        <is>
          <t>Morning</t>
        </is>
      </c>
      <c r="O777">
        <f>IF(AND(OR(Dashboard!$C$6="All",C777=Dashboard!$C$6),OR(Dashboard!$F$6="All",D777=Dashboard!$F$6),OR(Dashboard!$I$6="All",B777=Dashboard!$I$6)),1,0)</f>
        <v/>
      </c>
    </row>
    <row r="778">
      <c r="A778" t="inlineStr">
        <is>
          <t>PP900777</t>
        </is>
      </c>
      <c r="B778" t="inlineStr">
        <is>
          <t>Jan</t>
        </is>
      </c>
      <c r="C778" t="inlineStr">
        <is>
          <t>Pune</t>
        </is>
      </c>
      <c r="D778" t="inlineStr">
        <is>
          <t>P2P transfer</t>
        </is>
      </c>
      <c r="E778" t="inlineStr">
        <is>
          <t>-</t>
        </is>
      </c>
      <c r="F778" s="34" t="n">
        <v>453</v>
      </c>
      <c r="G778" t="inlineStr">
        <is>
          <t>Bank A</t>
        </is>
      </c>
      <c r="H778" t="inlineStr">
        <is>
          <t>Android</t>
        </is>
      </c>
      <c r="I778" s="35" t="n">
        <v>2.2</v>
      </c>
      <c r="J778" t="inlineStr">
        <is>
          <t>Success</t>
        </is>
      </c>
      <c r="K778" t="inlineStr"/>
      <c r="L778" s="34" t="n">
        <v>0</v>
      </c>
      <c r="M778" t="inlineStr">
        <is>
          <t>Existing</t>
        </is>
      </c>
      <c r="N778" t="inlineStr">
        <is>
          <t>Evening</t>
        </is>
      </c>
      <c r="O778">
        <f>IF(AND(OR(Dashboard!$C$6="All",C778=Dashboard!$C$6),OR(Dashboard!$F$6="All",D778=Dashboard!$F$6),OR(Dashboard!$I$6="All",B778=Dashboard!$I$6)),1,0)</f>
        <v/>
      </c>
    </row>
    <row r="779">
      <c r="A779" t="inlineStr">
        <is>
          <t>PP900778</t>
        </is>
      </c>
      <c r="B779" t="inlineStr">
        <is>
          <t>Apr</t>
        </is>
      </c>
      <c r="C779" t="inlineStr">
        <is>
          <t>Kolhapur</t>
        </is>
      </c>
      <c r="D779" t="inlineStr">
        <is>
          <t>P2P transfer</t>
        </is>
      </c>
      <c r="E779" t="inlineStr">
        <is>
          <t>-</t>
        </is>
      </c>
      <c r="F779" s="34" t="n">
        <v>898</v>
      </c>
      <c r="G779" t="inlineStr">
        <is>
          <t>Bank D</t>
        </is>
      </c>
      <c r="H779" t="inlineStr">
        <is>
          <t>Android</t>
        </is>
      </c>
      <c r="I779" s="35" t="n">
        <v>2.8</v>
      </c>
      <c r="J779" t="inlineStr">
        <is>
          <t>Success</t>
        </is>
      </c>
      <c r="K779" t="inlineStr"/>
      <c r="L779" s="34" t="n">
        <v>0</v>
      </c>
      <c r="M779" t="inlineStr">
        <is>
          <t>Existing</t>
        </is>
      </c>
      <c r="N779" t="inlineStr">
        <is>
          <t>Night</t>
        </is>
      </c>
      <c r="O779">
        <f>IF(AND(OR(Dashboard!$C$6="All",C779=Dashboard!$C$6),OR(Dashboard!$F$6="All",D779=Dashboard!$F$6),OR(Dashboard!$I$6="All",B779=Dashboard!$I$6)),1,0)</f>
        <v/>
      </c>
    </row>
    <row r="780">
      <c r="A780" t="inlineStr">
        <is>
          <t>PP900779</t>
        </is>
      </c>
      <c r="B780" t="inlineStr">
        <is>
          <t>Feb</t>
        </is>
      </c>
      <c r="C780" t="inlineStr">
        <is>
          <t>Pune</t>
        </is>
      </c>
      <c r="D780" t="inlineStr">
        <is>
          <t>Bill payment</t>
        </is>
      </c>
      <c r="E780" t="inlineStr">
        <is>
          <t>-</t>
        </is>
      </c>
      <c r="F780" s="34" t="n">
        <v>2314</v>
      </c>
      <c r="G780" t="inlineStr">
        <is>
          <t>Bank A</t>
        </is>
      </c>
      <c r="H780" t="inlineStr">
        <is>
          <t>Android</t>
        </is>
      </c>
      <c r="I780" s="35" t="n">
        <v>0.6</v>
      </c>
      <c r="J780" t="inlineStr">
        <is>
          <t>Success</t>
        </is>
      </c>
      <c r="K780" t="inlineStr"/>
      <c r="L780" s="34" t="n">
        <v>0</v>
      </c>
      <c r="M780" t="inlineStr">
        <is>
          <t>Existing</t>
        </is>
      </c>
      <c r="N780" t="inlineStr">
        <is>
          <t>Night</t>
        </is>
      </c>
      <c r="O780">
        <f>IF(AND(OR(Dashboard!$C$6="All",C780=Dashboard!$C$6),OR(Dashboard!$F$6="All",D780=Dashboard!$F$6),OR(Dashboard!$I$6="All",B780=Dashboard!$I$6)),1,0)</f>
        <v/>
      </c>
    </row>
    <row r="781">
      <c r="A781" t="inlineStr">
        <is>
          <t>PP900780</t>
        </is>
      </c>
      <c r="B781" t="inlineStr">
        <is>
          <t>Jan</t>
        </is>
      </c>
      <c r="C781" t="inlineStr">
        <is>
          <t>Pune</t>
        </is>
      </c>
      <c r="D781" t="inlineStr">
        <is>
          <t>Merchant (P2M)</t>
        </is>
      </c>
      <c r="E781" t="inlineStr">
        <is>
          <t>Electronics</t>
        </is>
      </c>
      <c r="F781" s="34" t="n">
        <v>275</v>
      </c>
      <c r="G781" t="inlineStr">
        <is>
          <t>Bank E</t>
        </is>
      </c>
      <c r="H781" t="inlineStr">
        <is>
          <t>Android</t>
        </is>
      </c>
      <c r="I781" s="35" t="n">
        <v>1.6</v>
      </c>
      <c r="J781" t="inlineStr">
        <is>
          <t>Success</t>
        </is>
      </c>
      <c r="K781" t="inlineStr"/>
      <c r="L781" s="34" t="n">
        <v>0</v>
      </c>
      <c r="M781" t="inlineStr">
        <is>
          <t>Existing</t>
        </is>
      </c>
      <c r="N781" t="inlineStr">
        <is>
          <t>Afternoon</t>
        </is>
      </c>
      <c r="O781">
        <f>IF(AND(OR(Dashboard!$C$6="All",C781=Dashboard!$C$6),OR(Dashboard!$F$6="All",D781=Dashboard!$F$6),OR(Dashboard!$I$6="All",B781=Dashboard!$I$6)),1,0)</f>
        <v/>
      </c>
    </row>
    <row r="782">
      <c r="A782" t="inlineStr">
        <is>
          <t>PP900781</t>
        </is>
      </c>
      <c r="B782" t="inlineStr">
        <is>
          <t>Jan</t>
        </is>
      </c>
      <c r="C782" t="inlineStr">
        <is>
          <t>Nashik</t>
        </is>
      </c>
      <c r="D782" t="inlineStr">
        <is>
          <t>Merchant (P2M)</t>
        </is>
      </c>
      <c r="E782" t="inlineStr">
        <is>
          <t>Pharmacy</t>
        </is>
      </c>
      <c r="F782" s="34" t="n">
        <v>375</v>
      </c>
      <c r="G782" t="inlineStr">
        <is>
          <t>Bank E</t>
        </is>
      </c>
      <c r="H782" t="inlineStr">
        <is>
          <t>iOS</t>
        </is>
      </c>
      <c r="I782" s="35" t="n">
        <v>1.4</v>
      </c>
      <c r="J782" t="inlineStr">
        <is>
          <t>Success</t>
        </is>
      </c>
      <c r="K782" t="inlineStr"/>
      <c r="L782" s="34" t="n">
        <v>0</v>
      </c>
      <c r="M782" t="inlineStr">
        <is>
          <t>Existing</t>
        </is>
      </c>
      <c r="N782" t="inlineStr">
        <is>
          <t>Evening</t>
        </is>
      </c>
      <c r="O782">
        <f>IF(AND(OR(Dashboard!$C$6="All",C782=Dashboard!$C$6),OR(Dashboard!$F$6="All",D782=Dashboard!$F$6),OR(Dashboard!$I$6="All",B782=Dashboard!$I$6)),1,0)</f>
        <v/>
      </c>
    </row>
    <row r="783">
      <c r="A783" t="inlineStr">
        <is>
          <t>PP900782</t>
        </is>
      </c>
      <c r="B783" t="inlineStr">
        <is>
          <t>Apr</t>
        </is>
      </c>
      <c r="C783" t="inlineStr">
        <is>
          <t>Pune</t>
        </is>
      </c>
      <c r="D783" t="inlineStr">
        <is>
          <t>Recharge</t>
        </is>
      </c>
      <c r="E783" t="inlineStr">
        <is>
          <t>-</t>
        </is>
      </c>
      <c r="F783" s="34" t="n">
        <v>199</v>
      </c>
      <c r="G783" t="inlineStr">
        <is>
          <t>Bank A</t>
        </is>
      </c>
      <c r="H783" t="inlineStr">
        <is>
          <t>Android</t>
        </is>
      </c>
      <c r="I783" s="35" t="n">
        <v>1.3</v>
      </c>
      <c r="J783" t="inlineStr">
        <is>
          <t>Success</t>
        </is>
      </c>
      <c r="K783" t="inlineStr"/>
      <c r="L783" s="34" t="n">
        <v>0</v>
      </c>
      <c r="M783" t="inlineStr">
        <is>
          <t>Existing</t>
        </is>
      </c>
      <c r="N783" t="inlineStr">
        <is>
          <t>Evening</t>
        </is>
      </c>
      <c r="O783">
        <f>IF(AND(OR(Dashboard!$C$6="All",C783=Dashboard!$C$6),OR(Dashboard!$F$6="All",D783=Dashboard!$F$6),OR(Dashboard!$I$6="All",B783=Dashboard!$I$6)),1,0)</f>
        <v/>
      </c>
    </row>
    <row r="784">
      <c r="A784" t="inlineStr">
        <is>
          <t>PP900783</t>
        </is>
      </c>
      <c r="B784" t="inlineStr">
        <is>
          <t>May</t>
        </is>
      </c>
      <c r="C784" t="inlineStr">
        <is>
          <t>Pune</t>
        </is>
      </c>
      <c r="D784" t="inlineStr">
        <is>
          <t>P2P transfer</t>
        </is>
      </c>
      <c r="E784" t="inlineStr">
        <is>
          <t>-</t>
        </is>
      </c>
      <c r="F784" s="34" t="n">
        <v>345</v>
      </c>
      <c r="G784" t="inlineStr">
        <is>
          <t>Bank A</t>
        </is>
      </c>
      <c r="H784" t="inlineStr">
        <is>
          <t>iOS</t>
        </is>
      </c>
      <c r="I784" s="35" t="n">
        <v>1.4</v>
      </c>
      <c r="J784" t="inlineStr">
        <is>
          <t>Success</t>
        </is>
      </c>
      <c r="K784" t="inlineStr"/>
      <c r="L784" s="34" t="n">
        <v>0</v>
      </c>
      <c r="M784" t="inlineStr">
        <is>
          <t>Existing</t>
        </is>
      </c>
      <c r="N784" t="inlineStr">
        <is>
          <t>Morning</t>
        </is>
      </c>
      <c r="O784">
        <f>IF(AND(OR(Dashboard!$C$6="All",C784=Dashboard!$C$6),OR(Dashboard!$F$6="All",D784=Dashboard!$F$6),OR(Dashboard!$I$6="All",B784=Dashboard!$I$6)),1,0)</f>
        <v/>
      </c>
    </row>
    <row r="785">
      <c r="A785" t="inlineStr">
        <is>
          <t>PP900784</t>
        </is>
      </c>
      <c r="B785" t="inlineStr">
        <is>
          <t>Mar</t>
        </is>
      </c>
      <c r="C785" t="inlineStr">
        <is>
          <t>Nashik</t>
        </is>
      </c>
      <c r="D785" t="inlineStr">
        <is>
          <t>Recharge</t>
        </is>
      </c>
      <c r="E785" t="inlineStr">
        <is>
          <t>-</t>
        </is>
      </c>
      <c r="F785" s="34" t="n">
        <v>299</v>
      </c>
      <c r="G785" t="inlineStr">
        <is>
          <t>Bank A</t>
        </is>
      </c>
      <c r="H785" t="inlineStr">
        <is>
          <t>Android</t>
        </is>
      </c>
      <c r="I785" s="35" t="n">
        <v>2</v>
      </c>
      <c r="J785" t="inlineStr">
        <is>
          <t>Success</t>
        </is>
      </c>
      <c r="K785" t="inlineStr"/>
      <c r="L785" s="34" t="n">
        <v>3</v>
      </c>
      <c r="M785" t="inlineStr">
        <is>
          <t>Existing</t>
        </is>
      </c>
      <c r="N785" t="inlineStr">
        <is>
          <t>Morning</t>
        </is>
      </c>
      <c r="O785">
        <f>IF(AND(OR(Dashboard!$C$6="All",C785=Dashboard!$C$6),OR(Dashboard!$F$6="All",D785=Dashboard!$F$6),OR(Dashboard!$I$6="All",B785=Dashboard!$I$6)),1,0)</f>
        <v/>
      </c>
    </row>
    <row r="786">
      <c r="A786" t="inlineStr">
        <is>
          <t>PP900785</t>
        </is>
      </c>
      <c r="B786" t="inlineStr">
        <is>
          <t>Jan</t>
        </is>
      </c>
      <c r="C786" t="inlineStr">
        <is>
          <t>Sambhaji Nagar</t>
        </is>
      </c>
      <c r="D786" t="inlineStr">
        <is>
          <t>P2P transfer</t>
        </is>
      </c>
      <c r="E786" t="inlineStr">
        <is>
          <t>-</t>
        </is>
      </c>
      <c r="F786" s="34" t="n">
        <v>1082</v>
      </c>
      <c r="G786" t="inlineStr">
        <is>
          <t>Bank A</t>
        </is>
      </c>
      <c r="H786" t="inlineStr">
        <is>
          <t>Android</t>
        </is>
      </c>
      <c r="I786" s="35" t="n">
        <v>0.8</v>
      </c>
      <c r="J786" t="inlineStr">
        <is>
          <t>Success</t>
        </is>
      </c>
      <c r="K786" t="inlineStr"/>
      <c r="L786" s="34" t="n">
        <v>0</v>
      </c>
      <c r="M786" t="inlineStr">
        <is>
          <t>Existing</t>
        </is>
      </c>
      <c r="N786" t="inlineStr">
        <is>
          <t>Afternoon</t>
        </is>
      </c>
      <c r="O786">
        <f>IF(AND(OR(Dashboard!$C$6="All",C786=Dashboard!$C$6),OR(Dashboard!$F$6="All",D786=Dashboard!$F$6),OR(Dashboard!$I$6="All",B786=Dashboard!$I$6)),1,0)</f>
        <v/>
      </c>
    </row>
    <row r="787">
      <c r="A787" t="inlineStr">
        <is>
          <t>PP900786</t>
        </is>
      </c>
      <c r="B787" t="inlineStr">
        <is>
          <t>Apr</t>
        </is>
      </c>
      <c r="C787" t="inlineStr">
        <is>
          <t>Sambhaji Nagar</t>
        </is>
      </c>
      <c r="D787" t="inlineStr">
        <is>
          <t>Merchant (P2M)</t>
        </is>
      </c>
      <c r="E787" t="inlineStr">
        <is>
          <t>Food</t>
        </is>
      </c>
      <c r="F787" s="34" t="n">
        <v>829</v>
      </c>
      <c r="G787" t="inlineStr">
        <is>
          <t>Bank A</t>
        </is>
      </c>
      <c r="H787" t="inlineStr">
        <is>
          <t>Android</t>
        </is>
      </c>
      <c r="I787" s="35" t="n">
        <v>2.5</v>
      </c>
      <c r="J787" t="inlineStr">
        <is>
          <t>Success</t>
        </is>
      </c>
      <c r="K787" t="inlineStr"/>
      <c r="L787" s="34" t="n">
        <v>0</v>
      </c>
      <c r="M787" t="inlineStr">
        <is>
          <t>Existing</t>
        </is>
      </c>
      <c r="N787" t="inlineStr">
        <is>
          <t>Evening</t>
        </is>
      </c>
      <c r="O787">
        <f>IF(AND(OR(Dashboard!$C$6="All",C787=Dashboard!$C$6),OR(Dashboard!$F$6="All",D787=Dashboard!$F$6),OR(Dashboard!$I$6="All",B787=Dashboard!$I$6)),1,0)</f>
        <v/>
      </c>
    </row>
    <row r="788">
      <c r="A788" t="inlineStr">
        <is>
          <t>PP900787</t>
        </is>
      </c>
      <c r="B788" t="inlineStr">
        <is>
          <t>Feb</t>
        </is>
      </c>
      <c r="C788" t="inlineStr">
        <is>
          <t>Nagpur</t>
        </is>
      </c>
      <c r="D788" t="inlineStr">
        <is>
          <t>P2P transfer</t>
        </is>
      </c>
      <c r="E788" t="inlineStr">
        <is>
          <t>-</t>
        </is>
      </c>
      <c r="F788" s="34" t="n">
        <v>216</v>
      </c>
      <c r="G788" t="inlineStr">
        <is>
          <t>Bank E</t>
        </is>
      </c>
      <c r="H788" t="inlineStr">
        <is>
          <t>Android</t>
        </is>
      </c>
      <c r="I788" s="35" t="n">
        <v>1.9</v>
      </c>
      <c r="J788" t="inlineStr">
        <is>
          <t>Success</t>
        </is>
      </c>
      <c r="K788" t="inlineStr"/>
      <c r="L788" s="34" t="n">
        <v>0</v>
      </c>
      <c r="M788" t="inlineStr">
        <is>
          <t>Existing</t>
        </is>
      </c>
      <c r="N788" t="inlineStr">
        <is>
          <t>Night</t>
        </is>
      </c>
      <c r="O788">
        <f>IF(AND(OR(Dashboard!$C$6="All",C788=Dashboard!$C$6),OR(Dashboard!$F$6="All",D788=Dashboard!$F$6),OR(Dashboard!$I$6="All",B788=Dashboard!$I$6)),1,0)</f>
        <v/>
      </c>
    </row>
    <row r="789">
      <c r="A789" t="inlineStr">
        <is>
          <t>PP900788</t>
        </is>
      </c>
      <c r="B789" t="inlineStr">
        <is>
          <t>May</t>
        </is>
      </c>
      <c r="C789" t="inlineStr">
        <is>
          <t>Pune</t>
        </is>
      </c>
      <c r="D789" t="inlineStr">
        <is>
          <t>Merchant (P2M)</t>
        </is>
      </c>
      <c r="E789" t="inlineStr">
        <is>
          <t>Fuel</t>
        </is>
      </c>
      <c r="F789" s="34" t="n">
        <v>201</v>
      </c>
      <c r="G789" t="inlineStr">
        <is>
          <t>Bank A</t>
        </is>
      </c>
      <c r="H789" t="inlineStr">
        <is>
          <t>iOS</t>
        </is>
      </c>
      <c r="I789" s="35" t="n">
        <v>1.7</v>
      </c>
      <c r="J789" t="inlineStr">
        <is>
          <t>Success</t>
        </is>
      </c>
      <c r="K789" t="inlineStr"/>
      <c r="L789" s="34" t="n">
        <v>0</v>
      </c>
      <c r="M789" t="inlineStr">
        <is>
          <t>Existing</t>
        </is>
      </c>
      <c r="N789" t="inlineStr">
        <is>
          <t>Afternoon</t>
        </is>
      </c>
      <c r="O789">
        <f>IF(AND(OR(Dashboard!$C$6="All",C789=Dashboard!$C$6),OR(Dashboard!$F$6="All",D789=Dashboard!$F$6),OR(Dashboard!$I$6="All",B789=Dashboard!$I$6)),1,0)</f>
        <v/>
      </c>
    </row>
    <row r="790">
      <c r="A790" t="inlineStr">
        <is>
          <t>PP900789</t>
        </is>
      </c>
      <c r="B790" t="inlineStr">
        <is>
          <t>Jan</t>
        </is>
      </c>
      <c r="C790" t="inlineStr">
        <is>
          <t>Solapur</t>
        </is>
      </c>
      <c r="D790" t="inlineStr">
        <is>
          <t>P2P transfer</t>
        </is>
      </c>
      <c r="E790" t="inlineStr">
        <is>
          <t>-</t>
        </is>
      </c>
      <c r="F790" s="34" t="n">
        <v>2709</v>
      </c>
      <c r="G790" t="inlineStr">
        <is>
          <t>Bank C</t>
        </is>
      </c>
      <c r="H790" t="inlineStr">
        <is>
          <t>iOS</t>
        </is>
      </c>
      <c r="I790" s="35" t="n">
        <v>2.2</v>
      </c>
      <c r="J790" t="inlineStr">
        <is>
          <t>Success</t>
        </is>
      </c>
      <c r="K790" t="inlineStr"/>
      <c r="L790" s="34" t="n">
        <v>0</v>
      </c>
      <c r="M790" t="inlineStr">
        <is>
          <t>New</t>
        </is>
      </c>
      <c r="N790" t="inlineStr">
        <is>
          <t>Morning</t>
        </is>
      </c>
      <c r="O790">
        <f>IF(AND(OR(Dashboard!$C$6="All",C790=Dashboard!$C$6),OR(Dashboard!$F$6="All",D790=Dashboard!$F$6),OR(Dashboard!$I$6="All",B790=Dashboard!$I$6)),1,0)</f>
        <v/>
      </c>
    </row>
    <row r="791">
      <c r="A791" t="inlineStr">
        <is>
          <t>PP900790</t>
        </is>
      </c>
      <c r="B791" t="inlineStr">
        <is>
          <t>Jun</t>
        </is>
      </c>
      <c r="C791" t="inlineStr">
        <is>
          <t>Pune</t>
        </is>
      </c>
      <c r="D791" t="inlineStr">
        <is>
          <t>P2P transfer</t>
        </is>
      </c>
      <c r="E791" t="inlineStr">
        <is>
          <t>-</t>
        </is>
      </c>
      <c r="F791" s="34" t="n">
        <v>1342</v>
      </c>
      <c r="G791" t="inlineStr">
        <is>
          <t>Bank C</t>
        </is>
      </c>
      <c r="H791" t="inlineStr">
        <is>
          <t>iOS</t>
        </is>
      </c>
      <c r="I791" s="35" t="n">
        <v>1.2</v>
      </c>
      <c r="J791" t="inlineStr">
        <is>
          <t>Success</t>
        </is>
      </c>
      <c r="K791" t="inlineStr"/>
      <c r="L791" s="34" t="n">
        <v>0</v>
      </c>
      <c r="M791" t="inlineStr">
        <is>
          <t>New</t>
        </is>
      </c>
      <c r="N791" t="inlineStr">
        <is>
          <t>Morning</t>
        </is>
      </c>
      <c r="O791">
        <f>IF(AND(OR(Dashboard!$C$6="All",C791=Dashboard!$C$6),OR(Dashboard!$F$6="All",D791=Dashboard!$F$6),OR(Dashboard!$I$6="All",B791=Dashboard!$I$6)),1,0)</f>
        <v/>
      </c>
    </row>
    <row r="792">
      <c r="A792" t="inlineStr">
        <is>
          <t>PP900791</t>
        </is>
      </c>
      <c r="B792" t="inlineStr">
        <is>
          <t>Jan</t>
        </is>
      </c>
      <c r="C792" t="inlineStr">
        <is>
          <t>Pune</t>
        </is>
      </c>
      <c r="D792" t="inlineStr">
        <is>
          <t>P2P transfer</t>
        </is>
      </c>
      <c r="E792" t="inlineStr">
        <is>
          <t>-</t>
        </is>
      </c>
      <c r="F792" s="34" t="n">
        <v>467</v>
      </c>
      <c r="G792" t="inlineStr">
        <is>
          <t>Bank C</t>
        </is>
      </c>
      <c r="H792" t="inlineStr">
        <is>
          <t>Android</t>
        </is>
      </c>
      <c r="I792" s="35" t="n">
        <v>1.7</v>
      </c>
      <c r="J792" t="inlineStr">
        <is>
          <t>Success</t>
        </is>
      </c>
      <c r="K792" t="inlineStr"/>
      <c r="L792" s="34" t="n">
        <v>0</v>
      </c>
      <c r="M792" t="inlineStr">
        <is>
          <t>Existing</t>
        </is>
      </c>
      <c r="N792" t="inlineStr">
        <is>
          <t>Afternoon</t>
        </is>
      </c>
      <c r="O792">
        <f>IF(AND(OR(Dashboard!$C$6="All",C792=Dashboard!$C$6),OR(Dashboard!$F$6="All",D792=Dashboard!$F$6),OR(Dashboard!$I$6="All",B792=Dashboard!$I$6)),1,0)</f>
        <v/>
      </c>
    </row>
    <row r="793">
      <c r="A793" t="inlineStr">
        <is>
          <t>PP900792</t>
        </is>
      </c>
      <c r="B793" t="inlineStr">
        <is>
          <t>Jun</t>
        </is>
      </c>
      <c r="C793" t="inlineStr">
        <is>
          <t>Sambhaji Nagar</t>
        </is>
      </c>
      <c r="D793" t="inlineStr">
        <is>
          <t>P2P transfer</t>
        </is>
      </c>
      <c r="E793" t="inlineStr">
        <is>
          <t>-</t>
        </is>
      </c>
      <c r="F793" s="34" t="n">
        <v>984</v>
      </c>
      <c r="G793" t="inlineStr">
        <is>
          <t>Bank A</t>
        </is>
      </c>
      <c r="H793" t="inlineStr">
        <is>
          <t>Android</t>
        </is>
      </c>
      <c r="I793" s="35" t="n">
        <v>1.9</v>
      </c>
      <c r="J793" t="inlineStr">
        <is>
          <t>Success</t>
        </is>
      </c>
      <c r="K793" t="inlineStr"/>
      <c r="L793" s="34" t="n">
        <v>0</v>
      </c>
      <c r="M793" t="inlineStr">
        <is>
          <t>New</t>
        </is>
      </c>
      <c r="N793" t="inlineStr">
        <is>
          <t>Night</t>
        </is>
      </c>
      <c r="O793">
        <f>IF(AND(OR(Dashboard!$C$6="All",C793=Dashboard!$C$6),OR(Dashboard!$F$6="All",D793=Dashboard!$F$6),OR(Dashboard!$I$6="All",B793=Dashboard!$I$6)),1,0)</f>
        <v/>
      </c>
    </row>
    <row r="794">
      <c r="A794" t="inlineStr">
        <is>
          <t>PP900793</t>
        </is>
      </c>
      <c r="B794" t="inlineStr">
        <is>
          <t>Jan</t>
        </is>
      </c>
      <c r="C794" t="inlineStr">
        <is>
          <t>Pune</t>
        </is>
      </c>
      <c r="D794" t="inlineStr">
        <is>
          <t>Merchant (P2M)</t>
        </is>
      </c>
      <c r="E794" t="inlineStr">
        <is>
          <t>Fuel</t>
        </is>
      </c>
      <c r="F794" s="34" t="n">
        <v>154</v>
      </c>
      <c r="G794" t="inlineStr">
        <is>
          <t>Bank C</t>
        </is>
      </c>
      <c r="H794" t="inlineStr">
        <is>
          <t>Android</t>
        </is>
      </c>
      <c r="I794" s="35" t="n">
        <v>0.5</v>
      </c>
      <c r="J794" t="inlineStr">
        <is>
          <t>Success</t>
        </is>
      </c>
      <c r="K794" t="inlineStr"/>
      <c r="L794" s="34" t="n">
        <v>0</v>
      </c>
      <c r="M794" t="inlineStr">
        <is>
          <t>Existing</t>
        </is>
      </c>
      <c r="N794" t="inlineStr">
        <is>
          <t>Evening</t>
        </is>
      </c>
      <c r="O794">
        <f>IF(AND(OR(Dashboard!$C$6="All",C794=Dashboard!$C$6),OR(Dashboard!$F$6="All",D794=Dashboard!$F$6),OR(Dashboard!$I$6="All",B794=Dashboard!$I$6)),1,0)</f>
        <v/>
      </c>
    </row>
    <row r="795">
      <c r="A795" t="inlineStr">
        <is>
          <t>PP900794</t>
        </is>
      </c>
      <c r="B795" t="inlineStr">
        <is>
          <t>May</t>
        </is>
      </c>
      <c r="C795" t="inlineStr">
        <is>
          <t>Pune</t>
        </is>
      </c>
      <c r="D795" t="inlineStr">
        <is>
          <t>P2P transfer</t>
        </is>
      </c>
      <c r="E795" t="inlineStr">
        <is>
          <t>-</t>
        </is>
      </c>
      <c r="F795" s="34" t="n">
        <v>649</v>
      </c>
      <c r="G795" t="inlineStr">
        <is>
          <t>Bank D</t>
        </is>
      </c>
      <c r="H795" t="inlineStr">
        <is>
          <t>Android</t>
        </is>
      </c>
      <c r="I795" s="35" t="n">
        <v>2.1</v>
      </c>
      <c r="J795" t="inlineStr">
        <is>
          <t>Success</t>
        </is>
      </c>
      <c r="K795" t="inlineStr"/>
      <c r="L795" s="34" t="n">
        <v>0</v>
      </c>
      <c r="M795" t="inlineStr">
        <is>
          <t>Existing</t>
        </is>
      </c>
      <c r="N795" t="inlineStr">
        <is>
          <t>Morning</t>
        </is>
      </c>
      <c r="O795">
        <f>IF(AND(OR(Dashboard!$C$6="All",C795=Dashboard!$C$6),OR(Dashboard!$F$6="All",D795=Dashboard!$F$6),OR(Dashboard!$I$6="All",B795=Dashboard!$I$6)),1,0)</f>
        <v/>
      </c>
    </row>
    <row r="796">
      <c r="A796" t="inlineStr">
        <is>
          <t>PP900795</t>
        </is>
      </c>
      <c r="B796" t="inlineStr">
        <is>
          <t>Feb</t>
        </is>
      </c>
      <c r="C796" t="inlineStr">
        <is>
          <t>Kolhapur</t>
        </is>
      </c>
      <c r="D796" t="inlineStr">
        <is>
          <t>Merchant (P2M)</t>
        </is>
      </c>
      <c r="E796" t="inlineStr">
        <is>
          <t>Grocery</t>
        </is>
      </c>
      <c r="F796" s="34" t="n">
        <v>105</v>
      </c>
      <c r="G796" t="inlineStr">
        <is>
          <t>Bank E</t>
        </is>
      </c>
      <c r="H796" t="inlineStr">
        <is>
          <t>Android</t>
        </is>
      </c>
      <c r="I796" s="35" t="n">
        <v>0.6</v>
      </c>
      <c r="J796" t="inlineStr">
        <is>
          <t>Success</t>
        </is>
      </c>
      <c r="K796" t="inlineStr"/>
      <c r="L796" s="34" t="n">
        <v>0</v>
      </c>
      <c r="M796" t="inlineStr">
        <is>
          <t>Existing</t>
        </is>
      </c>
      <c r="N796" t="inlineStr">
        <is>
          <t>Morning</t>
        </is>
      </c>
      <c r="O796">
        <f>IF(AND(OR(Dashboard!$C$6="All",C796=Dashboard!$C$6),OR(Dashboard!$F$6="All",D796=Dashboard!$F$6),OR(Dashboard!$I$6="All",B796=Dashboard!$I$6)),1,0)</f>
        <v/>
      </c>
    </row>
    <row r="797">
      <c r="A797" t="inlineStr">
        <is>
          <t>PP900796</t>
        </is>
      </c>
      <c r="B797" t="inlineStr">
        <is>
          <t>Mar</t>
        </is>
      </c>
      <c r="C797" t="inlineStr">
        <is>
          <t>Kolhapur</t>
        </is>
      </c>
      <c r="D797" t="inlineStr">
        <is>
          <t>P2P transfer</t>
        </is>
      </c>
      <c r="E797" t="inlineStr">
        <is>
          <t>-</t>
        </is>
      </c>
      <c r="F797" s="34" t="n">
        <v>2112</v>
      </c>
      <c r="G797" t="inlineStr">
        <is>
          <t>Bank B</t>
        </is>
      </c>
      <c r="H797" t="inlineStr">
        <is>
          <t>Android</t>
        </is>
      </c>
      <c r="I797" s="35" t="n">
        <v>1.3</v>
      </c>
      <c r="J797" t="inlineStr">
        <is>
          <t>Success</t>
        </is>
      </c>
      <c r="K797" t="inlineStr"/>
      <c r="L797" s="34" t="n">
        <v>0</v>
      </c>
      <c r="M797" t="inlineStr">
        <is>
          <t>Existing</t>
        </is>
      </c>
      <c r="N797" t="inlineStr">
        <is>
          <t>Afternoon</t>
        </is>
      </c>
      <c r="O797">
        <f>IF(AND(OR(Dashboard!$C$6="All",C797=Dashboard!$C$6),OR(Dashboard!$F$6="All",D797=Dashboard!$F$6),OR(Dashboard!$I$6="All",B797=Dashboard!$I$6)),1,0)</f>
        <v/>
      </c>
    </row>
    <row r="798">
      <c r="A798" t="inlineStr">
        <is>
          <t>PP900797</t>
        </is>
      </c>
      <c r="B798" t="inlineStr">
        <is>
          <t>Feb</t>
        </is>
      </c>
      <c r="C798" t="inlineStr">
        <is>
          <t>Nagpur</t>
        </is>
      </c>
      <c r="D798" t="inlineStr">
        <is>
          <t>P2P transfer</t>
        </is>
      </c>
      <c r="E798" t="inlineStr">
        <is>
          <t>-</t>
        </is>
      </c>
      <c r="F798" s="34" t="n">
        <v>374</v>
      </c>
      <c r="G798" t="inlineStr">
        <is>
          <t>Bank D</t>
        </is>
      </c>
      <c r="H798" t="inlineStr">
        <is>
          <t>Android</t>
        </is>
      </c>
      <c r="I798" s="35" t="n">
        <v>2.3</v>
      </c>
      <c r="J798" t="inlineStr">
        <is>
          <t>Success</t>
        </is>
      </c>
      <c r="K798" t="inlineStr"/>
      <c r="L798" s="34" t="n">
        <v>0</v>
      </c>
      <c r="M798" t="inlineStr">
        <is>
          <t>Existing</t>
        </is>
      </c>
      <c r="N798" t="inlineStr">
        <is>
          <t>Afternoon</t>
        </is>
      </c>
      <c r="O798">
        <f>IF(AND(OR(Dashboard!$C$6="All",C798=Dashboard!$C$6),OR(Dashboard!$F$6="All",D798=Dashboard!$F$6),OR(Dashboard!$I$6="All",B798=Dashboard!$I$6)),1,0)</f>
        <v/>
      </c>
    </row>
    <row r="799">
      <c r="A799" t="inlineStr">
        <is>
          <t>PP900798</t>
        </is>
      </c>
      <c r="B799" t="inlineStr">
        <is>
          <t>Apr</t>
        </is>
      </c>
      <c r="C799" t="inlineStr">
        <is>
          <t>Pune</t>
        </is>
      </c>
      <c r="D799" t="inlineStr">
        <is>
          <t>Merchant (P2M)</t>
        </is>
      </c>
      <c r="E799" t="inlineStr">
        <is>
          <t>Food</t>
        </is>
      </c>
      <c r="F799" s="34" t="n">
        <v>137</v>
      </c>
      <c r="G799" t="inlineStr">
        <is>
          <t>Bank A</t>
        </is>
      </c>
      <c r="H799" t="inlineStr">
        <is>
          <t>Android</t>
        </is>
      </c>
      <c r="I799" s="35" t="n">
        <v>2</v>
      </c>
      <c r="J799" t="inlineStr">
        <is>
          <t>Success</t>
        </is>
      </c>
      <c r="K799" t="inlineStr"/>
      <c r="L799" s="34" t="n">
        <v>0</v>
      </c>
      <c r="M799" t="inlineStr">
        <is>
          <t>New</t>
        </is>
      </c>
      <c r="N799" t="inlineStr">
        <is>
          <t>Morning</t>
        </is>
      </c>
      <c r="O799">
        <f>IF(AND(OR(Dashboard!$C$6="All",C799=Dashboard!$C$6),OR(Dashboard!$F$6="All",D799=Dashboard!$F$6),OR(Dashboard!$I$6="All",B799=Dashboard!$I$6)),1,0)</f>
        <v/>
      </c>
    </row>
    <row r="800">
      <c r="A800" t="inlineStr">
        <is>
          <t>PP900799</t>
        </is>
      </c>
      <c r="B800" t="inlineStr">
        <is>
          <t>Mar</t>
        </is>
      </c>
      <c r="C800" t="inlineStr">
        <is>
          <t>Solapur</t>
        </is>
      </c>
      <c r="D800" t="inlineStr">
        <is>
          <t>P2P transfer</t>
        </is>
      </c>
      <c r="E800" t="inlineStr">
        <is>
          <t>-</t>
        </is>
      </c>
      <c r="F800" s="34" t="n">
        <v>1394</v>
      </c>
      <c r="G800" t="inlineStr">
        <is>
          <t>Bank E</t>
        </is>
      </c>
      <c r="H800" t="inlineStr">
        <is>
          <t>iOS</t>
        </is>
      </c>
      <c r="I800" s="35" t="n">
        <v>2.7</v>
      </c>
      <c r="J800" t="inlineStr">
        <is>
          <t>Success</t>
        </is>
      </c>
      <c r="K800" t="inlineStr"/>
      <c r="L800" s="34" t="n">
        <v>0</v>
      </c>
      <c r="M800" t="inlineStr">
        <is>
          <t>Existing</t>
        </is>
      </c>
      <c r="N800" t="inlineStr">
        <is>
          <t>Evening</t>
        </is>
      </c>
      <c r="O800">
        <f>IF(AND(OR(Dashboard!$C$6="All",C800=Dashboard!$C$6),OR(Dashboard!$F$6="All",D800=Dashboard!$F$6),OR(Dashboard!$I$6="All",B800=Dashboard!$I$6)),1,0)</f>
        <v/>
      </c>
    </row>
    <row r="801">
      <c r="A801" t="inlineStr">
        <is>
          <t>PP900800</t>
        </is>
      </c>
      <c r="B801" t="inlineStr">
        <is>
          <t>Feb</t>
        </is>
      </c>
      <c r="C801" t="inlineStr">
        <is>
          <t>Kolhapur</t>
        </is>
      </c>
      <c r="D801" t="inlineStr">
        <is>
          <t>Merchant (P2M)</t>
        </is>
      </c>
      <c r="E801" t="inlineStr">
        <is>
          <t>Food</t>
        </is>
      </c>
      <c r="F801" s="34" t="n">
        <v>112</v>
      </c>
      <c r="G801" t="inlineStr">
        <is>
          <t>Bank C</t>
        </is>
      </c>
      <c r="H801" t="inlineStr">
        <is>
          <t>Android</t>
        </is>
      </c>
      <c r="I801" s="35" t="n">
        <v>2.2</v>
      </c>
      <c r="J801" t="inlineStr">
        <is>
          <t>Success</t>
        </is>
      </c>
      <c r="K801" t="inlineStr"/>
      <c r="L801" s="34" t="n">
        <v>0</v>
      </c>
      <c r="M801" t="inlineStr">
        <is>
          <t>New</t>
        </is>
      </c>
      <c r="N801" t="inlineStr">
        <is>
          <t>Morning</t>
        </is>
      </c>
      <c r="O801">
        <f>IF(AND(OR(Dashboard!$C$6="All",C801=Dashboard!$C$6),OR(Dashboard!$F$6="All",D801=Dashboard!$F$6),OR(Dashboard!$I$6="All",B801=Dashboard!$I$6)),1,0)</f>
        <v/>
      </c>
    </row>
    <row r="802">
      <c r="A802" t="inlineStr">
        <is>
          <t>PP900801</t>
        </is>
      </c>
      <c r="B802" t="inlineStr">
        <is>
          <t>Feb</t>
        </is>
      </c>
      <c r="C802" t="inlineStr">
        <is>
          <t>Nagpur</t>
        </is>
      </c>
      <c r="D802" t="inlineStr">
        <is>
          <t>P2P transfer</t>
        </is>
      </c>
      <c r="E802" t="inlineStr">
        <is>
          <t>-</t>
        </is>
      </c>
      <c r="F802" s="34" t="n">
        <v>161</v>
      </c>
      <c r="G802" t="inlineStr">
        <is>
          <t>Bank E</t>
        </is>
      </c>
      <c r="H802" t="inlineStr">
        <is>
          <t>Android</t>
        </is>
      </c>
      <c r="I802" s="35" t="n">
        <v>0.4</v>
      </c>
      <c r="J802" t="inlineStr">
        <is>
          <t>Success</t>
        </is>
      </c>
      <c r="K802" t="inlineStr"/>
      <c r="L802" s="34" t="n">
        <v>0</v>
      </c>
      <c r="M802" t="inlineStr">
        <is>
          <t>New</t>
        </is>
      </c>
      <c r="N802" t="inlineStr">
        <is>
          <t>Morning</t>
        </is>
      </c>
      <c r="O802">
        <f>IF(AND(OR(Dashboard!$C$6="All",C802=Dashboard!$C$6),OR(Dashboard!$F$6="All",D802=Dashboard!$F$6),OR(Dashboard!$I$6="All",B802=Dashboard!$I$6)),1,0)</f>
        <v/>
      </c>
    </row>
    <row r="803">
      <c r="A803" t="inlineStr">
        <is>
          <t>PP900802</t>
        </is>
      </c>
      <c r="B803" t="inlineStr">
        <is>
          <t>Feb</t>
        </is>
      </c>
      <c r="C803" t="inlineStr">
        <is>
          <t>Nashik</t>
        </is>
      </c>
      <c r="D803" t="inlineStr">
        <is>
          <t>Merchant (P2M)</t>
        </is>
      </c>
      <c r="E803" t="inlineStr">
        <is>
          <t>Pharmacy</t>
        </is>
      </c>
      <c r="F803" s="34" t="n">
        <v>195</v>
      </c>
      <c r="G803" t="inlineStr">
        <is>
          <t>Bank A</t>
        </is>
      </c>
      <c r="H803" t="inlineStr">
        <is>
          <t>Android</t>
        </is>
      </c>
      <c r="I803" s="35" t="n">
        <v>1.6</v>
      </c>
      <c r="J803" t="inlineStr">
        <is>
          <t>Success</t>
        </is>
      </c>
      <c r="K803" t="inlineStr"/>
      <c r="L803" s="34" t="n">
        <v>0</v>
      </c>
      <c r="M803" t="inlineStr">
        <is>
          <t>Existing</t>
        </is>
      </c>
      <c r="N803" t="inlineStr">
        <is>
          <t>Evening</t>
        </is>
      </c>
      <c r="O803">
        <f>IF(AND(OR(Dashboard!$C$6="All",C803=Dashboard!$C$6),OR(Dashboard!$F$6="All",D803=Dashboard!$F$6),OR(Dashboard!$I$6="All",B803=Dashboard!$I$6)),1,0)</f>
        <v/>
      </c>
    </row>
    <row r="804">
      <c r="A804" t="inlineStr">
        <is>
          <t>PP900803</t>
        </is>
      </c>
      <c r="B804" t="inlineStr">
        <is>
          <t>Jan</t>
        </is>
      </c>
      <c r="C804" t="inlineStr">
        <is>
          <t>Sambhaji Nagar</t>
        </is>
      </c>
      <c r="D804" t="inlineStr">
        <is>
          <t>P2P transfer</t>
        </is>
      </c>
      <c r="E804" t="inlineStr">
        <is>
          <t>-</t>
        </is>
      </c>
      <c r="F804" s="34" t="n">
        <v>5249</v>
      </c>
      <c r="G804" t="inlineStr">
        <is>
          <t>Bank D</t>
        </is>
      </c>
      <c r="H804" t="inlineStr">
        <is>
          <t>Android</t>
        </is>
      </c>
      <c r="I804" s="35" t="n">
        <v>1.6</v>
      </c>
      <c r="J804" t="inlineStr">
        <is>
          <t>Success</t>
        </is>
      </c>
      <c r="K804" t="inlineStr"/>
      <c r="L804" s="34" t="n">
        <v>0</v>
      </c>
      <c r="M804" t="inlineStr">
        <is>
          <t>Existing</t>
        </is>
      </c>
      <c r="N804" t="inlineStr">
        <is>
          <t>Morning</t>
        </is>
      </c>
      <c r="O804">
        <f>IF(AND(OR(Dashboard!$C$6="All",C804=Dashboard!$C$6),OR(Dashboard!$F$6="All",D804=Dashboard!$F$6),OR(Dashboard!$I$6="All",B804=Dashboard!$I$6)),1,0)</f>
        <v/>
      </c>
    </row>
    <row r="805">
      <c r="A805" t="inlineStr">
        <is>
          <t>PP900804</t>
        </is>
      </c>
      <c r="B805" t="inlineStr">
        <is>
          <t>Feb</t>
        </is>
      </c>
      <c r="C805" t="inlineStr">
        <is>
          <t>Nagpur</t>
        </is>
      </c>
      <c r="D805" t="inlineStr">
        <is>
          <t>Recharge</t>
        </is>
      </c>
      <c r="E805" t="inlineStr">
        <is>
          <t>-</t>
        </is>
      </c>
      <c r="F805" s="34" t="n">
        <v>299</v>
      </c>
      <c r="G805" t="inlineStr">
        <is>
          <t>Bank E</t>
        </is>
      </c>
      <c r="H805" t="inlineStr">
        <is>
          <t>Android</t>
        </is>
      </c>
      <c r="I805" s="35" t="n">
        <v>1.7</v>
      </c>
      <c r="J805" t="inlineStr">
        <is>
          <t>Success</t>
        </is>
      </c>
      <c r="K805" t="inlineStr"/>
      <c r="L805" s="34" t="n">
        <v>0</v>
      </c>
      <c r="M805" t="inlineStr">
        <is>
          <t>New</t>
        </is>
      </c>
      <c r="N805" t="inlineStr">
        <is>
          <t>Night</t>
        </is>
      </c>
      <c r="O805">
        <f>IF(AND(OR(Dashboard!$C$6="All",C805=Dashboard!$C$6),OR(Dashboard!$F$6="All",D805=Dashboard!$F$6),OR(Dashboard!$I$6="All",B805=Dashboard!$I$6)),1,0)</f>
        <v/>
      </c>
    </row>
    <row r="806">
      <c r="A806" t="inlineStr">
        <is>
          <t>PP900805</t>
        </is>
      </c>
      <c r="B806" t="inlineStr">
        <is>
          <t>Mar</t>
        </is>
      </c>
      <c r="C806" t="inlineStr">
        <is>
          <t>Nagpur</t>
        </is>
      </c>
      <c r="D806" t="inlineStr">
        <is>
          <t>Bill payment</t>
        </is>
      </c>
      <c r="E806" t="inlineStr">
        <is>
          <t>-</t>
        </is>
      </c>
      <c r="F806" s="34" t="n">
        <v>1799</v>
      </c>
      <c r="G806" t="inlineStr">
        <is>
          <t>Bank D</t>
        </is>
      </c>
      <c r="H806" t="inlineStr">
        <is>
          <t>Android</t>
        </is>
      </c>
      <c r="I806" s="35" t="n">
        <v>0.7</v>
      </c>
      <c r="J806" t="inlineStr">
        <is>
          <t>Success</t>
        </is>
      </c>
      <c r="K806" t="inlineStr"/>
      <c r="L806" s="34" t="n">
        <v>0</v>
      </c>
      <c r="M806" t="inlineStr">
        <is>
          <t>Existing</t>
        </is>
      </c>
      <c r="N806" t="inlineStr">
        <is>
          <t>Night</t>
        </is>
      </c>
      <c r="O806">
        <f>IF(AND(OR(Dashboard!$C$6="All",C806=Dashboard!$C$6),OR(Dashboard!$F$6="All",D806=Dashboard!$F$6),OR(Dashboard!$I$6="All",B806=Dashboard!$I$6)),1,0)</f>
        <v/>
      </c>
    </row>
    <row r="807">
      <c r="A807" t="inlineStr">
        <is>
          <t>PP900806</t>
        </is>
      </c>
      <c r="B807" t="inlineStr">
        <is>
          <t>Jun</t>
        </is>
      </c>
      <c r="C807" t="inlineStr">
        <is>
          <t>Kolhapur</t>
        </is>
      </c>
      <c r="D807" t="inlineStr">
        <is>
          <t>Recharge</t>
        </is>
      </c>
      <c r="E807" t="inlineStr">
        <is>
          <t>-</t>
        </is>
      </c>
      <c r="F807" s="34" t="n">
        <v>239</v>
      </c>
      <c r="G807" t="inlineStr">
        <is>
          <t>Bank E</t>
        </is>
      </c>
      <c r="H807" t="inlineStr">
        <is>
          <t>iOS</t>
        </is>
      </c>
      <c r="I807" s="35" t="n">
        <v>2</v>
      </c>
      <c r="J807" t="inlineStr">
        <is>
          <t>Success</t>
        </is>
      </c>
      <c r="K807" t="inlineStr"/>
      <c r="L807" s="34" t="n">
        <v>0</v>
      </c>
      <c r="M807" t="inlineStr">
        <is>
          <t>Existing</t>
        </is>
      </c>
      <c r="N807" t="inlineStr">
        <is>
          <t>Afternoon</t>
        </is>
      </c>
      <c r="O807">
        <f>IF(AND(OR(Dashboard!$C$6="All",C807=Dashboard!$C$6),OR(Dashboard!$F$6="All",D807=Dashboard!$F$6),OR(Dashboard!$I$6="All",B807=Dashboard!$I$6)),1,0)</f>
        <v/>
      </c>
    </row>
    <row r="808">
      <c r="A808" t="inlineStr">
        <is>
          <t>PP900807</t>
        </is>
      </c>
      <c r="B808" t="inlineStr">
        <is>
          <t>May</t>
        </is>
      </c>
      <c r="C808" t="inlineStr">
        <is>
          <t>Pune</t>
        </is>
      </c>
      <c r="D808" t="inlineStr">
        <is>
          <t>P2P transfer</t>
        </is>
      </c>
      <c r="E808" t="inlineStr">
        <is>
          <t>-</t>
        </is>
      </c>
      <c r="F808" s="34" t="n">
        <v>1287</v>
      </c>
      <c r="G808" t="inlineStr">
        <is>
          <t>Bank A</t>
        </is>
      </c>
      <c r="H808" t="inlineStr">
        <is>
          <t>Android</t>
        </is>
      </c>
      <c r="I808" s="35" t="n">
        <v>0.7</v>
      </c>
      <c r="J808" t="inlineStr">
        <is>
          <t>Success</t>
        </is>
      </c>
      <c r="K808" t="inlineStr"/>
      <c r="L808" s="34" t="n">
        <v>0</v>
      </c>
      <c r="M808" t="inlineStr">
        <is>
          <t>Existing</t>
        </is>
      </c>
      <c r="N808" t="inlineStr">
        <is>
          <t>Morning</t>
        </is>
      </c>
      <c r="O808">
        <f>IF(AND(OR(Dashboard!$C$6="All",C808=Dashboard!$C$6),OR(Dashboard!$F$6="All",D808=Dashboard!$F$6),OR(Dashboard!$I$6="All",B808=Dashboard!$I$6)),1,0)</f>
        <v/>
      </c>
    </row>
    <row r="809">
      <c r="A809" t="inlineStr">
        <is>
          <t>PP900808</t>
        </is>
      </c>
      <c r="B809" t="inlineStr">
        <is>
          <t>Mar</t>
        </is>
      </c>
      <c r="C809" t="inlineStr">
        <is>
          <t>Sambhaji Nagar</t>
        </is>
      </c>
      <c r="D809" t="inlineStr">
        <is>
          <t>P2P transfer</t>
        </is>
      </c>
      <c r="E809" t="inlineStr">
        <is>
          <t>-</t>
        </is>
      </c>
      <c r="F809" s="34" t="n">
        <v>1674</v>
      </c>
      <c r="G809" t="inlineStr">
        <is>
          <t>Bank B</t>
        </is>
      </c>
      <c r="H809" t="inlineStr">
        <is>
          <t>Android</t>
        </is>
      </c>
      <c r="I809" s="35" t="n">
        <v>2</v>
      </c>
      <c r="J809" t="inlineStr">
        <is>
          <t>Success</t>
        </is>
      </c>
      <c r="K809" t="inlineStr"/>
      <c r="L809" s="34" t="n">
        <v>0</v>
      </c>
      <c r="M809" t="inlineStr">
        <is>
          <t>Existing</t>
        </is>
      </c>
      <c r="N809" t="inlineStr">
        <is>
          <t>Night</t>
        </is>
      </c>
      <c r="O809">
        <f>IF(AND(OR(Dashboard!$C$6="All",C809=Dashboard!$C$6),OR(Dashboard!$F$6="All",D809=Dashboard!$F$6),OR(Dashboard!$I$6="All",B809=Dashboard!$I$6)),1,0)</f>
        <v/>
      </c>
    </row>
    <row r="810">
      <c r="A810" t="inlineStr">
        <is>
          <t>PP900809</t>
        </is>
      </c>
      <c r="B810" t="inlineStr">
        <is>
          <t>Jan</t>
        </is>
      </c>
      <c r="C810" t="inlineStr">
        <is>
          <t>Kolhapur</t>
        </is>
      </c>
      <c r="D810" t="inlineStr">
        <is>
          <t>Merchant (P2M)</t>
        </is>
      </c>
      <c r="E810" t="inlineStr">
        <is>
          <t>Pharmacy</t>
        </is>
      </c>
      <c r="F810" s="34" t="n">
        <v>145</v>
      </c>
      <c r="G810" t="inlineStr">
        <is>
          <t>Bank D</t>
        </is>
      </c>
      <c r="H810" t="inlineStr">
        <is>
          <t>Android</t>
        </is>
      </c>
      <c r="I810" s="35" t="n">
        <v>3.5</v>
      </c>
      <c r="J810" t="inlineStr">
        <is>
          <t>Success</t>
        </is>
      </c>
      <c r="K810" t="inlineStr"/>
      <c r="L810" s="34" t="n">
        <v>0</v>
      </c>
      <c r="M810" t="inlineStr">
        <is>
          <t>Existing</t>
        </is>
      </c>
      <c r="N810" t="inlineStr">
        <is>
          <t>Morning</t>
        </is>
      </c>
      <c r="O810">
        <f>IF(AND(OR(Dashboard!$C$6="All",C810=Dashboard!$C$6),OR(Dashboard!$F$6="All",D810=Dashboard!$F$6),OR(Dashboard!$I$6="All",B810=Dashboard!$I$6)),1,0)</f>
        <v/>
      </c>
    </row>
    <row r="811">
      <c r="A811" t="inlineStr">
        <is>
          <t>PP900810</t>
        </is>
      </c>
      <c r="B811" t="inlineStr">
        <is>
          <t>May</t>
        </is>
      </c>
      <c r="C811" t="inlineStr">
        <is>
          <t>Nagpur</t>
        </is>
      </c>
      <c r="D811" t="inlineStr">
        <is>
          <t>Bill payment</t>
        </is>
      </c>
      <c r="E811" t="inlineStr">
        <is>
          <t>-</t>
        </is>
      </c>
      <c r="F811" s="34" t="n">
        <v>2911</v>
      </c>
      <c r="G811" t="inlineStr">
        <is>
          <t>Bank C</t>
        </is>
      </c>
      <c r="H811" t="inlineStr">
        <is>
          <t>Android</t>
        </is>
      </c>
      <c r="I811" s="35" t="n">
        <v>1.3</v>
      </c>
      <c r="J811" t="inlineStr">
        <is>
          <t>Success</t>
        </is>
      </c>
      <c r="K811" t="inlineStr"/>
      <c r="L811" s="34" t="n">
        <v>0</v>
      </c>
      <c r="M811" t="inlineStr">
        <is>
          <t>Existing</t>
        </is>
      </c>
      <c r="N811" t="inlineStr">
        <is>
          <t>Morning</t>
        </is>
      </c>
      <c r="O811">
        <f>IF(AND(OR(Dashboard!$C$6="All",C811=Dashboard!$C$6),OR(Dashboard!$F$6="All",D811=Dashboard!$F$6),OR(Dashboard!$I$6="All",B811=Dashboard!$I$6)),1,0)</f>
        <v/>
      </c>
    </row>
    <row r="812">
      <c r="A812" t="inlineStr">
        <is>
          <t>PP900811</t>
        </is>
      </c>
      <c r="B812" t="inlineStr">
        <is>
          <t>Jan</t>
        </is>
      </c>
      <c r="C812" t="inlineStr">
        <is>
          <t>Nashik</t>
        </is>
      </c>
      <c r="D812" t="inlineStr">
        <is>
          <t>P2P transfer</t>
        </is>
      </c>
      <c r="E812" t="inlineStr">
        <is>
          <t>-</t>
        </is>
      </c>
      <c r="F812" s="34" t="n">
        <v>264</v>
      </c>
      <c r="G812" t="inlineStr">
        <is>
          <t>Bank E</t>
        </is>
      </c>
      <c r="H812" t="inlineStr">
        <is>
          <t>Android</t>
        </is>
      </c>
      <c r="I812" s="35" t="n">
        <v>1.6</v>
      </c>
      <c r="J812" t="inlineStr">
        <is>
          <t>Success</t>
        </is>
      </c>
      <c r="K812" t="inlineStr"/>
      <c r="L812" s="34" t="n">
        <v>0</v>
      </c>
      <c r="M812" t="inlineStr">
        <is>
          <t>Existing</t>
        </is>
      </c>
      <c r="N812" t="inlineStr">
        <is>
          <t>Afternoon</t>
        </is>
      </c>
      <c r="O812">
        <f>IF(AND(OR(Dashboard!$C$6="All",C812=Dashboard!$C$6),OR(Dashboard!$F$6="All",D812=Dashboard!$F$6),OR(Dashboard!$I$6="All",B812=Dashboard!$I$6)),1,0)</f>
        <v/>
      </c>
    </row>
    <row r="813">
      <c r="A813" t="inlineStr">
        <is>
          <t>PP900812</t>
        </is>
      </c>
      <c r="B813" t="inlineStr">
        <is>
          <t>Feb</t>
        </is>
      </c>
      <c r="C813" t="inlineStr">
        <is>
          <t>Pune</t>
        </is>
      </c>
      <c r="D813" t="inlineStr">
        <is>
          <t>P2P transfer</t>
        </is>
      </c>
      <c r="E813" t="inlineStr">
        <is>
          <t>-</t>
        </is>
      </c>
      <c r="F813" s="34" t="n">
        <v>832</v>
      </c>
      <c r="G813" t="inlineStr">
        <is>
          <t>Bank B</t>
        </is>
      </c>
      <c r="H813" t="inlineStr">
        <is>
          <t>Android</t>
        </is>
      </c>
      <c r="I813" s="35" t="n">
        <v>1.8</v>
      </c>
      <c r="J813" t="inlineStr">
        <is>
          <t>Success</t>
        </is>
      </c>
      <c r="K813" t="inlineStr"/>
      <c r="L813" s="34" t="n">
        <v>0</v>
      </c>
      <c r="M813" t="inlineStr">
        <is>
          <t>Existing</t>
        </is>
      </c>
      <c r="N813" t="inlineStr">
        <is>
          <t>Afternoon</t>
        </is>
      </c>
      <c r="O813">
        <f>IF(AND(OR(Dashboard!$C$6="All",C813=Dashboard!$C$6),OR(Dashboard!$F$6="All",D813=Dashboard!$F$6),OR(Dashboard!$I$6="All",B813=Dashboard!$I$6)),1,0)</f>
        <v/>
      </c>
    </row>
    <row r="814">
      <c r="A814" t="inlineStr">
        <is>
          <t>PP900813</t>
        </is>
      </c>
      <c r="B814" t="inlineStr">
        <is>
          <t>Apr</t>
        </is>
      </c>
      <c r="C814" t="inlineStr">
        <is>
          <t>Pune</t>
        </is>
      </c>
      <c r="D814" t="inlineStr">
        <is>
          <t>P2P transfer</t>
        </is>
      </c>
      <c r="E814" t="inlineStr">
        <is>
          <t>-</t>
        </is>
      </c>
      <c r="F814" s="34" t="n">
        <v>623</v>
      </c>
      <c r="G814" t="inlineStr">
        <is>
          <t>Bank D</t>
        </is>
      </c>
      <c r="H814" t="inlineStr">
        <is>
          <t>Android</t>
        </is>
      </c>
      <c r="I814" s="35" t="n">
        <v>1.8</v>
      </c>
      <c r="J814" t="inlineStr">
        <is>
          <t>Success</t>
        </is>
      </c>
      <c r="K814" t="inlineStr"/>
      <c r="L814" s="34" t="n">
        <v>0</v>
      </c>
      <c r="M814" t="inlineStr">
        <is>
          <t>Existing</t>
        </is>
      </c>
      <c r="N814" t="inlineStr">
        <is>
          <t>Morning</t>
        </is>
      </c>
      <c r="O814">
        <f>IF(AND(OR(Dashboard!$C$6="All",C814=Dashboard!$C$6),OR(Dashboard!$F$6="All",D814=Dashboard!$F$6),OR(Dashboard!$I$6="All",B814=Dashboard!$I$6)),1,0)</f>
        <v/>
      </c>
    </row>
    <row r="815">
      <c r="A815" t="inlineStr">
        <is>
          <t>PP900814</t>
        </is>
      </c>
      <c r="B815" t="inlineStr">
        <is>
          <t>Apr</t>
        </is>
      </c>
      <c r="C815" t="inlineStr">
        <is>
          <t>Kolhapur</t>
        </is>
      </c>
      <c r="D815" t="inlineStr">
        <is>
          <t>Bill payment</t>
        </is>
      </c>
      <c r="E815" t="inlineStr">
        <is>
          <t>-</t>
        </is>
      </c>
      <c r="F815" s="34" t="n">
        <v>803</v>
      </c>
      <c r="G815" t="inlineStr">
        <is>
          <t>Bank D</t>
        </is>
      </c>
      <c r="H815" t="inlineStr">
        <is>
          <t>Android</t>
        </is>
      </c>
      <c r="I815" s="35" t="n">
        <v>2.9</v>
      </c>
      <c r="J815" t="inlineStr">
        <is>
          <t>Failed</t>
        </is>
      </c>
      <c r="K815" t="inlineStr">
        <is>
          <t>Network timeout</t>
        </is>
      </c>
      <c r="L815" s="34" t="n">
        <v>0</v>
      </c>
      <c r="M815" t="inlineStr">
        <is>
          <t>Existing</t>
        </is>
      </c>
      <c r="N815" t="inlineStr">
        <is>
          <t>Afternoon</t>
        </is>
      </c>
      <c r="O815">
        <f>IF(AND(OR(Dashboard!$C$6="All",C815=Dashboard!$C$6),OR(Dashboard!$F$6="All",D815=Dashboard!$F$6),OR(Dashboard!$I$6="All",B815=Dashboard!$I$6)),1,0)</f>
        <v/>
      </c>
    </row>
    <row r="816">
      <c r="A816" t="inlineStr">
        <is>
          <t>PP900815</t>
        </is>
      </c>
      <c r="B816" t="inlineStr">
        <is>
          <t>Apr</t>
        </is>
      </c>
      <c r="C816" t="inlineStr">
        <is>
          <t>Sambhaji Nagar</t>
        </is>
      </c>
      <c r="D816" t="inlineStr">
        <is>
          <t>Merchant (P2M)</t>
        </is>
      </c>
      <c r="E816" t="inlineStr">
        <is>
          <t>Grocery</t>
        </is>
      </c>
      <c r="F816" s="34" t="n">
        <v>669</v>
      </c>
      <c r="G816" t="inlineStr">
        <is>
          <t>Bank A</t>
        </is>
      </c>
      <c r="H816" t="inlineStr">
        <is>
          <t>Android</t>
        </is>
      </c>
      <c r="I816" s="35" t="n">
        <v>0.6</v>
      </c>
      <c r="J816" t="inlineStr">
        <is>
          <t>Success</t>
        </is>
      </c>
      <c r="K816" t="inlineStr"/>
      <c r="L816" s="34" t="n">
        <v>0</v>
      </c>
      <c r="M816" t="inlineStr">
        <is>
          <t>Existing</t>
        </is>
      </c>
      <c r="N816" t="inlineStr">
        <is>
          <t>Evening</t>
        </is>
      </c>
      <c r="O816">
        <f>IF(AND(OR(Dashboard!$C$6="All",C816=Dashboard!$C$6),OR(Dashboard!$F$6="All",D816=Dashboard!$F$6),OR(Dashboard!$I$6="All",B816=Dashboard!$I$6)),1,0)</f>
        <v/>
      </c>
    </row>
    <row r="817">
      <c r="A817" t="inlineStr">
        <is>
          <t>PP900816</t>
        </is>
      </c>
      <c r="B817" t="inlineStr">
        <is>
          <t>Apr</t>
        </is>
      </c>
      <c r="C817" t="inlineStr">
        <is>
          <t>Nashik</t>
        </is>
      </c>
      <c r="D817" t="inlineStr">
        <is>
          <t>Merchant (P2M)</t>
        </is>
      </c>
      <c r="E817" t="inlineStr">
        <is>
          <t>Food</t>
        </is>
      </c>
      <c r="F817" s="34" t="n">
        <v>297</v>
      </c>
      <c r="G817" t="inlineStr">
        <is>
          <t>Bank A</t>
        </is>
      </c>
      <c r="H817" t="inlineStr">
        <is>
          <t>Android</t>
        </is>
      </c>
      <c r="I817" s="35" t="n">
        <v>0.8</v>
      </c>
      <c r="J817" t="inlineStr">
        <is>
          <t>Success</t>
        </is>
      </c>
      <c r="K817" t="inlineStr"/>
      <c r="L817" s="34" t="n">
        <v>0</v>
      </c>
      <c r="M817" t="inlineStr">
        <is>
          <t>Existing</t>
        </is>
      </c>
      <c r="N817" t="inlineStr">
        <is>
          <t>Evening</t>
        </is>
      </c>
      <c r="O817">
        <f>IF(AND(OR(Dashboard!$C$6="All",C817=Dashboard!$C$6),OR(Dashboard!$F$6="All",D817=Dashboard!$F$6),OR(Dashboard!$I$6="All",B817=Dashboard!$I$6)),1,0)</f>
        <v/>
      </c>
    </row>
    <row r="818">
      <c r="A818" t="inlineStr">
        <is>
          <t>PP900817</t>
        </is>
      </c>
      <c r="B818" t="inlineStr">
        <is>
          <t>Jan</t>
        </is>
      </c>
      <c r="C818" t="inlineStr">
        <is>
          <t>Sambhaji Nagar</t>
        </is>
      </c>
      <c r="D818" t="inlineStr">
        <is>
          <t>P2P transfer</t>
        </is>
      </c>
      <c r="E818" t="inlineStr">
        <is>
          <t>-</t>
        </is>
      </c>
      <c r="F818" s="34" t="n">
        <v>174</v>
      </c>
      <c r="G818" t="inlineStr">
        <is>
          <t>Bank D</t>
        </is>
      </c>
      <c r="H818" t="inlineStr">
        <is>
          <t>Android</t>
        </is>
      </c>
      <c r="I818" s="35" t="n">
        <v>2.7</v>
      </c>
      <c r="J818" t="inlineStr">
        <is>
          <t>Success</t>
        </is>
      </c>
      <c r="K818" t="inlineStr"/>
      <c r="L818" s="34" t="n">
        <v>0</v>
      </c>
      <c r="M818" t="inlineStr">
        <is>
          <t>Existing</t>
        </is>
      </c>
      <c r="N818" t="inlineStr">
        <is>
          <t>Afternoon</t>
        </is>
      </c>
      <c r="O818">
        <f>IF(AND(OR(Dashboard!$C$6="All",C818=Dashboard!$C$6),OR(Dashboard!$F$6="All",D818=Dashboard!$F$6),OR(Dashboard!$I$6="All",B818=Dashboard!$I$6)),1,0)</f>
        <v/>
      </c>
    </row>
    <row r="819">
      <c r="A819" t="inlineStr">
        <is>
          <t>PP900818</t>
        </is>
      </c>
      <c r="B819" t="inlineStr">
        <is>
          <t>Feb</t>
        </is>
      </c>
      <c r="C819" t="inlineStr">
        <is>
          <t>Pune</t>
        </is>
      </c>
      <c r="D819" t="inlineStr">
        <is>
          <t>Bill payment</t>
        </is>
      </c>
      <c r="E819" t="inlineStr">
        <is>
          <t>-</t>
        </is>
      </c>
      <c r="F819" s="34" t="n">
        <v>1751</v>
      </c>
      <c r="G819" t="inlineStr">
        <is>
          <t>Bank D</t>
        </is>
      </c>
      <c r="H819" t="inlineStr">
        <is>
          <t>Android</t>
        </is>
      </c>
      <c r="I819" s="35" t="n">
        <v>2.4</v>
      </c>
      <c r="J819" t="inlineStr">
        <is>
          <t>Success</t>
        </is>
      </c>
      <c r="K819" t="inlineStr"/>
      <c r="L819" s="34" t="n">
        <v>18</v>
      </c>
      <c r="M819" t="inlineStr">
        <is>
          <t>Existing</t>
        </is>
      </c>
      <c r="N819" t="inlineStr">
        <is>
          <t>Afternoon</t>
        </is>
      </c>
      <c r="O819">
        <f>IF(AND(OR(Dashboard!$C$6="All",C819=Dashboard!$C$6),OR(Dashboard!$F$6="All",D819=Dashboard!$F$6),OR(Dashboard!$I$6="All",B819=Dashboard!$I$6)),1,0)</f>
        <v/>
      </c>
    </row>
    <row r="820">
      <c r="A820" t="inlineStr">
        <is>
          <t>PP900819</t>
        </is>
      </c>
      <c r="B820" t="inlineStr">
        <is>
          <t>Apr</t>
        </is>
      </c>
      <c r="C820" t="inlineStr">
        <is>
          <t>Nagpur</t>
        </is>
      </c>
      <c r="D820" t="inlineStr">
        <is>
          <t>Bill payment</t>
        </is>
      </c>
      <c r="E820" t="inlineStr">
        <is>
          <t>-</t>
        </is>
      </c>
      <c r="F820" s="34" t="n">
        <v>525</v>
      </c>
      <c r="G820" t="inlineStr">
        <is>
          <t>Bank C</t>
        </is>
      </c>
      <c r="H820" t="inlineStr">
        <is>
          <t>Android</t>
        </is>
      </c>
      <c r="I820" s="35" t="n">
        <v>0.9</v>
      </c>
      <c r="J820" t="inlineStr">
        <is>
          <t>Success</t>
        </is>
      </c>
      <c r="K820" t="inlineStr"/>
      <c r="L820" s="34" t="n">
        <v>5</v>
      </c>
      <c r="M820" t="inlineStr">
        <is>
          <t>New</t>
        </is>
      </c>
      <c r="N820" t="inlineStr">
        <is>
          <t>Morning</t>
        </is>
      </c>
      <c r="O820">
        <f>IF(AND(OR(Dashboard!$C$6="All",C820=Dashboard!$C$6),OR(Dashboard!$F$6="All",D820=Dashboard!$F$6),OR(Dashboard!$I$6="All",B820=Dashboard!$I$6)),1,0)</f>
        <v/>
      </c>
    </row>
    <row r="821">
      <c r="A821" t="inlineStr">
        <is>
          <t>PP900820</t>
        </is>
      </c>
      <c r="B821" t="inlineStr">
        <is>
          <t>Mar</t>
        </is>
      </c>
      <c r="C821" t="inlineStr">
        <is>
          <t>Pune</t>
        </is>
      </c>
      <c r="D821" t="inlineStr">
        <is>
          <t>Bill payment</t>
        </is>
      </c>
      <c r="E821" t="inlineStr">
        <is>
          <t>-</t>
        </is>
      </c>
      <c r="F821" s="34" t="n">
        <v>1160</v>
      </c>
      <c r="G821" t="inlineStr">
        <is>
          <t>Bank E</t>
        </is>
      </c>
      <c r="H821" t="inlineStr">
        <is>
          <t>Android</t>
        </is>
      </c>
      <c r="I821" s="35" t="n">
        <v>1.9</v>
      </c>
      <c r="J821" t="inlineStr">
        <is>
          <t>Success</t>
        </is>
      </c>
      <c r="K821" t="inlineStr"/>
      <c r="L821" s="34" t="n">
        <v>12</v>
      </c>
      <c r="M821" t="inlineStr">
        <is>
          <t>Existing</t>
        </is>
      </c>
      <c r="N821" t="inlineStr">
        <is>
          <t>Night</t>
        </is>
      </c>
      <c r="O821">
        <f>IF(AND(OR(Dashboard!$C$6="All",C821=Dashboard!$C$6),OR(Dashboard!$F$6="All",D821=Dashboard!$F$6),OR(Dashboard!$I$6="All",B821=Dashboard!$I$6)),1,0)</f>
        <v/>
      </c>
    </row>
    <row r="822">
      <c r="A822" t="inlineStr">
        <is>
          <t>PP900821</t>
        </is>
      </c>
      <c r="B822" t="inlineStr">
        <is>
          <t>Jan</t>
        </is>
      </c>
      <c r="C822" t="inlineStr">
        <is>
          <t>Sambhaji Nagar</t>
        </is>
      </c>
      <c r="D822" t="inlineStr">
        <is>
          <t>Recharge</t>
        </is>
      </c>
      <c r="E822" t="inlineStr">
        <is>
          <t>-</t>
        </is>
      </c>
      <c r="F822" s="34" t="n">
        <v>666</v>
      </c>
      <c r="G822" t="inlineStr">
        <is>
          <t>Bank C</t>
        </is>
      </c>
      <c r="H822" t="inlineStr">
        <is>
          <t>Android</t>
        </is>
      </c>
      <c r="I822" s="35" t="n">
        <v>0.8</v>
      </c>
      <c r="J822" t="inlineStr">
        <is>
          <t>Success</t>
        </is>
      </c>
      <c r="K822" t="inlineStr"/>
      <c r="L822" s="34" t="n">
        <v>7</v>
      </c>
      <c r="M822" t="inlineStr">
        <is>
          <t>Existing</t>
        </is>
      </c>
      <c r="N822" t="inlineStr">
        <is>
          <t>Night</t>
        </is>
      </c>
      <c r="O822">
        <f>IF(AND(OR(Dashboard!$C$6="All",C822=Dashboard!$C$6),OR(Dashboard!$F$6="All",D822=Dashboard!$F$6),OR(Dashboard!$I$6="All",B822=Dashboard!$I$6)),1,0)</f>
        <v/>
      </c>
    </row>
    <row r="823">
      <c r="A823" t="inlineStr">
        <is>
          <t>PP900822</t>
        </is>
      </c>
      <c r="B823" t="inlineStr">
        <is>
          <t>Mar</t>
        </is>
      </c>
      <c r="C823" t="inlineStr">
        <is>
          <t>Sambhaji Nagar</t>
        </is>
      </c>
      <c r="D823" t="inlineStr">
        <is>
          <t>Bill payment</t>
        </is>
      </c>
      <c r="E823" t="inlineStr">
        <is>
          <t>-</t>
        </is>
      </c>
      <c r="F823" s="34" t="n">
        <v>627</v>
      </c>
      <c r="G823" t="inlineStr">
        <is>
          <t>Bank D</t>
        </is>
      </c>
      <c r="H823" t="inlineStr">
        <is>
          <t>Android</t>
        </is>
      </c>
      <c r="I823" s="35" t="n">
        <v>3.7</v>
      </c>
      <c r="J823" t="inlineStr">
        <is>
          <t>Success</t>
        </is>
      </c>
      <c r="K823" t="inlineStr"/>
      <c r="L823" s="34" t="n">
        <v>0</v>
      </c>
      <c r="M823" t="inlineStr">
        <is>
          <t>Existing</t>
        </is>
      </c>
      <c r="N823" t="inlineStr">
        <is>
          <t>Evening</t>
        </is>
      </c>
      <c r="O823">
        <f>IF(AND(OR(Dashboard!$C$6="All",C823=Dashboard!$C$6),OR(Dashboard!$F$6="All",D823=Dashboard!$F$6),OR(Dashboard!$I$6="All",B823=Dashboard!$I$6)),1,0)</f>
        <v/>
      </c>
    </row>
    <row r="824">
      <c r="A824" t="inlineStr">
        <is>
          <t>PP900823</t>
        </is>
      </c>
      <c r="B824" t="inlineStr">
        <is>
          <t>Apr</t>
        </is>
      </c>
      <c r="C824" t="inlineStr">
        <is>
          <t>Nagpur</t>
        </is>
      </c>
      <c r="D824" t="inlineStr">
        <is>
          <t>Merchant (P2M)</t>
        </is>
      </c>
      <c r="E824" t="inlineStr">
        <is>
          <t>Pharmacy</t>
        </is>
      </c>
      <c r="F824" s="34" t="n">
        <v>122</v>
      </c>
      <c r="G824" t="inlineStr">
        <is>
          <t>Bank C</t>
        </is>
      </c>
      <c r="H824" t="inlineStr">
        <is>
          <t>Android</t>
        </is>
      </c>
      <c r="I824" s="35" t="n">
        <v>0.6</v>
      </c>
      <c r="J824" t="inlineStr">
        <is>
          <t>Success</t>
        </is>
      </c>
      <c r="K824" t="inlineStr"/>
      <c r="L824" s="34" t="n">
        <v>0</v>
      </c>
      <c r="M824" t="inlineStr">
        <is>
          <t>Existing</t>
        </is>
      </c>
      <c r="N824" t="inlineStr">
        <is>
          <t>Night</t>
        </is>
      </c>
      <c r="O824">
        <f>IF(AND(OR(Dashboard!$C$6="All",C824=Dashboard!$C$6),OR(Dashboard!$F$6="All",D824=Dashboard!$F$6),OR(Dashboard!$I$6="All",B824=Dashboard!$I$6)),1,0)</f>
        <v/>
      </c>
    </row>
    <row r="825">
      <c r="A825" t="inlineStr">
        <is>
          <t>PP900824</t>
        </is>
      </c>
      <c r="B825" t="inlineStr">
        <is>
          <t>Jun</t>
        </is>
      </c>
      <c r="C825" t="inlineStr">
        <is>
          <t>Nagpur</t>
        </is>
      </c>
      <c r="D825" t="inlineStr">
        <is>
          <t>Merchant (P2M)</t>
        </is>
      </c>
      <c r="E825" t="inlineStr">
        <is>
          <t>Fuel</t>
        </is>
      </c>
      <c r="F825" s="34" t="n">
        <v>158</v>
      </c>
      <c r="G825" t="inlineStr">
        <is>
          <t>Bank A</t>
        </is>
      </c>
      <c r="H825" t="inlineStr">
        <is>
          <t>iOS</t>
        </is>
      </c>
      <c r="I825" s="35" t="n">
        <v>2.2</v>
      </c>
      <c r="J825" t="inlineStr">
        <is>
          <t>Success</t>
        </is>
      </c>
      <c r="K825" t="inlineStr"/>
      <c r="L825" s="34" t="n">
        <v>0</v>
      </c>
      <c r="M825" t="inlineStr">
        <is>
          <t>Existing</t>
        </is>
      </c>
      <c r="N825" t="inlineStr">
        <is>
          <t>Afternoon</t>
        </is>
      </c>
      <c r="O825">
        <f>IF(AND(OR(Dashboard!$C$6="All",C825=Dashboard!$C$6),OR(Dashboard!$F$6="All",D825=Dashboard!$F$6),OR(Dashboard!$I$6="All",B825=Dashboard!$I$6)),1,0)</f>
        <v/>
      </c>
    </row>
    <row r="826">
      <c r="A826" t="inlineStr">
        <is>
          <t>PP900825</t>
        </is>
      </c>
      <c r="B826" t="inlineStr">
        <is>
          <t>Jan</t>
        </is>
      </c>
      <c r="C826" t="inlineStr">
        <is>
          <t>Pune</t>
        </is>
      </c>
      <c r="D826" t="inlineStr">
        <is>
          <t>Bill payment</t>
        </is>
      </c>
      <c r="E826" t="inlineStr">
        <is>
          <t>-</t>
        </is>
      </c>
      <c r="F826" s="34" t="n">
        <v>951</v>
      </c>
      <c r="G826" t="inlineStr">
        <is>
          <t>Bank E</t>
        </is>
      </c>
      <c r="H826" t="inlineStr">
        <is>
          <t>Android</t>
        </is>
      </c>
      <c r="I826" s="35" t="n">
        <v>0.8</v>
      </c>
      <c r="J826" t="inlineStr">
        <is>
          <t>Success</t>
        </is>
      </c>
      <c r="K826" t="inlineStr"/>
      <c r="L826" s="34" t="n">
        <v>0</v>
      </c>
      <c r="M826" t="inlineStr">
        <is>
          <t>Existing</t>
        </is>
      </c>
      <c r="N826" t="inlineStr">
        <is>
          <t>Night</t>
        </is>
      </c>
      <c r="O826">
        <f>IF(AND(OR(Dashboard!$C$6="All",C826=Dashboard!$C$6),OR(Dashboard!$F$6="All",D826=Dashboard!$F$6),OR(Dashboard!$I$6="All",B826=Dashboard!$I$6)),1,0)</f>
        <v/>
      </c>
    </row>
    <row r="827">
      <c r="A827" t="inlineStr">
        <is>
          <t>PP900826</t>
        </is>
      </c>
      <c r="B827" t="inlineStr">
        <is>
          <t>May</t>
        </is>
      </c>
      <c r="C827" t="inlineStr">
        <is>
          <t>Solapur</t>
        </is>
      </c>
      <c r="D827" t="inlineStr">
        <is>
          <t>Insurance</t>
        </is>
      </c>
      <c r="E827" t="inlineStr">
        <is>
          <t>-</t>
        </is>
      </c>
      <c r="F827" s="34" t="n">
        <v>3010</v>
      </c>
      <c r="G827" t="inlineStr">
        <is>
          <t>Bank B</t>
        </is>
      </c>
      <c r="H827" t="inlineStr">
        <is>
          <t>Android</t>
        </is>
      </c>
      <c r="I827" s="35" t="n">
        <v>1.5</v>
      </c>
      <c r="J827" t="inlineStr">
        <is>
          <t>Success</t>
        </is>
      </c>
      <c r="K827" t="inlineStr"/>
      <c r="L827" s="34" t="n">
        <v>0</v>
      </c>
      <c r="M827" t="inlineStr">
        <is>
          <t>Existing</t>
        </is>
      </c>
      <c r="N827" t="inlineStr">
        <is>
          <t>Afternoon</t>
        </is>
      </c>
      <c r="O827">
        <f>IF(AND(OR(Dashboard!$C$6="All",C827=Dashboard!$C$6),OR(Dashboard!$F$6="All",D827=Dashboard!$F$6),OR(Dashboard!$I$6="All",B827=Dashboard!$I$6)),1,0)</f>
        <v/>
      </c>
    </row>
    <row r="828">
      <c r="A828" t="inlineStr">
        <is>
          <t>PP900827</t>
        </is>
      </c>
      <c r="B828" t="inlineStr">
        <is>
          <t>Feb</t>
        </is>
      </c>
      <c r="C828" t="inlineStr">
        <is>
          <t>Pune</t>
        </is>
      </c>
      <c r="D828" t="inlineStr">
        <is>
          <t>P2P transfer</t>
        </is>
      </c>
      <c r="E828" t="inlineStr">
        <is>
          <t>-</t>
        </is>
      </c>
      <c r="F828" s="34" t="n">
        <v>621</v>
      </c>
      <c r="G828" t="inlineStr">
        <is>
          <t>Bank A</t>
        </is>
      </c>
      <c r="H828" t="inlineStr">
        <is>
          <t>iOS</t>
        </is>
      </c>
      <c r="I828" s="35" t="n">
        <v>0.9</v>
      </c>
      <c r="J828" t="inlineStr">
        <is>
          <t>Success</t>
        </is>
      </c>
      <c r="K828" t="inlineStr"/>
      <c r="L828" s="34" t="n">
        <v>0</v>
      </c>
      <c r="M828" t="inlineStr">
        <is>
          <t>Existing</t>
        </is>
      </c>
      <c r="N828" t="inlineStr">
        <is>
          <t>Evening</t>
        </is>
      </c>
      <c r="O828">
        <f>IF(AND(OR(Dashboard!$C$6="All",C828=Dashboard!$C$6),OR(Dashboard!$F$6="All",D828=Dashboard!$F$6),OR(Dashboard!$I$6="All",B828=Dashboard!$I$6)),1,0)</f>
        <v/>
      </c>
    </row>
    <row r="829">
      <c r="A829" t="inlineStr">
        <is>
          <t>PP900828</t>
        </is>
      </c>
      <c r="B829" t="inlineStr">
        <is>
          <t>Jun</t>
        </is>
      </c>
      <c r="C829" t="inlineStr">
        <is>
          <t>Nagpur</t>
        </is>
      </c>
      <c r="D829" t="inlineStr">
        <is>
          <t>P2P transfer</t>
        </is>
      </c>
      <c r="E829" t="inlineStr">
        <is>
          <t>-</t>
        </is>
      </c>
      <c r="F829" s="34" t="n">
        <v>400</v>
      </c>
      <c r="G829" t="inlineStr">
        <is>
          <t>Bank D</t>
        </is>
      </c>
      <c r="H829" t="inlineStr">
        <is>
          <t>iOS</t>
        </is>
      </c>
      <c r="I829" s="35" t="n">
        <v>1.5</v>
      </c>
      <c r="J829" t="inlineStr">
        <is>
          <t>Success</t>
        </is>
      </c>
      <c r="K829" t="inlineStr"/>
      <c r="L829" s="34" t="n">
        <v>0</v>
      </c>
      <c r="M829" t="inlineStr">
        <is>
          <t>New</t>
        </is>
      </c>
      <c r="N829" t="inlineStr">
        <is>
          <t>Afternoon</t>
        </is>
      </c>
      <c r="O829">
        <f>IF(AND(OR(Dashboard!$C$6="All",C829=Dashboard!$C$6),OR(Dashboard!$F$6="All",D829=Dashboard!$F$6),OR(Dashboard!$I$6="All",B829=Dashboard!$I$6)),1,0)</f>
        <v/>
      </c>
    </row>
    <row r="830">
      <c r="A830" t="inlineStr">
        <is>
          <t>PP900829</t>
        </is>
      </c>
      <c r="B830" t="inlineStr">
        <is>
          <t>Jan</t>
        </is>
      </c>
      <c r="C830" t="inlineStr">
        <is>
          <t>Kolhapur</t>
        </is>
      </c>
      <c r="D830" t="inlineStr">
        <is>
          <t>Recharge</t>
        </is>
      </c>
      <c r="E830" t="inlineStr">
        <is>
          <t>-</t>
        </is>
      </c>
      <c r="F830" s="34" t="n">
        <v>239</v>
      </c>
      <c r="G830" t="inlineStr">
        <is>
          <t>Bank B</t>
        </is>
      </c>
      <c r="H830" t="inlineStr">
        <is>
          <t>iOS</t>
        </is>
      </c>
      <c r="I830" s="35" t="n">
        <v>0.5</v>
      </c>
      <c r="J830" t="inlineStr">
        <is>
          <t>Success</t>
        </is>
      </c>
      <c r="K830" t="inlineStr"/>
      <c r="L830" s="34" t="n">
        <v>2</v>
      </c>
      <c r="M830" t="inlineStr">
        <is>
          <t>Existing</t>
        </is>
      </c>
      <c r="N830" t="inlineStr">
        <is>
          <t>Morning</t>
        </is>
      </c>
      <c r="O830">
        <f>IF(AND(OR(Dashboard!$C$6="All",C830=Dashboard!$C$6),OR(Dashboard!$F$6="All",D830=Dashboard!$F$6),OR(Dashboard!$I$6="All",B830=Dashboard!$I$6)),1,0)</f>
        <v/>
      </c>
    </row>
    <row r="831">
      <c r="A831" t="inlineStr">
        <is>
          <t>PP900830</t>
        </is>
      </c>
      <c r="B831" t="inlineStr">
        <is>
          <t>Apr</t>
        </is>
      </c>
      <c r="C831" t="inlineStr">
        <is>
          <t>Nagpur</t>
        </is>
      </c>
      <c r="D831" t="inlineStr">
        <is>
          <t>P2P transfer</t>
        </is>
      </c>
      <c r="E831" t="inlineStr">
        <is>
          <t>-</t>
        </is>
      </c>
      <c r="F831" s="34" t="n">
        <v>2783</v>
      </c>
      <c r="G831" t="inlineStr">
        <is>
          <t>Bank A</t>
        </is>
      </c>
      <c r="H831" t="inlineStr">
        <is>
          <t>iOS</t>
        </is>
      </c>
      <c r="I831" s="35" t="n">
        <v>1.8</v>
      </c>
      <c r="J831" t="inlineStr">
        <is>
          <t>Success</t>
        </is>
      </c>
      <c r="K831" t="inlineStr"/>
      <c r="L831" s="34" t="n">
        <v>0</v>
      </c>
      <c r="M831" t="inlineStr">
        <is>
          <t>Existing</t>
        </is>
      </c>
      <c r="N831" t="inlineStr">
        <is>
          <t>Evening</t>
        </is>
      </c>
      <c r="O831">
        <f>IF(AND(OR(Dashboard!$C$6="All",C831=Dashboard!$C$6),OR(Dashboard!$F$6="All",D831=Dashboard!$F$6),OR(Dashboard!$I$6="All",B831=Dashboard!$I$6)),1,0)</f>
        <v/>
      </c>
    </row>
    <row r="832">
      <c r="A832" t="inlineStr">
        <is>
          <t>PP900831</t>
        </is>
      </c>
      <c r="B832" t="inlineStr">
        <is>
          <t>Apr</t>
        </is>
      </c>
      <c r="C832" t="inlineStr">
        <is>
          <t>Nagpur</t>
        </is>
      </c>
      <c r="D832" t="inlineStr">
        <is>
          <t>Merchant (P2M)</t>
        </is>
      </c>
      <c r="E832" t="inlineStr">
        <is>
          <t>Food</t>
        </is>
      </c>
      <c r="F832" s="34" t="n">
        <v>137</v>
      </c>
      <c r="G832" t="inlineStr">
        <is>
          <t>Bank A</t>
        </is>
      </c>
      <c r="H832" t="inlineStr">
        <is>
          <t>iOS</t>
        </is>
      </c>
      <c r="I832" s="35" t="n">
        <v>1</v>
      </c>
      <c r="J832" t="inlineStr">
        <is>
          <t>Success</t>
        </is>
      </c>
      <c r="K832" t="inlineStr"/>
      <c r="L832" s="34" t="n">
        <v>0</v>
      </c>
      <c r="M832" t="inlineStr">
        <is>
          <t>Existing</t>
        </is>
      </c>
      <c r="N832" t="inlineStr">
        <is>
          <t>Evening</t>
        </is>
      </c>
      <c r="O832">
        <f>IF(AND(OR(Dashboard!$C$6="All",C832=Dashboard!$C$6),OR(Dashboard!$F$6="All",D832=Dashboard!$F$6),OR(Dashboard!$I$6="All",B832=Dashboard!$I$6)),1,0)</f>
        <v/>
      </c>
    </row>
    <row r="833">
      <c r="A833" t="inlineStr">
        <is>
          <t>PP900832</t>
        </is>
      </c>
      <c r="B833" t="inlineStr">
        <is>
          <t>Feb</t>
        </is>
      </c>
      <c r="C833" t="inlineStr">
        <is>
          <t>Kolhapur</t>
        </is>
      </c>
      <c r="D833" t="inlineStr">
        <is>
          <t>P2P transfer</t>
        </is>
      </c>
      <c r="E833" t="inlineStr">
        <is>
          <t>-</t>
        </is>
      </c>
      <c r="F833" s="34" t="n">
        <v>396</v>
      </c>
      <c r="G833" t="inlineStr">
        <is>
          <t>Bank D</t>
        </is>
      </c>
      <c r="H833" t="inlineStr">
        <is>
          <t>Android</t>
        </is>
      </c>
      <c r="I833" s="35" t="n">
        <v>2.7</v>
      </c>
      <c r="J833" t="inlineStr">
        <is>
          <t>Success</t>
        </is>
      </c>
      <c r="K833" t="inlineStr"/>
      <c r="L833" s="34" t="n">
        <v>0</v>
      </c>
      <c r="M833" t="inlineStr">
        <is>
          <t>Existing</t>
        </is>
      </c>
      <c r="N833" t="inlineStr">
        <is>
          <t>Morning</t>
        </is>
      </c>
      <c r="O833">
        <f>IF(AND(OR(Dashboard!$C$6="All",C833=Dashboard!$C$6),OR(Dashboard!$F$6="All",D833=Dashboard!$F$6),OR(Dashboard!$I$6="All",B833=Dashboard!$I$6)),1,0)</f>
        <v/>
      </c>
    </row>
    <row r="834">
      <c r="A834" t="inlineStr">
        <is>
          <t>PP900833</t>
        </is>
      </c>
      <c r="B834" t="inlineStr">
        <is>
          <t>May</t>
        </is>
      </c>
      <c r="C834" t="inlineStr">
        <is>
          <t>Nashik</t>
        </is>
      </c>
      <c r="D834" t="inlineStr">
        <is>
          <t>Recharge</t>
        </is>
      </c>
      <c r="E834" t="inlineStr">
        <is>
          <t>-</t>
        </is>
      </c>
      <c r="F834" s="34" t="n">
        <v>239</v>
      </c>
      <c r="G834" t="inlineStr">
        <is>
          <t>Bank D</t>
        </is>
      </c>
      <c r="H834" t="inlineStr">
        <is>
          <t>Android</t>
        </is>
      </c>
      <c r="I834" s="35" t="n">
        <v>1.5</v>
      </c>
      <c r="J834" t="inlineStr">
        <is>
          <t>Success</t>
        </is>
      </c>
      <c r="K834" t="inlineStr"/>
      <c r="L834" s="34" t="n">
        <v>0</v>
      </c>
      <c r="M834" t="inlineStr">
        <is>
          <t>Existing</t>
        </is>
      </c>
      <c r="N834" t="inlineStr">
        <is>
          <t>Morning</t>
        </is>
      </c>
      <c r="O834">
        <f>IF(AND(OR(Dashboard!$C$6="All",C834=Dashboard!$C$6),OR(Dashboard!$F$6="All",D834=Dashboard!$F$6),OR(Dashboard!$I$6="All",B834=Dashboard!$I$6)),1,0)</f>
        <v/>
      </c>
    </row>
    <row r="835">
      <c r="A835" t="inlineStr">
        <is>
          <t>PP900834</t>
        </is>
      </c>
      <c r="B835" t="inlineStr">
        <is>
          <t>Mar</t>
        </is>
      </c>
      <c r="C835" t="inlineStr">
        <is>
          <t>Nashik</t>
        </is>
      </c>
      <c r="D835" t="inlineStr">
        <is>
          <t>Bill payment</t>
        </is>
      </c>
      <c r="E835" t="inlineStr">
        <is>
          <t>-</t>
        </is>
      </c>
      <c r="F835" s="34" t="n">
        <v>3019</v>
      </c>
      <c r="G835" t="inlineStr">
        <is>
          <t>Bank A</t>
        </is>
      </c>
      <c r="H835" t="inlineStr">
        <is>
          <t>Android</t>
        </is>
      </c>
      <c r="I835" s="35" t="n">
        <v>1.4</v>
      </c>
      <c r="J835" t="inlineStr">
        <is>
          <t>Success</t>
        </is>
      </c>
      <c r="K835" t="inlineStr"/>
      <c r="L835" s="34" t="n">
        <v>30</v>
      </c>
      <c r="M835" t="inlineStr">
        <is>
          <t>Existing</t>
        </is>
      </c>
      <c r="N835" t="inlineStr">
        <is>
          <t>Evening</t>
        </is>
      </c>
      <c r="O835">
        <f>IF(AND(OR(Dashboard!$C$6="All",C835=Dashboard!$C$6),OR(Dashboard!$F$6="All",D835=Dashboard!$F$6),OR(Dashboard!$I$6="All",B835=Dashboard!$I$6)),1,0)</f>
        <v/>
      </c>
    </row>
    <row r="836">
      <c r="A836" t="inlineStr">
        <is>
          <t>PP900835</t>
        </is>
      </c>
      <c r="B836" t="inlineStr">
        <is>
          <t>Jun</t>
        </is>
      </c>
      <c r="C836" t="inlineStr">
        <is>
          <t>Nagpur</t>
        </is>
      </c>
      <c r="D836" t="inlineStr">
        <is>
          <t>Merchant (P2M)</t>
        </is>
      </c>
      <c r="E836" t="inlineStr">
        <is>
          <t>Fuel</t>
        </is>
      </c>
      <c r="F836" s="34" t="n">
        <v>309</v>
      </c>
      <c r="G836" t="inlineStr">
        <is>
          <t>Bank B</t>
        </is>
      </c>
      <c r="H836" t="inlineStr">
        <is>
          <t>Android</t>
        </is>
      </c>
      <c r="I836" s="35" t="n">
        <v>1.5</v>
      </c>
      <c r="J836" t="inlineStr">
        <is>
          <t>Success</t>
        </is>
      </c>
      <c r="K836" t="inlineStr"/>
      <c r="L836" s="34" t="n">
        <v>0</v>
      </c>
      <c r="M836" t="inlineStr">
        <is>
          <t>Existing</t>
        </is>
      </c>
      <c r="N836" t="inlineStr">
        <is>
          <t>Morning</t>
        </is>
      </c>
      <c r="O836">
        <f>IF(AND(OR(Dashboard!$C$6="All",C836=Dashboard!$C$6),OR(Dashboard!$F$6="All",D836=Dashboard!$F$6),OR(Dashboard!$I$6="All",B836=Dashboard!$I$6)),1,0)</f>
        <v/>
      </c>
    </row>
    <row r="837">
      <c r="A837" t="inlineStr">
        <is>
          <t>PP900836</t>
        </is>
      </c>
      <c r="B837" t="inlineStr">
        <is>
          <t>Jun</t>
        </is>
      </c>
      <c r="C837" t="inlineStr">
        <is>
          <t>Pune</t>
        </is>
      </c>
      <c r="D837" t="inlineStr">
        <is>
          <t>P2P transfer</t>
        </is>
      </c>
      <c r="E837" t="inlineStr">
        <is>
          <t>-</t>
        </is>
      </c>
      <c r="F837" s="34" t="n">
        <v>293</v>
      </c>
      <c r="G837" t="inlineStr">
        <is>
          <t>Bank E</t>
        </is>
      </c>
      <c r="H837" t="inlineStr">
        <is>
          <t>Android</t>
        </is>
      </c>
      <c r="I837" s="35" t="n">
        <v>1.8</v>
      </c>
      <c r="J837" t="inlineStr">
        <is>
          <t>Success</t>
        </is>
      </c>
      <c r="K837" t="inlineStr"/>
      <c r="L837" s="34" t="n">
        <v>0</v>
      </c>
      <c r="M837" t="inlineStr">
        <is>
          <t>Existing</t>
        </is>
      </c>
      <c r="N837" t="inlineStr">
        <is>
          <t>Night</t>
        </is>
      </c>
      <c r="O837">
        <f>IF(AND(OR(Dashboard!$C$6="All",C837=Dashboard!$C$6),OR(Dashboard!$F$6="All",D837=Dashboard!$F$6),OR(Dashboard!$I$6="All",B837=Dashboard!$I$6)),1,0)</f>
        <v/>
      </c>
    </row>
    <row r="838">
      <c r="A838" t="inlineStr">
        <is>
          <t>PP900837</t>
        </is>
      </c>
      <c r="B838" t="inlineStr">
        <is>
          <t>Jun</t>
        </is>
      </c>
      <c r="C838" t="inlineStr">
        <is>
          <t>Kolhapur</t>
        </is>
      </c>
      <c r="D838" t="inlineStr">
        <is>
          <t>Merchant (P2M)</t>
        </is>
      </c>
      <c r="E838" t="inlineStr">
        <is>
          <t>Fuel</t>
        </is>
      </c>
      <c r="F838" s="34" t="n">
        <v>60</v>
      </c>
      <c r="G838" t="inlineStr">
        <is>
          <t>Bank B</t>
        </is>
      </c>
      <c r="H838" t="inlineStr">
        <is>
          <t>Android</t>
        </is>
      </c>
      <c r="I838" s="35" t="n">
        <v>0.9</v>
      </c>
      <c r="J838" t="inlineStr">
        <is>
          <t>Success</t>
        </is>
      </c>
      <c r="K838" t="inlineStr"/>
      <c r="L838" s="34" t="n">
        <v>0</v>
      </c>
      <c r="M838" t="inlineStr">
        <is>
          <t>Existing</t>
        </is>
      </c>
      <c r="N838" t="inlineStr">
        <is>
          <t>Morning</t>
        </is>
      </c>
      <c r="O838">
        <f>IF(AND(OR(Dashboard!$C$6="All",C838=Dashboard!$C$6),OR(Dashboard!$F$6="All",D838=Dashboard!$F$6),OR(Dashboard!$I$6="All",B838=Dashboard!$I$6)),1,0)</f>
        <v/>
      </c>
    </row>
    <row r="839">
      <c r="A839" t="inlineStr">
        <is>
          <t>PP900838</t>
        </is>
      </c>
      <c r="B839" t="inlineStr">
        <is>
          <t>Feb</t>
        </is>
      </c>
      <c r="C839" t="inlineStr">
        <is>
          <t>Kolhapur</t>
        </is>
      </c>
      <c r="D839" t="inlineStr">
        <is>
          <t>P2P transfer</t>
        </is>
      </c>
      <c r="E839" t="inlineStr">
        <is>
          <t>-</t>
        </is>
      </c>
      <c r="F839" s="34" t="n">
        <v>554</v>
      </c>
      <c r="G839" t="inlineStr">
        <is>
          <t>Bank C</t>
        </is>
      </c>
      <c r="H839" t="inlineStr">
        <is>
          <t>Android</t>
        </is>
      </c>
      <c r="I839" s="35" t="n">
        <v>2.6</v>
      </c>
      <c r="J839" t="inlineStr">
        <is>
          <t>Success</t>
        </is>
      </c>
      <c r="K839" t="inlineStr"/>
      <c r="L839" s="34" t="n">
        <v>0</v>
      </c>
      <c r="M839" t="inlineStr">
        <is>
          <t>Existing</t>
        </is>
      </c>
      <c r="N839" t="inlineStr">
        <is>
          <t>Afternoon</t>
        </is>
      </c>
      <c r="O839">
        <f>IF(AND(OR(Dashboard!$C$6="All",C839=Dashboard!$C$6),OR(Dashboard!$F$6="All",D839=Dashboard!$F$6),OR(Dashboard!$I$6="All",B839=Dashboard!$I$6)),1,0)</f>
        <v/>
      </c>
    </row>
    <row r="840">
      <c r="A840" t="inlineStr">
        <is>
          <t>PP900839</t>
        </is>
      </c>
      <c r="B840" t="inlineStr">
        <is>
          <t>May</t>
        </is>
      </c>
      <c r="C840" t="inlineStr">
        <is>
          <t>Pune</t>
        </is>
      </c>
      <c r="D840" t="inlineStr">
        <is>
          <t>Recharge</t>
        </is>
      </c>
      <c r="E840" t="inlineStr">
        <is>
          <t>-</t>
        </is>
      </c>
      <c r="F840" s="34" t="n">
        <v>479</v>
      </c>
      <c r="G840" t="inlineStr">
        <is>
          <t>Bank B</t>
        </is>
      </c>
      <c r="H840" t="inlineStr">
        <is>
          <t>Android</t>
        </is>
      </c>
      <c r="I840" s="35" t="n">
        <v>2.2</v>
      </c>
      <c r="J840" t="inlineStr">
        <is>
          <t>Success</t>
        </is>
      </c>
      <c r="K840" t="inlineStr"/>
      <c r="L840" s="34" t="n">
        <v>5</v>
      </c>
      <c r="M840" t="inlineStr">
        <is>
          <t>Existing</t>
        </is>
      </c>
      <c r="N840" t="inlineStr">
        <is>
          <t>Afternoon</t>
        </is>
      </c>
      <c r="O840">
        <f>IF(AND(OR(Dashboard!$C$6="All",C840=Dashboard!$C$6),OR(Dashboard!$F$6="All",D840=Dashboard!$F$6),OR(Dashboard!$I$6="All",B840=Dashboard!$I$6)),1,0)</f>
        <v/>
      </c>
    </row>
    <row r="841">
      <c r="A841" t="inlineStr">
        <is>
          <t>PP900840</t>
        </is>
      </c>
      <c r="B841" t="inlineStr">
        <is>
          <t>Jan</t>
        </is>
      </c>
      <c r="C841" t="inlineStr">
        <is>
          <t>Solapur</t>
        </is>
      </c>
      <c r="D841" t="inlineStr">
        <is>
          <t>Merchant (P2M)</t>
        </is>
      </c>
      <c r="E841" t="inlineStr">
        <is>
          <t>Travel</t>
        </is>
      </c>
      <c r="F841" s="34" t="n">
        <v>112</v>
      </c>
      <c r="G841" t="inlineStr">
        <is>
          <t>Bank A</t>
        </is>
      </c>
      <c r="H841" t="inlineStr">
        <is>
          <t>iOS</t>
        </is>
      </c>
      <c r="I841" s="35" t="n">
        <v>1.6</v>
      </c>
      <c r="J841" t="inlineStr">
        <is>
          <t>Success</t>
        </is>
      </c>
      <c r="K841" t="inlineStr"/>
      <c r="L841" s="34" t="n">
        <v>0</v>
      </c>
      <c r="M841" t="inlineStr">
        <is>
          <t>Existing</t>
        </is>
      </c>
      <c r="N841" t="inlineStr">
        <is>
          <t>Evening</t>
        </is>
      </c>
      <c r="O841">
        <f>IF(AND(OR(Dashboard!$C$6="All",C841=Dashboard!$C$6),OR(Dashboard!$F$6="All",D841=Dashboard!$F$6),OR(Dashboard!$I$6="All",B841=Dashboard!$I$6)),1,0)</f>
        <v/>
      </c>
    </row>
    <row r="842">
      <c r="A842" t="inlineStr">
        <is>
          <t>PP900841</t>
        </is>
      </c>
      <c r="B842" t="inlineStr">
        <is>
          <t>Mar</t>
        </is>
      </c>
      <c r="C842" t="inlineStr">
        <is>
          <t>Pune</t>
        </is>
      </c>
      <c r="D842" t="inlineStr">
        <is>
          <t>P2P transfer</t>
        </is>
      </c>
      <c r="E842" t="inlineStr">
        <is>
          <t>-</t>
        </is>
      </c>
      <c r="F842" s="34" t="n">
        <v>128</v>
      </c>
      <c r="G842" t="inlineStr">
        <is>
          <t>Bank B</t>
        </is>
      </c>
      <c r="H842" t="inlineStr">
        <is>
          <t>Android</t>
        </is>
      </c>
      <c r="I842" s="35" t="n">
        <v>0.7</v>
      </c>
      <c r="J842" t="inlineStr">
        <is>
          <t>Success</t>
        </is>
      </c>
      <c r="K842" t="inlineStr"/>
      <c r="L842" s="34" t="n">
        <v>0</v>
      </c>
      <c r="M842" t="inlineStr">
        <is>
          <t>Existing</t>
        </is>
      </c>
      <c r="N842" t="inlineStr">
        <is>
          <t>Morning</t>
        </is>
      </c>
      <c r="O842">
        <f>IF(AND(OR(Dashboard!$C$6="All",C842=Dashboard!$C$6),OR(Dashboard!$F$6="All",D842=Dashboard!$F$6),OR(Dashboard!$I$6="All",B842=Dashboard!$I$6)),1,0)</f>
        <v/>
      </c>
    </row>
    <row r="843">
      <c r="A843" t="inlineStr">
        <is>
          <t>PP900842</t>
        </is>
      </c>
      <c r="B843" t="inlineStr">
        <is>
          <t>May</t>
        </is>
      </c>
      <c r="C843" t="inlineStr">
        <is>
          <t>Pune</t>
        </is>
      </c>
      <c r="D843" t="inlineStr">
        <is>
          <t>P2P transfer</t>
        </is>
      </c>
      <c r="E843" t="inlineStr">
        <is>
          <t>-</t>
        </is>
      </c>
      <c r="F843" s="34" t="n">
        <v>2611</v>
      </c>
      <c r="G843" t="inlineStr">
        <is>
          <t>Bank C</t>
        </is>
      </c>
      <c r="H843" t="inlineStr">
        <is>
          <t>Android</t>
        </is>
      </c>
      <c r="I843" s="35" t="n">
        <v>2.1</v>
      </c>
      <c r="J843" t="inlineStr">
        <is>
          <t>Success</t>
        </is>
      </c>
      <c r="K843" t="inlineStr"/>
      <c r="L843" s="34" t="n">
        <v>0</v>
      </c>
      <c r="M843" t="inlineStr">
        <is>
          <t>Existing</t>
        </is>
      </c>
      <c r="N843" t="inlineStr">
        <is>
          <t>Afternoon</t>
        </is>
      </c>
      <c r="O843">
        <f>IF(AND(OR(Dashboard!$C$6="All",C843=Dashboard!$C$6),OR(Dashboard!$F$6="All",D843=Dashboard!$F$6),OR(Dashboard!$I$6="All",B843=Dashboard!$I$6)),1,0)</f>
        <v/>
      </c>
    </row>
    <row r="844">
      <c r="A844" t="inlineStr">
        <is>
          <t>PP900843</t>
        </is>
      </c>
      <c r="B844" t="inlineStr">
        <is>
          <t>May</t>
        </is>
      </c>
      <c r="C844" t="inlineStr">
        <is>
          <t>Pune</t>
        </is>
      </c>
      <c r="D844" t="inlineStr">
        <is>
          <t>Merchant (P2M)</t>
        </is>
      </c>
      <c r="E844" t="inlineStr">
        <is>
          <t>Pharmacy</t>
        </is>
      </c>
      <c r="F844" s="34" t="n">
        <v>264</v>
      </c>
      <c r="G844" t="inlineStr">
        <is>
          <t>Bank C</t>
        </is>
      </c>
      <c r="H844" t="inlineStr">
        <is>
          <t>Android</t>
        </is>
      </c>
      <c r="I844" s="35" t="n">
        <v>2.9</v>
      </c>
      <c r="J844" t="inlineStr">
        <is>
          <t>Success</t>
        </is>
      </c>
      <c r="K844" t="inlineStr"/>
      <c r="L844" s="34" t="n">
        <v>0</v>
      </c>
      <c r="M844" t="inlineStr">
        <is>
          <t>Existing</t>
        </is>
      </c>
      <c r="N844" t="inlineStr">
        <is>
          <t>Night</t>
        </is>
      </c>
      <c r="O844">
        <f>IF(AND(OR(Dashboard!$C$6="All",C844=Dashboard!$C$6),OR(Dashboard!$F$6="All",D844=Dashboard!$F$6),OR(Dashboard!$I$6="All",B844=Dashboard!$I$6)),1,0)</f>
        <v/>
      </c>
    </row>
    <row r="845">
      <c r="A845" t="inlineStr">
        <is>
          <t>PP900844</t>
        </is>
      </c>
      <c r="B845" t="inlineStr">
        <is>
          <t>Jun</t>
        </is>
      </c>
      <c r="C845" t="inlineStr">
        <is>
          <t>Nashik</t>
        </is>
      </c>
      <c r="D845" t="inlineStr">
        <is>
          <t>P2P transfer</t>
        </is>
      </c>
      <c r="E845" t="inlineStr">
        <is>
          <t>-</t>
        </is>
      </c>
      <c r="F845" s="34" t="n">
        <v>525</v>
      </c>
      <c r="G845" t="inlineStr">
        <is>
          <t>Bank B</t>
        </is>
      </c>
      <c r="H845" t="inlineStr">
        <is>
          <t>Android</t>
        </is>
      </c>
      <c r="I845" s="35" t="n">
        <v>2.5</v>
      </c>
      <c r="J845" t="inlineStr">
        <is>
          <t>Success</t>
        </is>
      </c>
      <c r="K845" t="inlineStr"/>
      <c r="L845" s="34" t="n">
        <v>0</v>
      </c>
      <c r="M845" t="inlineStr">
        <is>
          <t>Existing</t>
        </is>
      </c>
      <c r="N845" t="inlineStr">
        <is>
          <t>Evening</t>
        </is>
      </c>
      <c r="O845">
        <f>IF(AND(OR(Dashboard!$C$6="All",C845=Dashboard!$C$6),OR(Dashboard!$F$6="All",D845=Dashboard!$F$6),OR(Dashboard!$I$6="All",B845=Dashboard!$I$6)),1,0)</f>
        <v/>
      </c>
    </row>
    <row r="846">
      <c r="A846" t="inlineStr">
        <is>
          <t>PP900845</t>
        </is>
      </c>
      <c r="B846" t="inlineStr">
        <is>
          <t>Apr</t>
        </is>
      </c>
      <c r="C846" t="inlineStr">
        <is>
          <t>Pune</t>
        </is>
      </c>
      <c r="D846" t="inlineStr">
        <is>
          <t>P2P transfer</t>
        </is>
      </c>
      <c r="E846" t="inlineStr">
        <is>
          <t>-</t>
        </is>
      </c>
      <c r="F846" s="34" t="n">
        <v>785</v>
      </c>
      <c r="G846" t="inlineStr">
        <is>
          <t>Bank C</t>
        </is>
      </c>
      <c r="H846" t="inlineStr">
        <is>
          <t>Android</t>
        </is>
      </c>
      <c r="I846" s="35" t="n">
        <v>1.1</v>
      </c>
      <c r="J846" t="inlineStr">
        <is>
          <t>Success</t>
        </is>
      </c>
      <c r="K846" t="inlineStr"/>
      <c r="L846" s="34" t="n">
        <v>0</v>
      </c>
      <c r="M846" t="inlineStr">
        <is>
          <t>Existing</t>
        </is>
      </c>
      <c r="N846" t="inlineStr">
        <is>
          <t>Night</t>
        </is>
      </c>
      <c r="O846">
        <f>IF(AND(OR(Dashboard!$C$6="All",C846=Dashboard!$C$6),OR(Dashboard!$F$6="All",D846=Dashboard!$F$6),OR(Dashboard!$I$6="All",B846=Dashboard!$I$6)),1,0)</f>
        <v/>
      </c>
    </row>
    <row r="847">
      <c r="A847" t="inlineStr">
        <is>
          <t>PP900846</t>
        </is>
      </c>
      <c r="B847" t="inlineStr">
        <is>
          <t>Feb</t>
        </is>
      </c>
      <c r="C847" t="inlineStr">
        <is>
          <t>Pune</t>
        </is>
      </c>
      <c r="D847" t="inlineStr">
        <is>
          <t>P2P transfer</t>
        </is>
      </c>
      <c r="E847" t="inlineStr">
        <is>
          <t>-</t>
        </is>
      </c>
      <c r="F847" s="34" t="n">
        <v>613</v>
      </c>
      <c r="G847" t="inlineStr">
        <is>
          <t>Bank B</t>
        </is>
      </c>
      <c r="H847" t="inlineStr">
        <is>
          <t>Android</t>
        </is>
      </c>
      <c r="I847" s="35" t="n">
        <v>2.7</v>
      </c>
      <c r="J847" t="inlineStr">
        <is>
          <t>Success</t>
        </is>
      </c>
      <c r="K847" t="inlineStr"/>
      <c r="L847" s="34" t="n">
        <v>0</v>
      </c>
      <c r="M847" t="inlineStr">
        <is>
          <t>Existing</t>
        </is>
      </c>
      <c r="N847" t="inlineStr">
        <is>
          <t>Evening</t>
        </is>
      </c>
      <c r="O847">
        <f>IF(AND(OR(Dashboard!$C$6="All",C847=Dashboard!$C$6),OR(Dashboard!$F$6="All",D847=Dashboard!$F$6),OR(Dashboard!$I$6="All",B847=Dashboard!$I$6)),1,0)</f>
        <v/>
      </c>
    </row>
    <row r="848">
      <c r="A848" t="inlineStr">
        <is>
          <t>PP900847</t>
        </is>
      </c>
      <c r="B848" t="inlineStr">
        <is>
          <t>May</t>
        </is>
      </c>
      <c r="C848" t="inlineStr">
        <is>
          <t>Kolhapur</t>
        </is>
      </c>
      <c r="D848" t="inlineStr">
        <is>
          <t>P2P transfer</t>
        </is>
      </c>
      <c r="E848" t="inlineStr">
        <is>
          <t>-</t>
        </is>
      </c>
      <c r="F848" s="34" t="n">
        <v>985</v>
      </c>
      <c r="G848" t="inlineStr">
        <is>
          <t>Bank C</t>
        </is>
      </c>
      <c r="H848" t="inlineStr">
        <is>
          <t>Android</t>
        </is>
      </c>
      <c r="I848" s="35" t="n">
        <v>1.8</v>
      </c>
      <c r="J848" t="inlineStr">
        <is>
          <t>Success</t>
        </is>
      </c>
      <c r="K848" t="inlineStr"/>
      <c r="L848" s="34" t="n">
        <v>0</v>
      </c>
      <c r="M848" t="inlineStr">
        <is>
          <t>Existing</t>
        </is>
      </c>
      <c r="N848" t="inlineStr">
        <is>
          <t>Evening</t>
        </is>
      </c>
      <c r="O848">
        <f>IF(AND(OR(Dashboard!$C$6="All",C848=Dashboard!$C$6),OR(Dashboard!$F$6="All",D848=Dashboard!$F$6),OR(Dashboard!$I$6="All",B848=Dashboard!$I$6)),1,0)</f>
        <v/>
      </c>
    </row>
    <row r="849">
      <c r="A849" t="inlineStr">
        <is>
          <t>PP900848</t>
        </is>
      </c>
      <c r="B849" t="inlineStr">
        <is>
          <t>May</t>
        </is>
      </c>
      <c r="C849" t="inlineStr">
        <is>
          <t>Kolhapur</t>
        </is>
      </c>
      <c r="D849" t="inlineStr">
        <is>
          <t>Merchant (P2M)</t>
        </is>
      </c>
      <c r="E849" t="inlineStr">
        <is>
          <t>Grocery</t>
        </is>
      </c>
      <c r="F849" s="34" t="n">
        <v>251</v>
      </c>
      <c r="G849" t="inlineStr">
        <is>
          <t>Bank C</t>
        </is>
      </c>
      <c r="H849" t="inlineStr">
        <is>
          <t>Android</t>
        </is>
      </c>
      <c r="I849" s="35" t="n">
        <v>1.2</v>
      </c>
      <c r="J849" t="inlineStr">
        <is>
          <t>Success</t>
        </is>
      </c>
      <c r="K849" t="inlineStr"/>
      <c r="L849" s="34" t="n">
        <v>0</v>
      </c>
      <c r="M849" t="inlineStr">
        <is>
          <t>Existing</t>
        </is>
      </c>
      <c r="N849" t="inlineStr">
        <is>
          <t>Night</t>
        </is>
      </c>
      <c r="O849">
        <f>IF(AND(OR(Dashboard!$C$6="All",C849=Dashboard!$C$6),OR(Dashboard!$F$6="All",D849=Dashboard!$F$6),OR(Dashboard!$I$6="All",B849=Dashboard!$I$6)),1,0)</f>
        <v/>
      </c>
    </row>
    <row r="850">
      <c r="A850" t="inlineStr">
        <is>
          <t>PP900849</t>
        </is>
      </c>
      <c r="B850" t="inlineStr">
        <is>
          <t>Apr</t>
        </is>
      </c>
      <c r="C850" t="inlineStr">
        <is>
          <t>Kolhapur</t>
        </is>
      </c>
      <c r="D850" t="inlineStr">
        <is>
          <t>Merchant (P2M)</t>
        </is>
      </c>
      <c r="E850" t="inlineStr">
        <is>
          <t>Travel</t>
        </is>
      </c>
      <c r="F850" s="34" t="n">
        <v>94</v>
      </c>
      <c r="G850" t="inlineStr">
        <is>
          <t>Bank D</t>
        </is>
      </c>
      <c r="H850" t="inlineStr">
        <is>
          <t>iOS</t>
        </is>
      </c>
      <c r="I850" s="35" t="n">
        <v>2.9</v>
      </c>
      <c r="J850" t="inlineStr">
        <is>
          <t>Success</t>
        </is>
      </c>
      <c r="K850" t="inlineStr"/>
      <c r="L850" s="34" t="n">
        <v>0</v>
      </c>
      <c r="M850" t="inlineStr">
        <is>
          <t>Existing</t>
        </is>
      </c>
      <c r="N850" t="inlineStr">
        <is>
          <t>Evening</t>
        </is>
      </c>
      <c r="O850">
        <f>IF(AND(OR(Dashboard!$C$6="All",C850=Dashboard!$C$6),OR(Dashboard!$F$6="All",D850=Dashboard!$F$6),OR(Dashboard!$I$6="All",B850=Dashboard!$I$6)),1,0)</f>
        <v/>
      </c>
    </row>
    <row r="851">
      <c r="A851" t="inlineStr">
        <is>
          <t>PP900850</t>
        </is>
      </c>
      <c r="B851" t="inlineStr">
        <is>
          <t>May</t>
        </is>
      </c>
      <c r="C851" t="inlineStr">
        <is>
          <t>Nashik</t>
        </is>
      </c>
      <c r="D851" t="inlineStr">
        <is>
          <t>P2P transfer</t>
        </is>
      </c>
      <c r="E851" t="inlineStr">
        <is>
          <t>-</t>
        </is>
      </c>
      <c r="F851" s="34" t="n">
        <v>582</v>
      </c>
      <c r="G851" t="inlineStr">
        <is>
          <t>Bank B</t>
        </is>
      </c>
      <c r="H851" t="inlineStr">
        <is>
          <t>Android</t>
        </is>
      </c>
      <c r="I851" s="35" t="n">
        <v>1.8</v>
      </c>
      <c r="J851" t="inlineStr">
        <is>
          <t>Success</t>
        </is>
      </c>
      <c r="K851" t="inlineStr"/>
      <c r="L851" s="34" t="n">
        <v>0</v>
      </c>
      <c r="M851" t="inlineStr">
        <is>
          <t>Existing</t>
        </is>
      </c>
      <c r="N851" t="inlineStr">
        <is>
          <t>Morning</t>
        </is>
      </c>
      <c r="O851">
        <f>IF(AND(OR(Dashboard!$C$6="All",C851=Dashboard!$C$6),OR(Dashboard!$F$6="All",D851=Dashboard!$F$6),OR(Dashboard!$I$6="All",B851=Dashboard!$I$6)),1,0)</f>
        <v/>
      </c>
    </row>
    <row r="852">
      <c r="A852" t="inlineStr">
        <is>
          <t>PP900851</t>
        </is>
      </c>
      <c r="B852" t="inlineStr">
        <is>
          <t>Jun</t>
        </is>
      </c>
      <c r="C852" t="inlineStr">
        <is>
          <t>Sambhaji Nagar</t>
        </is>
      </c>
      <c r="D852" t="inlineStr">
        <is>
          <t>Recharge</t>
        </is>
      </c>
      <c r="E852" t="inlineStr">
        <is>
          <t>-</t>
        </is>
      </c>
      <c r="F852" s="34" t="n">
        <v>239</v>
      </c>
      <c r="G852" t="inlineStr">
        <is>
          <t>Bank D</t>
        </is>
      </c>
      <c r="H852" t="inlineStr">
        <is>
          <t>Android</t>
        </is>
      </c>
      <c r="I852" s="35" t="n">
        <v>2.2</v>
      </c>
      <c r="J852" t="inlineStr">
        <is>
          <t>Success</t>
        </is>
      </c>
      <c r="K852" t="inlineStr"/>
      <c r="L852" s="34" t="n">
        <v>0</v>
      </c>
      <c r="M852" t="inlineStr">
        <is>
          <t>Existing</t>
        </is>
      </c>
      <c r="N852" t="inlineStr">
        <is>
          <t>Evening</t>
        </is>
      </c>
      <c r="O852">
        <f>IF(AND(OR(Dashboard!$C$6="All",C852=Dashboard!$C$6),OR(Dashboard!$F$6="All",D852=Dashboard!$F$6),OR(Dashboard!$I$6="All",B852=Dashboard!$I$6)),1,0)</f>
        <v/>
      </c>
    </row>
    <row r="853">
      <c r="A853" t="inlineStr">
        <is>
          <t>PP900852</t>
        </is>
      </c>
      <c r="B853" t="inlineStr">
        <is>
          <t>Apr</t>
        </is>
      </c>
      <c r="C853" t="inlineStr">
        <is>
          <t>Solapur</t>
        </is>
      </c>
      <c r="D853" t="inlineStr">
        <is>
          <t>Recharge</t>
        </is>
      </c>
      <c r="E853" t="inlineStr">
        <is>
          <t>-</t>
        </is>
      </c>
      <c r="F853" s="34" t="n">
        <v>239</v>
      </c>
      <c r="G853" t="inlineStr">
        <is>
          <t>Bank E</t>
        </is>
      </c>
      <c r="H853" t="inlineStr">
        <is>
          <t>Android</t>
        </is>
      </c>
      <c r="I853" s="35" t="n">
        <v>2.4</v>
      </c>
      <c r="J853" t="inlineStr">
        <is>
          <t>Success</t>
        </is>
      </c>
      <c r="K853" t="inlineStr"/>
      <c r="L853" s="34" t="n">
        <v>2</v>
      </c>
      <c r="M853" t="inlineStr">
        <is>
          <t>Existing</t>
        </is>
      </c>
      <c r="N853" t="inlineStr">
        <is>
          <t>Evening</t>
        </is>
      </c>
      <c r="O853">
        <f>IF(AND(OR(Dashboard!$C$6="All",C853=Dashboard!$C$6),OR(Dashboard!$F$6="All",D853=Dashboard!$F$6),OR(Dashboard!$I$6="All",B853=Dashboard!$I$6)),1,0)</f>
        <v/>
      </c>
    </row>
    <row r="854">
      <c r="A854" t="inlineStr">
        <is>
          <t>PP900853</t>
        </is>
      </c>
      <c r="B854" t="inlineStr">
        <is>
          <t>Jun</t>
        </is>
      </c>
      <c r="C854" t="inlineStr">
        <is>
          <t>Pune</t>
        </is>
      </c>
      <c r="D854" t="inlineStr">
        <is>
          <t>Merchant (P2M)</t>
        </is>
      </c>
      <c r="E854" t="inlineStr">
        <is>
          <t>Travel</t>
        </is>
      </c>
      <c r="F854" s="34" t="n">
        <v>214</v>
      </c>
      <c r="G854" t="inlineStr">
        <is>
          <t>Bank C</t>
        </is>
      </c>
      <c r="H854" t="inlineStr">
        <is>
          <t>Android</t>
        </is>
      </c>
      <c r="I854" s="35" t="n">
        <v>0.4</v>
      </c>
      <c r="J854" t="inlineStr">
        <is>
          <t>Success</t>
        </is>
      </c>
      <c r="K854" t="inlineStr"/>
      <c r="L854" s="34" t="n">
        <v>0</v>
      </c>
      <c r="M854" t="inlineStr">
        <is>
          <t>Existing</t>
        </is>
      </c>
      <c r="N854" t="inlineStr">
        <is>
          <t>Evening</t>
        </is>
      </c>
      <c r="O854">
        <f>IF(AND(OR(Dashboard!$C$6="All",C854=Dashboard!$C$6),OR(Dashboard!$F$6="All",D854=Dashboard!$F$6),OR(Dashboard!$I$6="All",B854=Dashboard!$I$6)),1,0)</f>
        <v/>
      </c>
    </row>
    <row r="855">
      <c r="A855" t="inlineStr">
        <is>
          <t>PP900854</t>
        </is>
      </c>
      <c r="B855" t="inlineStr">
        <is>
          <t>Apr</t>
        </is>
      </c>
      <c r="C855" t="inlineStr">
        <is>
          <t>Pune</t>
        </is>
      </c>
      <c r="D855" t="inlineStr">
        <is>
          <t>Merchant (P2M)</t>
        </is>
      </c>
      <c r="E855" t="inlineStr">
        <is>
          <t>Electronics</t>
        </is>
      </c>
      <c r="F855" s="34" t="n">
        <v>561</v>
      </c>
      <c r="G855" t="inlineStr">
        <is>
          <t>Bank D</t>
        </is>
      </c>
      <c r="H855" t="inlineStr">
        <is>
          <t>Android</t>
        </is>
      </c>
      <c r="I855" s="35" t="n">
        <v>2.2</v>
      </c>
      <c r="J855" t="inlineStr">
        <is>
          <t>Success</t>
        </is>
      </c>
      <c r="K855" t="inlineStr"/>
      <c r="L855" s="34" t="n">
        <v>0</v>
      </c>
      <c r="M855" t="inlineStr">
        <is>
          <t>New</t>
        </is>
      </c>
      <c r="N855" t="inlineStr">
        <is>
          <t>Evening</t>
        </is>
      </c>
      <c r="O855">
        <f>IF(AND(OR(Dashboard!$C$6="All",C855=Dashboard!$C$6),OR(Dashboard!$F$6="All",D855=Dashboard!$F$6),OR(Dashboard!$I$6="All",B855=Dashboard!$I$6)),1,0)</f>
        <v/>
      </c>
    </row>
    <row r="856">
      <c r="A856" t="inlineStr">
        <is>
          <t>PP900855</t>
        </is>
      </c>
      <c r="B856" t="inlineStr">
        <is>
          <t>Feb</t>
        </is>
      </c>
      <c r="C856" t="inlineStr">
        <is>
          <t>Kolhapur</t>
        </is>
      </c>
      <c r="D856" t="inlineStr">
        <is>
          <t>P2P transfer</t>
        </is>
      </c>
      <c r="E856" t="inlineStr">
        <is>
          <t>-</t>
        </is>
      </c>
      <c r="F856" s="34" t="n">
        <v>4638</v>
      </c>
      <c r="G856" t="inlineStr">
        <is>
          <t>Bank A</t>
        </is>
      </c>
      <c r="H856" t="inlineStr">
        <is>
          <t>Android</t>
        </is>
      </c>
      <c r="I856" s="35" t="n">
        <v>0.9</v>
      </c>
      <c r="J856" t="inlineStr">
        <is>
          <t>Success</t>
        </is>
      </c>
      <c r="K856" t="inlineStr"/>
      <c r="L856" s="34" t="n">
        <v>0</v>
      </c>
      <c r="M856" t="inlineStr">
        <is>
          <t>Existing</t>
        </is>
      </c>
      <c r="N856" t="inlineStr">
        <is>
          <t>Night</t>
        </is>
      </c>
      <c r="O856">
        <f>IF(AND(OR(Dashboard!$C$6="All",C856=Dashboard!$C$6),OR(Dashboard!$F$6="All",D856=Dashboard!$F$6),OR(Dashboard!$I$6="All",B856=Dashboard!$I$6)),1,0)</f>
        <v/>
      </c>
    </row>
    <row r="857">
      <c r="A857" t="inlineStr">
        <is>
          <t>PP900856</t>
        </is>
      </c>
      <c r="B857" t="inlineStr">
        <is>
          <t>Jun</t>
        </is>
      </c>
      <c r="C857" t="inlineStr">
        <is>
          <t>Pune</t>
        </is>
      </c>
      <c r="D857" t="inlineStr">
        <is>
          <t>P2P transfer</t>
        </is>
      </c>
      <c r="E857" t="inlineStr">
        <is>
          <t>-</t>
        </is>
      </c>
      <c r="F857" s="34" t="n">
        <v>597</v>
      </c>
      <c r="G857" t="inlineStr">
        <is>
          <t>Bank B</t>
        </is>
      </c>
      <c r="H857" t="inlineStr">
        <is>
          <t>Android</t>
        </is>
      </c>
      <c r="I857" s="35" t="n">
        <v>2.4</v>
      </c>
      <c r="J857" t="inlineStr">
        <is>
          <t>Success</t>
        </is>
      </c>
      <c r="K857" t="inlineStr"/>
      <c r="L857" s="34" t="n">
        <v>0</v>
      </c>
      <c r="M857" t="inlineStr">
        <is>
          <t>Existing</t>
        </is>
      </c>
      <c r="N857" t="inlineStr">
        <is>
          <t>Morning</t>
        </is>
      </c>
      <c r="O857">
        <f>IF(AND(OR(Dashboard!$C$6="All",C857=Dashboard!$C$6),OR(Dashboard!$F$6="All",D857=Dashboard!$F$6),OR(Dashboard!$I$6="All",B857=Dashboard!$I$6)),1,0)</f>
        <v/>
      </c>
    </row>
    <row r="858">
      <c r="A858" t="inlineStr">
        <is>
          <t>PP900857</t>
        </is>
      </c>
      <c r="B858" t="inlineStr">
        <is>
          <t>Jun</t>
        </is>
      </c>
      <c r="C858" t="inlineStr">
        <is>
          <t>Kolhapur</t>
        </is>
      </c>
      <c r="D858" t="inlineStr">
        <is>
          <t>Bill payment</t>
        </is>
      </c>
      <c r="E858" t="inlineStr">
        <is>
          <t>-</t>
        </is>
      </c>
      <c r="F858" s="34" t="n">
        <v>517</v>
      </c>
      <c r="G858" t="inlineStr">
        <is>
          <t>Bank E</t>
        </is>
      </c>
      <c r="H858" t="inlineStr">
        <is>
          <t>Android</t>
        </is>
      </c>
      <c r="I858" s="35" t="n">
        <v>2.6</v>
      </c>
      <c r="J858" t="inlineStr">
        <is>
          <t>Success</t>
        </is>
      </c>
      <c r="K858" t="inlineStr"/>
      <c r="L858" s="34" t="n">
        <v>0</v>
      </c>
      <c r="M858" t="inlineStr">
        <is>
          <t>Existing</t>
        </is>
      </c>
      <c r="N858" t="inlineStr">
        <is>
          <t>Evening</t>
        </is>
      </c>
      <c r="O858">
        <f>IF(AND(OR(Dashboard!$C$6="All",C858=Dashboard!$C$6),OR(Dashboard!$F$6="All",D858=Dashboard!$F$6),OR(Dashboard!$I$6="All",B858=Dashboard!$I$6)),1,0)</f>
        <v/>
      </c>
    </row>
    <row r="859">
      <c r="A859" t="inlineStr">
        <is>
          <t>PP900858</t>
        </is>
      </c>
      <c r="B859" t="inlineStr">
        <is>
          <t>Apr</t>
        </is>
      </c>
      <c r="C859" t="inlineStr">
        <is>
          <t>Nashik</t>
        </is>
      </c>
      <c r="D859" t="inlineStr">
        <is>
          <t>Insurance</t>
        </is>
      </c>
      <c r="E859" t="inlineStr">
        <is>
          <t>-</t>
        </is>
      </c>
      <c r="F859" s="34" t="n">
        <v>4815</v>
      </c>
      <c r="G859" t="inlineStr">
        <is>
          <t>Bank A</t>
        </is>
      </c>
      <c r="H859" t="inlineStr">
        <is>
          <t>Android</t>
        </is>
      </c>
      <c r="I859" s="35" t="n">
        <v>1.7</v>
      </c>
      <c r="J859" t="inlineStr">
        <is>
          <t>Success</t>
        </is>
      </c>
      <c r="K859" t="inlineStr"/>
      <c r="L859" s="34" t="n">
        <v>0</v>
      </c>
      <c r="M859" t="inlineStr">
        <is>
          <t>Existing</t>
        </is>
      </c>
      <c r="N859" t="inlineStr">
        <is>
          <t>Afternoon</t>
        </is>
      </c>
      <c r="O859">
        <f>IF(AND(OR(Dashboard!$C$6="All",C859=Dashboard!$C$6),OR(Dashboard!$F$6="All",D859=Dashboard!$F$6),OR(Dashboard!$I$6="All",B859=Dashboard!$I$6)),1,0)</f>
        <v/>
      </c>
    </row>
    <row r="860">
      <c r="A860" t="inlineStr">
        <is>
          <t>PP900859</t>
        </is>
      </c>
      <c r="B860" t="inlineStr">
        <is>
          <t>Apr</t>
        </is>
      </c>
      <c r="C860" t="inlineStr">
        <is>
          <t>Nagpur</t>
        </is>
      </c>
      <c r="D860" t="inlineStr">
        <is>
          <t>P2P transfer</t>
        </is>
      </c>
      <c r="E860" t="inlineStr">
        <is>
          <t>-</t>
        </is>
      </c>
      <c r="F860" s="34" t="n">
        <v>114</v>
      </c>
      <c r="G860" t="inlineStr">
        <is>
          <t>Bank C</t>
        </is>
      </c>
      <c r="H860" t="inlineStr">
        <is>
          <t>Android</t>
        </is>
      </c>
      <c r="I860" s="35" t="n">
        <v>1.5</v>
      </c>
      <c r="J860" t="inlineStr">
        <is>
          <t>Success</t>
        </is>
      </c>
      <c r="K860" t="inlineStr"/>
      <c r="L860" s="34" t="n">
        <v>0</v>
      </c>
      <c r="M860" t="inlineStr">
        <is>
          <t>New</t>
        </is>
      </c>
      <c r="N860" t="inlineStr">
        <is>
          <t>Afternoon</t>
        </is>
      </c>
      <c r="O860">
        <f>IF(AND(OR(Dashboard!$C$6="All",C860=Dashboard!$C$6),OR(Dashboard!$F$6="All",D860=Dashboard!$F$6),OR(Dashboard!$I$6="All",B860=Dashboard!$I$6)),1,0)</f>
        <v/>
      </c>
    </row>
    <row r="861">
      <c r="A861" t="inlineStr">
        <is>
          <t>PP900860</t>
        </is>
      </c>
      <c r="B861" t="inlineStr">
        <is>
          <t>Mar</t>
        </is>
      </c>
      <c r="C861" t="inlineStr">
        <is>
          <t>Kolhapur</t>
        </is>
      </c>
      <c r="D861" t="inlineStr">
        <is>
          <t>Merchant (P2M)</t>
        </is>
      </c>
      <c r="E861" t="inlineStr">
        <is>
          <t>Electronics</t>
        </is>
      </c>
      <c r="F861" s="34" t="n">
        <v>187</v>
      </c>
      <c r="G861" t="inlineStr">
        <is>
          <t>Bank A</t>
        </is>
      </c>
      <c r="H861" t="inlineStr">
        <is>
          <t>Android</t>
        </is>
      </c>
      <c r="I861" s="35" t="n">
        <v>2.6</v>
      </c>
      <c r="J861" t="inlineStr">
        <is>
          <t>Failed</t>
        </is>
      </c>
      <c r="K861" t="inlineStr">
        <is>
          <t>Insufficient balance</t>
        </is>
      </c>
      <c r="L861" s="34" t="n">
        <v>0</v>
      </c>
      <c r="M861" t="inlineStr">
        <is>
          <t>Existing</t>
        </is>
      </c>
      <c r="N861" t="inlineStr">
        <is>
          <t>Morning</t>
        </is>
      </c>
      <c r="O861">
        <f>IF(AND(OR(Dashboard!$C$6="All",C861=Dashboard!$C$6),OR(Dashboard!$F$6="All",D861=Dashboard!$F$6),OR(Dashboard!$I$6="All",B861=Dashboard!$I$6)),1,0)</f>
        <v/>
      </c>
    </row>
    <row r="862">
      <c r="A862" t="inlineStr">
        <is>
          <t>PP900861</t>
        </is>
      </c>
      <c r="B862" t="inlineStr">
        <is>
          <t>Feb</t>
        </is>
      </c>
      <c r="C862" t="inlineStr">
        <is>
          <t>Sambhaji Nagar</t>
        </is>
      </c>
      <c r="D862" t="inlineStr">
        <is>
          <t>Merchant (P2M)</t>
        </is>
      </c>
      <c r="E862" t="inlineStr">
        <is>
          <t>Pharmacy</t>
        </is>
      </c>
      <c r="F862" s="34" t="n">
        <v>348</v>
      </c>
      <c r="G862" t="inlineStr">
        <is>
          <t>Bank D</t>
        </is>
      </c>
      <c r="H862" t="inlineStr">
        <is>
          <t>iOS</t>
        </is>
      </c>
      <c r="I862" s="35" t="n">
        <v>2.4</v>
      </c>
      <c r="J862" t="inlineStr">
        <is>
          <t>Success</t>
        </is>
      </c>
      <c r="K862" t="inlineStr"/>
      <c r="L862" s="34" t="n">
        <v>0</v>
      </c>
      <c r="M862" t="inlineStr">
        <is>
          <t>Existing</t>
        </is>
      </c>
      <c r="N862" t="inlineStr">
        <is>
          <t>Morning</t>
        </is>
      </c>
      <c r="O862">
        <f>IF(AND(OR(Dashboard!$C$6="All",C862=Dashboard!$C$6),OR(Dashboard!$F$6="All",D862=Dashboard!$F$6),OR(Dashboard!$I$6="All",B862=Dashboard!$I$6)),1,0)</f>
        <v/>
      </c>
    </row>
    <row r="863">
      <c r="A863" t="inlineStr">
        <is>
          <t>PP900862</t>
        </is>
      </c>
      <c r="B863" t="inlineStr">
        <is>
          <t>Jun</t>
        </is>
      </c>
      <c r="C863" t="inlineStr">
        <is>
          <t>Pune</t>
        </is>
      </c>
      <c r="D863" t="inlineStr">
        <is>
          <t>P2P transfer</t>
        </is>
      </c>
      <c r="E863" t="inlineStr">
        <is>
          <t>-</t>
        </is>
      </c>
      <c r="F863" s="34" t="n">
        <v>1254</v>
      </c>
      <c r="G863" t="inlineStr">
        <is>
          <t>Bank E</t>
        </is>
      </c>
      <c r="H863" t="inlineStr">
        <is>
          <t>Android</t>
        </is>
      </c>
      <c r="I863" s="35" t="n">
        <v>2.7</v>
      </c>
      <c r="J863" t="inlineStr">
        <is>
          <t>Success</t>
        </is>
      </c>
      <c r="K863" t="inlineStr"/>
      <c r="L863" s="34" t="n">
        <v>0</v>
      </c>
      <c r="M863" t="inlineStr">
        <is>
          <t>Existing</t>
        </is>
      </c>
      <c r="N863" t="inlineStr">
        <is>
          <t>Morning</t>
        </is>
      </c>
      <c r="O863">
        <f>IF(AND(OR(Dashboard!$C$6="All",C863=Dashboard!$C$6),OR(Dashboard!$F$6="All",D863=Dashboard!$F$6),OR(Dashboard!$I$6="All",B863=Dashboard!$I$6)),1,0)</f>
        <v/>
      </c>
    </row>
    <row r="864">
      <c r="A864" t="inlineStr">
        <is>
          <t>PP900863</t>
        </is>
      </c>
      <c r="B864" t="inlineStr">
        <is>
          <t>Feb</t>
        </is>
      </c>
      <c r="C864" t="inlineStr">
        <is>
          <t>Kolhapur</t>
        </is>
      </c>
      <c r="D864" t="inlineStr">
        <is>
          <t>Insurance</t>
        </is>
      </c>
      <c r="E864" t="inlineStr">
        <is>
          <t>-</t>
        </is>
      </c>
      <c r="F864" s="34" t="n">
        <v>2691</v>
      </c>
      <c r="G864" t="inlineStr">
        <is>
          <t>Bank D</t>
        </is>
      </c>
      <c r="H864" t="inlineStr">
        <is>
          <t>Android</t>
        </is>
      </c>
      <c r="I864" s="35" t="n">
        <v>2.2</v>
      </c>
      <c r="J864" t="inlineStr">
        <is>
          <t>Success</t>
        </is>
      </c>
      <c r="K864" t="inlineStr"/>
      <c r="L864" s="34" t="n">
        <v>0</v>
      </c>
      <c r="M864" t="inlineStr">
        <is>
          <t>Existing</t>
        </is>
      </c>
      <c r="N864" t="inlineStr">
        <is>
          <t>Evening</t>
        </is>
      </c>
      <c r="O864">
        <f>IF(AND(OR(Dashboard!$C$6="All",C864=Dashboard!$C$6),OR(Dashboard!$F$6="All",D864=Dashboard!$F$6),OR(Dashboard!$I$6="All",B864=Dashboard!$I$6)),1,0)</f>
        <v/>
      </c>
    </row>
    <row r="865">
      <c r="A865" t="inlineStr">
        <is>
          <t>PP900864</t>
        </is>
      </c>
      <c r="B865" t="inlineStr">
        <is>
          <t>May</t>
        </is>
      </c>
      <c r="C865" t="inlineStr">
        <is>
          <t>Sambhaji Nagar</t>
        </is>
      </c>
      <c r="D865" t="inlineStr">
        <is>
          <t>P2P transfer</t>
        </is>
      </c>
      <c r="E865" t="inlineStr">
        <is>
          <t>-</t>
        </is>
      </c>
      <c r="F865" s="34" t="n">
        <v>3029</v>
      </c>
      <c r="G865" t="inlineStr">
        <is>
          <t>Bank C</t>
        </is>
      </c>
      <c r="H865" t="inlineStr">
        <is>
          <t>iOS</t>
        </is>
      </c>
      <c r="I865" s="35" t="n">
        <v>1.9</v>
      </c>
      <c r="J865" t="inlineStr">
        <is>
          <t>Success</t>
        </is>
      </c>
      <c r="K865" t="inlineStr"/>
      <c r="L865" s="34" t="n">
        <v>0</v>
      </c>
      <c r="M865" t="inlineStr">
        <is>
          <t>Existing</t>
        </is>
      </c>
      <c r="N865" t="inlineStr">
        <is>
          <t>Afternoon</t>
        </is>
      </c>
      <c r="O865">
        <f>IF(AND(OR(Dashboard!$C$6="All",C865=Dashboard!$C$6),OR(Dashboard!$F$6="All",D865=Dashboard!$F$6),OR(Dashboard!$I$6="All",B865=Dashboard!$I$6)),1,0)</f>
        <v/>
      </c>
    </row>
    <row r="866">
      <c r="A866" t="inlineStr">
        <is>
          <t>PP900865</t>
        </is>
      </c>
      <c r="B866" t="inlineStr">
        <is>
          <t>May</t>
        </is>
      </c>
      <c r="C866" t="inlineStr">
        <is>
          <t>Pune</t>
        </is>
      </c>
      <c r="D866" t="inlineStr">
        <is>
          <t>Insurance</t>
        </is>
      </c>
      <c r="E866" t="inlineStr">
        <is>
          <t>-</t>
        </is>
      </c>
      <c r="F866" s="34" t="n">
        <v>6566</v>
      </c>
      <c r="G866" t="inlineStr">
        <is>
          <t>Bank C</t>
        </is>
      </c>
      <c r="H866" t="inlineStr">
        <is>
          <t>Android</t>
        </is>
      </c>
      <c r="I866" s="35" t="n">
        <v>1.6</v>
      </c>
      <c r="J866" t="inlineStr">
        <is>
          <t>Success</t>
        </is>
      </c>
      <c r="K866" t="inlineStr"/>
      <c r="L866" s="34" t="n">
        <v>0</v>
      </c>
      <c r="M866" t="inlineStr">
        <is>
          <t>Existing</t>
        </is>
      </c>
      <c r="N866" t="inlineStr">
        <is>
          <t>Morning</t>
        </is>
      </c>
      <c r="O866">
        <f>IF(AND(OR(Dashboard!$C$6="All",C866=Dashboard!$C$6),OR(Dashboard!$F$6="All",D866=Dashboard!$F$6),OR(Dashboard!$I$6="All",B866=Dashboard!$I$6)),1,0)</f>
        <v/>
      </c>
    </row>
    <row r="867">
      <c r="A867" t="inlineStr">
        <is>
          <t>PP900866</t>
        </is>
      </c>
      <c r="B867" t="inlineStr">
        <is>
          <t>Mar</t>
        </is>
      </c>
      <c r="C867" t="inlineStr">
        <is>
          <t>Pune</t>
        </is>
      </c>
      <c r="D867" t="inlineStr">
        <is>
          <t>Merchant (P2M)</t>
        </is>
      </c>
      <c r="E867" t="inlineStr">
        <is>
          <t>Electronics</t>
        </is>
      </c>
      <c r="F867" s="34" t="n">
        <v>109</v>
      </c>
      <c r="G867" t="inlineStr">
        <is>
          <t>Bank E</t>
        </is>
      </c>
      <c r="H867" t="inlineStr">
        <is>
          <t>iOS</t>
        </is>
      </c>
      <c r="I867" s="35" t="n">
        <v>1.5</v>
      </c>
      <c r="J867" t="inlineStr">
        <is>
          <t>Success</t>
        </is>
      </c>
      <c r="K867" t="inlineStr"/>
      <c r="L867" s="34" t="n">
        <v>0</v>
      </c>
      <c r="M867" t="inlineStr">
        <is>
          <t>Existing</t>
        </is>
      </c>
      <c r="N867" t="inlineStr">
        <is>
          <t>Afternoon</t>
        </is>
      </c>
      <c r="O867">
        <f>IF(AND(OR(Dashboard!$C$6="All",C867=Dashboard!$C$6),OR(Dashboard!$F$6="All",D867=Dashboard!$F$6),OR(Dashboard!$I$6="All",B867=Dashboard!$I$6)),1,0)</f>
        <v/>
      </c>
    </row>
    <row r="868">
      <c r="A868" t="inlineStr">
        <is>
          <t>PP900867</t>
        </is>
      </c>
      <c r="B868" t="inlineStr">
        <is>
          <t>Jan</t>
        </is>
      </c>
      <c r="C868" t="inlineStr">
        <is>
          <t>Nagpur</t>
        </is>
      </c>
      <c r="D868" t="inlineStr">
        <is>
          <t>Merchant (P2M)</t>
        </is>
      </c>
      <c r="E868" t="inlineStr">
        <is>
          <t>Grocery</t>
        </is>
      </c>
      <c r="F868" s="34" t="n">
        <v>333</v>
      </c>
      <c r="G868" t="inlineStr">
        <is>
          <t>Bank A</t>
        </is>
      </c>
      <c r="H868" t="inlineStr">
        <is>
          <t>Android</t>
        </is>
      </c>
      <c r="I868" s="35" t="n">
        <v>0.8</v>
      </c>
      <c r="J868" t="inlineStr">
        <is>
          <t>Success</t>
        </is>
      </c>
      <c r="K868" t="inlineStr"/>
      <c r="L868" s="34" t="n">
        <v>0</v>
      </c>
      <c r="M868" t="inlineStr">
        <is>
          <t>Existing</t>
        </is>
      </c>
      <c r="N868" t="inlineStr">
        <is>
          <t>Morning</t>
        </is>
      </c>
      <c r="O868">
        <f>IF(AND(OR(Dashboard!$C$6="All",C868=Dashboard!$C$6),OR(Dashboard!$F$6="All",D868=Dashboard!$F$6),OR(Dashboard!$I$6="All",B868=Dashboard!$I$6)),1,0)</f>
        <v/>
      </c>
    </row>
    <row r="869">
      <c r="A869" t="inlineStr">
        <is>
          <t>PP900868</t>
        </is>
      </c>
      <c r="B869" t="inlineStr">
        <is>
          <t>May</t>
        </is>
      </c>
      <c r="C869" t="inlineStr">
        <is>
          <t>Pune</t>
        </is>
      </c>
      <c r="D869" t="inlineStr">
        <is>
          <t>Merchant (P2M)</t>
        </is>
      </c>
      <c r="E869" t="inlineStr">
        <is>
          <t>Pharmacy</t>
        </is>
      </c>
      <c r="F869" s="34" t="n">
        <v>577</v>
      </c>
      <c r="G869" t="inlineStr">
        <is>
          <t>Bank C</t>
        </is>
      </c>
      <c r="H869" t="inlineStr">
        <is>
          <t>Android</t>
        </is>
      </c>
      <c r="I869" s="35" t="n">
        <v>0.4</v>
      </c>
      <c r="J869" t="inlineStr">
        <is>
          <t>Success</t>
        </is>
      </c>
      <c r="K869" t="inlineStr"/>
      <c r="L869" s="34" t="n">
        <v>0</v>
      </c>
      <c r="M869" t="inlineStr">
        <is>
          <t>Existing</t>
        </is>
      </c>
      <c r="N869" t="inlineStr">
        <is>
          <t>Morning</t>
        </is>
      </c>
      <c r="O869">
        <f>IF(AND(OR(Dashboard!$C$6="All",C869=Dashboard!$C$6),OR(Dashboard!$F$6="All",D869=Dashboard!$F$6),OR(Dashboard!$I$6="All",B869=Dashboard!$I$6)),1,0)</f>
        <v/>
      </c>
    </row>
    <row r="870">
      <c r="A870" t="inlineStr">
        <is>
          <t>PP900869</t>
        </is>
      </c>
      <c r="B870" t="inlineStr">
        <is>
          <t>Jun</t>
        </is>
      </c>
      <c r="C870" t="inlineStr">
        <is>
          <t>Kolhapur</t>
        </is>
      </c>
      <c r="D870" t="inlineStr">
        <is>
          <t>P2P transfer</t>
        </is>
      </c>
      <c r="E870" t="inlineStr">
        <is>
          <t>-</t>
        </is>
      </c>
      <c r="F870" s="34" t="n">
        <v>872</v>
      </c>
      <c r="G870" t="inlineStr">
        <is>
          <t>Bank A</t>
        </is>
      </c>
      <c r="H870" t="inlineStr">
        <is>
          <t>Android</t>
        </is>
      </c>
      <c r="I870" s="35" t="n">
        <v>1.7</v>
      </c>
      <c r="J870" t="inlineStr">
        <is>
          <t>Success</t>
        </is>
      </c>
      <c r="K870" t="inlineStr"/>
      <c r="L870" s="34" t="n">
        <v>0</v>
      </c>
      <c r="M870" t="inlineStr">
        <is>
          <t>New</t>
        </is>
      </c>
      <c r="N870" t="inlineStr">
        <is>
          <t>Afternoon</t>
        </is>
      </c>
      <c r="O870">
        <f>IF(AND(OR(Dashboard!$C$6="All",C870=Dashboard!$C$6),OR(Dashboard!$F$6="All",D870=Dashboard!$F$6),OR(Dashboard!$I$6="All",B870=Dashboard!$I$6)),1,0)</f>
        <v/>
      </c>
    </row>
    <row r="871">
      <c r="A871" t="inlineStr">
        <is>
          <t>PP900870</t>
        </is>
      </c>
      <c r="B871" t="inlineStr">
        <is>
          <t>Jun</t>
        </is>
      </c>
      <c r="C871" t="inlineStr">
        <is>
          <t>Pune</t>
        </is>
      </c>
      <c r="D871" t="inlineStr">
        <is>
          <t>P2P transfer</t>
        </is>
      </c>
      <c r="E871" t="inlineStr">
        <is>
          <t>-</t>
        </is>
      </c>
      <c r="F871" s="34" t="n">
        <v>1161</v>
      </c>
      <c r="G871" t="inlineStr">
        <is>
          <t>Bank D</t>
        </is>
      </c>
      <c r="H871" t="inlineStr">
        <is>
          <t>Android</t>
        </is>
      </c>
      <c r="I871" s="35" t="n">
        <v>2.6</v>
      </c>
      <c r="J871" t="inlineStr">
        <is>
          <t>Success</t>
        </is>
      </c>
      <c r="K871" t="inlineStr"/>
      <c r="L871" s="34" t="n">
        <v>0</v>
      </c>
      <c r="M871" t="inlineStr">
        <is>
          <t>New</t>
        </is>
      </c>
      <c r="N871" t="inlineStr">
        <is>
          <t>Night</t>
        </is>
      </c>
      <c r="O871">
        <f>IF(AND(OR(Dashboard!$C$6="All",C871=Dashboard!$C$6),OR(Dashboard!$F$6="All",D871=Dashboard!$F$6),OR(Dashboard!$I$6="All",B871=Dashboard!$I$6)),1,0)</f>
        <v/>
      </c>
    </row>
    <row r="872">
      <c r="A872" t="inlineStr">
        <is>
          <t>PP900871</t>
        </is>
      </c>
      <c r="B872" t="inlineStr">
        <is>
          <t>Jan</t>
        </is>
      </c>
      <c r="C872" t="inlineStr">
        <is>
          <t>Nashik</t>
        </is>
      </c>
      <c r="D872" t="inlineStr">
        <is>
          <t>Recharge</t>
        </is>
      </c>
      <c r="E872" t="inlineStr">
        <is>
          <t>-</t>
        </is>
      </c>
      <c r="F872" s="34" t="n">
        <v>479</v>
      </c>
      <c r="G872" t="inlineStr">
        <is>
          <t>Bank E</t>
        </is>
      </c>
      <c r="H872" t="inlineStr">
        <is>
          <t>Android</t>
        </is>
      </c>
      <c r="I872" s="35" t="n">
        <v>2.8</v>
      </c>
      <c r="J872" t="inlineStr">
        <is>
          <t>Success</t>
        </is>
      </c>
      <c r="K872" t="inlineStr"/>
      <c r="L872" s="34" t="n">
        <v>5</v>
      </c>
      <c r="M872" t="inlineStr">
        <is>
          <t>Existing</t>
        </is>
      </c>
      <c r="N872" t="inlineStr">
        <is>
          <t>Morning</t>
        </is>
      </c>
      <c r="O872">
        <f>IF(AND(OR(Dashboard!$C$6="All",C872=Dashboard!$C$6),OR(Dashboard!$F$6="All",D872=Dashboard!$F$6),OR(Dashboard!$I$6="All",B872=Dashboard!$I$6)),1,0)</f>
        <v/>
      </c>
    </row>
    <row r="873">
      <c r="A873" t="inlineStr">
        <is>
          <t>PP900872</t>
        </is>
      </c>
      <c r="B873" t="inlineStr">
        <is>
          <t>May</t>
        </is>
      </c>
      <c r="C873" t="inlineStr">
        <is>
          <t>Nashik</t>
        </is>
      </c>
      <c r="D873" t="inlineStr">
        <is>
          <t>Bill payment</t>
        </is>
      </c>
      <c r="E873" t="inlineStr">
        <is>
          <t>-</t>
        </is>
      </c>
      <c r="F873" s="34" t="n">
        <v>3404</v>
      </c>
      <c r="G873" t="inlineStr">
        <is>
          <t>Bank B</t>
        </is>
      </c>
      <c r="H873" t="inlineStr">
        <is>
          <t>Android</t>
        </is>
      </c>
      <c r="I873" s="35" t="n">
        <v>3.1</v>
      </c>
      <c r="J873" t="inlineStr">
        <is>
          <t>Success</t>
        </is>
      </c>
      <c r="K873" t="inlineStr"/>
      <c r="L873" s="34" t="n">
        <v>0</v>
      </c>
      <c r="M873" t="inlineStr">
        <is>
          <t>Existing</t>
        </is>
      </c>
      <c r="N873" t="inlineStr">
        <is>
          <t>Morning</t>
        </is>
      </c>
      <c r="O873">
        <f>IF(AND(OR(Dashboard!$C$6="All",C873=Dashboard!$C$6),OR(Dashboard!$F$6="All",D873=Dashboard!$F$6),OR(Dashboard!$I$6="All",B873=Dashboard!$I$6)),1,0)</f>
        <v/>
      </c>
    </row>
    <row r="874">
      <c r="A874" t="inlineStr">
        <is>
          <t>PP900873</t>
        </is>
      </c>
      <c r="B874" t="inlineStr">
        <is>
          <t>May</t>
        </is>
      </c>
      <c r="C874" t="inlineStr">
        <is>
          <t>Nagpur</t>
        </is>
      </c>
      <c r="D874" t="inlineStr">
        <is>
          <t>P2P transfer</t>
        </is>
      </c>
      <c r="E874" t="inlineStr">
        <is>
          <t>-</t>
        </is>
      </c>
      <c r="F874" s="34" t="n">
        <v>1565</v>
      </c>
      <c r="G874" t="inlineStr">
        <is>
          <t>Bank E</t>
        </is>
      </c>
      <c r="H874" t="inlineStr">
        <is>
          <t>Android</t>
        </is>
      </c>
      <c r="I874" s="35" t="n">
        <v>2.4</v>
      </c>
      <c r="J874" t="inlineStr">
        <is>
          <t>Success</t>
        </is>
      </c>
      <c r="K874" t="inlineStr"/>
      <c r="L874" s="34" t="n">
        <v>0</v>
      </c>
      <c r="M874" t="inlineStr">
        <is>
          <t>Existing</t>
        </is>
      </c>
      <c r="N874" t="inlineStr">
        <is>
          <t>Afternoon</t>
        </is>
      </c>
      <c r="O874">
        <f>IF(AND(OR(Dashboard!$C$6="All",C874=Dashboard!$C$6),OR(Dashboard!$F$6="All",D874=Dashboard!$F$6),OR(Dashboard!$I$6="All",B874=Dashboard!$I$6)),1,0)</f>
        <v/>
      </c>
    </row>
    <row r="875">
      <c r="A875" t="inlineStr">
        <is>
          <t>PP900874</t>
        </is>
      </c>
      <c r="B875" t="inlineStr">
        <is>
          <t>Jun</t>
        </is>
      </c>
      <c r="C875" t="inlineStr">
        <is>
          <t>Sambhaji Nagar</t>
        </is>
      </c>
      <c r="D875" t="inlineStr">
        <is>
          <t>Merchant (P2M)</t>
        </is>
      </c>
      <c r="E875" t="inlineStr">
        <is>
          <t>Electronics</t>
        </is>
      </c>
      <c r="F875" s="34" t="n">
        <v>350</v>
      </c>
      <c r="G875" t="inlineStr">
        <is>
          <t>Bank D</t>
        </is>
      </c>
      <c r="H875" t="inlineStr">
        <is>
          <t>Android</t>
        </is>
      </c>
      <c r="I875" s="35" t="n">
        <v>3.2</v>
      </c>
      <c r="J875" t="inlineStr">
        <is>
          <t>Success</t>
        </is>
      </c>
      <c r="K875" t="inlineStr"/>
      <c r="L875" s="34" t="n">
        <v>0</v>
      </c>
      <c r="M875" t="inlineStr">
        <is>
          <t>Existing</t>
        </is>
      </c>
      <c r="N875" t="inlineStr">
        <is>
          <t>Night</t>
        </is>
      </c>
      <c r="O875">
        <f>IF(AND(OR(Dashboard!$C$6="All",C875=Dashboard!$C$6),OR(Dashboard!$F$6="All",D875=Dashboard!$F$6),OR(Dashboard!$I$6="All",B875=Dashboard!$I$6)),1,0)</f>
        <v/>
      </c>
    </row>
    <row r="876">
      <c r="A876" t="inlineStr">
        <is>
          <t>PP900875</t>
        </is>
      </c>
      <c r="B876" t="inlineStr">
        <is>
          <t>May</t>
        </is>
      </c>
      <c r="C876" t="inlineStr">
        <is>
          <t>Pune</t>
        </is>
      </c>
      <c r="D876" t="inlineStr">
        <is>
          <t>Merchant (P2M)</t>
        </is>
      </c>
      <c r="E876" t="inlineStr">
        <is>
          <t>Grocery</t>
        </is>
      </c>
      <c r="F876" s="34" t="n">
        <v>368</v>
      </c>
      <c r="G876" t="inlineStr">
        <is>
          <t>Bank E</t>
        </is>
      </c>
      <c r="H876" t="inlineStr">
        <is>
          <t>Android</t>
        </is>
      </c>
      <c r="I876" s="35" t="n">
        <v>1.7</v>
      </c>
      <c r="J876" t="inlineStr">
        <is>
          <t>Success</t>
        </is>
      </c>
      <c r="K876" t="inlineStr"/>
      <c r="L876" s="34" t="n">
        <v>0</v>
      </c>
      <c r="M876" t="inlineStr">
        <is>
          <t>New</t>
        </is>
      </c>
      <c r="N876" t="inlineStr">
        <is>
          <t>Afternoon</t>
        </is>
      </c>
      <c r="O876">
        <f>IF(AND(OR(Dashboard!$C$6="All",C876=Dashboard!$C$6),OR(Dashboard!$F$6="All",D876=Dashboard!$F$6),OR(Dashboard!$I$6="All",B876=Dashboard!$I$6)),1,0)</f>
        <v/>
      </c>
    </row>
    <row r="877">
      <c r="A877" t="inlineStr">
        <is>
          <t>PP900876</t>
        </is>
      </c>
      <c r="B877" t="inlineStr">
        <is>
          <t>Jun</t>
        </is>
      </c>
      <c r="C877" t="inlineStr">
        <is>
          <t>Nagpur</t>
        </is>
      </c>
      <c r="D877" t="inlineStr">
        <is>
          <t>Merchant (P2M)</t>
        </is>
      </c>
      <c r="E877" t="inlineStr">
        <is>
          <t>Electronics</t>
        </is>
      </c>
      <c r="F877" s="34" t="n">
        <v>369</v>
      </c>
      <c r="G877" t="inlineStr">
        <is>
          <t>Bank C</t>
        </is>
      </c>
      <c r="H877" t="inlineStr">
        <is>
          <t>Android</t>
        </is>
      </c>
      <c r="I877" s="35" t="n">
        <v>2.2</v>
      </c>
      <c r="J877" t="inlineStr">
        <is>
          <t>Success</t>
        </is>
      </c>
      <c r="K877" t="inlineStr"/>
      <c r="L877" s="34" t="n">
        <v>0</v>
      </c>
      <c r="M877" t="inlineStr">
        <is>
          <t>Existing</t>
        </is>
      </c>
      <c r="N877" t="inlineStr">
        <is>
          <t>Afternoon</t>
        </is>
      </c>
      <c r="O877">
        <f>IF(AND(OR(Dashboard!$C$6="All",C877=Dashboard!$C$6),OR(Dashboard!$F$6="All",D877=Dashboard!$F$6),OR(Dashboard!$I$6="All",B877=Dashboard!$I$6)),1,0)</f>
        <v/>
      </c>
    </row>
    <row r="878">
      <c r="A878" t="inlineStr">
        <is>
          <t>PP900877</t>
        </is>
      </c>
      <c r="B878" t="inlineStr">
        <is>
          <t>Jun</t>
        </is>
      </c>
      <c r="C878" t="inlineStr">
        <is>
          <t>Pune</t>
        </is>
      </c>
      <c r="D878" t="inlineStr">
        <is>
          <t>Merchant (P2M)</t>
        </is>
      </c>
      <c r="E878" t="inlineStr">
        <is>
          <t>Fuel</t>
        </is>
      </c>
      <c r="F878" s="34" t="n">
        <v>22</v>
      </c>
      <c r="G878" t="inlineStr">
        <is>
          <t>Bank B</t>
        </is>
      </c>
      <c r="H878" t="inlineStr">
        <is>
          <t>Android</t>
        </is>
      </c>
      <c r="I878" s="35" t="n">
        <v>2.8</v>
      </c>
      <c r="J878" t="inlineStr">
        <is>
          <t>Success</t>
        </is>
      </c>
      <c r="K878" t="inlineStr"/>
      <c r="L878" s="34" t="n">
        <v>0</v>
      </c>
      <c r="M878" t="inlineStr">
        <is>
          <t>Existing</t>
        </is>
      </c>
      <c r="N878" t="inlineStr">
        <is>
          <t>Night</t>
        </is>
      </c>
      <c r="O878">
        <f>IF(AND(OR(Dashboard!$C$6="All",C878=Dashboard!$C$6),OR(Dashboard!$F$6="All",D878=Dashboard!$F$6),OR(Dashboard!$I$6="All",B878=Dashboard!$I$6)),1,0)</f>
        <v/>
      </c>
    </row>
    <row r="879">
      <c r="A879" t="inlineStr">
        <is>
          <t>PP900878</t>
        </is>
      </c>
      <c r="B879" t="inlineStr">
        <is>
          <t>Jan</t>
        </is>
      </c>
      <c r="C879" t="inlineStr">
        <is>
          <t>Sambhaji Nagar</t>
        </is>
      </c>
      <c r="D879" t="inlineStr">
        <is>
          <t>P2P transfer</t>
        </is>
      </c>
      <c r="E879" t="inlineStr">
        <is>
          <t>-</t>
        </is>
      </c>
      <c r="F879" s="34" t="n">
        <v>2313</v>
      </c>
      <c r="G879" t="inlineStr">
        <is>
          <t>Bank E</t>
        </is>
      </c>
      <c r="H879" t="inlineStr">
        <is>
          <t>Android</t>
        </is>
      </c>
      <c r="I879" s="35" t="n">
        <v>2.3</v>
      </c>
      <c r="J879" t="inlineStr">
        <is>
          <t>Success</t>
        </is>
      </c>
      <c r="K879" t="inlineStr"/>
      <c r="L879" s="34" t="n">
        <v>0</v>
      </c>
      <c r="M879" t="inlineStr">
        <is>
          <t>Existing</t>
        </is>
      </c>
      <c r="N879" t="inlineStr">
        <is>
          <t>Night</t>
        </is>
      </c>
      <c r="O879">
        <f>IF(AND(OR(Dashboard!$C$6="All",C879=Dashboard!$C$6),OR(Dashboard!$F$6="All",D879=Dashboard!$F$6),OR(Dashboard!$I$6="All",B879=Dashboard!$I$6)),1,0)</f>
        <v/>
      </c>
    </row>
    <row r="880">
      <c r="A880" t="inlineStr">
        <is>
          <t>PP900879</t>
        </is>
      </c>
      <c r="B880" t="inlineStr">
        <is>
          <t>Jun</t>
        </is>
      </c>
      <c r="C880" t="inlineStr">
        <is>
          <t>Pune</t>
        </is>
      </c>
      <c r="D880" t="inlineStr">
        <is>
          <t>P2P transfer</t>
        </is>
      </c>
      <c r="E880" t="inlineStr">
        <is>
          <t>-</t>
        </is>
      </c>
      <c r="F880" s="34" t="n">
        <v>349</v>
      </c>
      <c r="G880" t="inlineStr">
        <is>
          <t>Bank B</t>
        </is>
      </c>
      <c r="H880" t="inlineStr">
        <is>
          <t>Android</t>
        </is>
      </c>
      <c r="I880" s="35" t="n">
        <v>1.6</v>
      </c>
      <c r="J880" t="inlineStr">
        <is>
          <t>Success</t>
        </is>
      </c>
      <c r="K880" t="inlineStr"/>
      <c r="L880" s="34" t="n">
        <v>0</v>
      </c>
      <c r="M880" t="inlineStr">
        <is>
          <t>Existing</t>
        </is>
      </c>
      <c r="N880" t="inlineStr">
        <is>
          <t>Morning</t>
        </is>
      </c>
      <c r="O880">
        <f>IF(AND(OR(Dashboard!$C$6="All",C880=Dashboard!$C$6),OR(Dashboard!$F$6="All",D880=Dashboard!$F$6),OR(Dashboard!$I$6="All",B880=Dashboard!$I$6)),1,0)</f>
        <v/>
      </c>
    </row>
    <row r="881">
      <c r="A881" t="inlineStr">
        <is>
          <t>PP900880</t>
        </is>
      </c>
      <c r="B881" t="inlineStr">
        <is>
          <t>Mar</t>
        </is>
      </c>
      <c r="C881" t="inlineStr">
        <is>
          <t>Sambhaji Nagar</t>
        </is>
      </c>
      <c r="D881" t="inlineStr">
        <is>
          <t>Recharge</t>
        </is>
      </c>
      <c r="E881" t="inlineStr">
        <is>
          <t>-</t>
        </is>
      </c>
      <c r="F881" s="34" t="n">
        <v>199</v>
      </c>
      <c r="G881" t="inlineStr">
        <is>
          <t>Bank D</t>
        </is>
      </c>
      <c r="H881" t="inlineStr">
        <is>
          <t>Android</t>
        </is>
      </c>
      <c r="I881" s="35" t="n">
        <v>3.9</v>
      </c>
      <c r="J881" t="inlineStr">
        <is>
          <t>Success</t>
        </is>
      </c>
      <c r="K881" t="inlineStr"/>
      <c r="L881" s="34" t="n">
        <v>2</v>
      </c>
      <c r="M881" t="inlineStr">
        <is>
          <t>Existing</t>
        </is>
      </c>
      <c r="N881" t="inlineStr">
        <is>
          <t>Night</t>
        </is>
      </c>
      <c r="O881">
        <f>IF(AND(OR(Dashboard!$C$6="All",C881=Dashboard!$C$6),OR(Dashboard!$F$6="All",D881=Dashboard!$F$6),OR(Dashboard!$I$6="All",B881=Dashboard!$I$6)),1,0)</f>
        <v/>
      </c>
    </row>
    <row r="882">
      <c r="A882" t="inlineStr">
        <is>
          <t>PP900881</t>
        </is>
      </c>
      <c r="B882" t="inlineStr">
        <is>
          <t>Apr</t>
        </is>
      </c>
      <c r="C882" t="inlineStr">
        <is>
          <t>Nashik</t>
        </is>
      </c>
      <c r="D882" t="inlineStr">
        <is>
          <t>Merchant (P2M)</t>
        </is>
      </c>
      <c r="E882" t="inlineStr">
        <is>
          <t>Grocery</t>
        </is>
      </c>
      <c r="F882" s="34" t="n">
        <v>138</v>
      </c>
      <c r="G882" t="inlineStr">
        <is>
          <t>Bank A</t>
        </is>
      </c>
      <c r="H882" t="inlineStr">
        <is>
          <t>Android</t>
        </is>
      </c>
      <c r="I882" s="35" t="n">
        <v>1.8</v>
      </c>
      <c r="J882" t="inlineStr">
        <is>
          <t>Success</t>
        </is>
      </c>
      <c r="K882" t="inlineStr"/>
      <c r="L882" s="34" t="n">
        <v>0</v>
      </c>
      <c r="M882" t="inlineStr">
        <is>
          <t>Existing</t>
        </is>
      </c>
      <c r="N882" t="inlineStr">
        <is>
          <t>Morning</t>
        </is>
      </c>
      <c r="O882">
        <f>IF(AND(OR(Dashboard!$C$6="All",C882=Dashboard!$C$6),OR(Dashboard!$F$6="All",D882=Dashboard!$F$6),OR(Dashboard!$I$6="All",B882=Dashboard!$I$6)),1,0)</f>
        <v/>
      </c>
    </row>
    <row r="883">
      <c r="A883" t="inlineStr">
        <is>
          <t>PP900882</t>
        </is>
      </c>
      <c r="B883" t="inlineStr">
        <is>
          <t>Jun</t>
        </is>
      </c>
      <c r="C883" t="inlineStr">
        <is>
          <t>Kolhapur</t>
        </is>
      </c>
      <c r="D883" t="inlineStr">
        <is>
          <t>Bill payment</t>
        </is>
      </c>
      <c r="E883" t="inlineStr">
        <is>
          <t>-</t>
        </is>
      </c>
      <c r="F883" s="34" t="n">
        <v>3831</v>
      </c>
      <c r="G883" t="inlineStr">
        <is>
          <t>Bank C</t>
        </is>
      </c>
      <c r="H883" t="inlineStr">
        <is>
          <t>Android</t>
        </is>
      </c>
      <c r="I883" s="35" t="n">
        <v>2.3</v>
      </c>
      <c r="J883" t="inlineStr">
        <is>
          <t>Success</t>
        </is>
      </c>
      <c r="K883" t="inlineStr"/>
      <c r="L883" s="34" t="n">
        <v>0</v>
      </c>
      <c r="M883" t="inlineStr">
        <is>
          <t>Existing</t>
        </is>
      </c>
      <c r="N883" t="inlineStr">
        <is>
          <t>Morning</t>
        </is>
      </c>
      <c r="O883">
        <f>IF(AND(OR(Dashboard!$C$6="All",C883=Dashboard!$C$6),OR(Dashboard!$F$6="All",D883=Dashboard!$F$6),OR(Dashboard!$I$6="All",B883=Dashboard!$I$6)),1,0)</f>
        <v/>
      </c>
    </row>
    <row r="884">
      <c r="A884" t="inlineStr">
        <is>
          <t>PP900883</t>
        </is>
      </c>
      <c r="B884" t="inlineStr">
        <is>
          <t>Feb</t>
        </is>
      </c>
      <c r="C884" t="inlineStr">
        <is>
          <t>Nashik</t>
        </is>
      </c>
      <c r="D884" t="inlineStr">
        <is>
          <t>Merchant (P2M)</t>
        </is>
      </c>
      <c r="E884" t="inlineStr">
        <is>
          <t>Fuel</t>
        </is>
      </c>
      <c r="F884" s="34" t="n">
        <v>62</v>
      </c>
      <c r="G884" t="inlineStr">
        <is>
          <t>Bank B</t>
        </is>
      </c>
      <c r="H884" t="inlineStr">
        <is>
          <t>Android</t>
        </is>
      </c>
      <c r="I884" s="35" t="n">
        <v>1.9</v>
      </c>
      <c r="J884" t="inlineStr">
        <is>
          <t>Success</t>
        </is>
      </c>
      <c r="K884" t="inlineStr"/>
      <c r="L884" s="34" t="n">
        <v>0</v>
      </c>
      <c r="M884" t="inlineStr">
        <is>
          <t>Existing</t>
        </is>
      </c>
      <c r="N884" t="inlineStr">
        <is>
          <t>Afternoon</t>
        </is>
      </c>
      <c r="O884">
        <f>IF(AND(OR(Dashboard!$C$6="All",C884=Dashboard!$C$6),OR(Dashboard!$F$6="All",D884=Dashboard!$F$6),OR(Dashboard!$I$6="All",B884=Dashboard!$I$6)),1,0)</f>
        <v/>
      </c>
    </row>
    <row r="885">
      <c r="A885" t="inlineStr">
        <is>
          <t>PP900884</t>
        </is>
      </c>
      <c r="B885" t="inlineStr">
        <is>
          <t>Feb</t>
        </is>
      </c>
      <c r="C885" t="inlineStr">
        <is>
          <t>Nashik</t>
        </is>
      </c>
      <c r="D885" t="inlineStr">
        <is>
          <t>P2P transfer</t>
        </is>
      </c>
      <c r="E885" t="inlineStr">
        <is>
          <t>-</t>
        </is>
      </c>
      <c r="F885" s="34" t="n">
        <v>596</v>
      </c>
      <c r="G885" t="inlineStr">
        <is>
          <t>Bank A</t>
        </is>
      </c>
      <c r="H885" t="inlineStr">
        <is>
          <t>Android</t>
        </is>
      </c>
      <c r="I885" s="35" t="n">
        <v>1.4</v>
      </c>
      <c r="J885" t="inlineStr">
        <is>
          <t>Success</t>
        </is>
      </c>
      <c r="K885" t="inlineStr"/>
      <c r="L885" s="34" t="n">
        <v>0</v>
      </c>
      <c r="M885" t="inlineStr">
        <is>
          <t>Existing</t>
        </is>
      </c>
      <c r="N885" t="inlineStr">
        <is>
          <t>Evening</t>
        </is>
      </c>
      <c r="O885">
        <f>IF(AND(OR(Dashboard!$C$6="All",C885=Dashboard!$C$6),OR(Dashboard!$F$6="All",D885=Dashboard!$F$6),OR(Dashboard!$I$6="All",B885=Dashboard!$I$6)),1,0)</f>
        <v/>
      </c>
    </row>
    <row r="886">
      <c r="A886" t="inlineStr">
        <is>
          <t>PP900885</t>
        </is>
      </c>
      <c r="B886" t="inlineStr">
        <is>
          <t>Feb</t>
        </is>
      </c>
      <c r="C886" t="inlineStr">
        <is>
          <t>Kolhapur</t>
        </is>
      </c>
      <c r="D886" t="inlineStr">
        <is>
          <t>Recharge</t>
        </is>
      </c>
      <c r="E886" t="inlineStr">
        <is>
          <t>-</t>
        </is>
      </c>
      <c r="F886" s="34" t="n">
        <v>479</v>
      </c>
      <c r="G886" t="inlineStr">
        <is>
          <t>Bank E</t>
        </is>
      </c>
      <c r="H886" t="inlineStr">
        <is>
          <t>Android</t>
        </is>
      </c>
      <c r="I886" s="35" t="n">
        <v>1.2</v>
      </c>
      <c r="J886" t="inlineStr">
        <is>
          <t>Success</t>
        </is>
      </c>
      <c r="K886" t="inlineStr"/>
      <c r="L886" s="34" t="n">
        <v>0</v>
      </c>
      <c r="M886" t="inlineStr">
        <is>
          <t>Existing</t>
        </is>
      </c>
      <c r="N886" t="inlineStr">
        <is>
          <t>Night</t>
        </is>
      </c>
      <c r="O886">
        <f>IF(AND(OR(Dashboard!$C$6="All",C886=Dashboard!$C$6),OR(Dashboard!$F$6="All",D886=Dashboard!$F$6),OR(Dashboard!$I$6="All",B886=Dashboard!$I$6)),1,0)</f>
        <v/>
      </c>
    </row>
    <row r="887">
      <c r="A887" t="inlineStr">
        <is>
          <t>PP900886</t>
        </is>
      </c>
      <c r="B887" t="inlineStr">
        <is>
          <t>Mar</t>
        </is>
      </c>
      <c r="C887" t="inlineStr">
        <is>
          <t>Solapur</t>
        </is>
      </c>
      <c r="D887" t="inlineStr">
        <is>
          <t>P2P transfer</t>
        </is>
      </c>
      <c r="E887" t="inlineStr">
        <is>
          <t>-</t>
        </is>
      </c>
      <c r="F887" s="34" t="n">
        <v>280</v>
      </c>
      <c r="G887" t="inlineStr">
        <is>
          <t>Bank C</t>
        </is>
      </c>
      <c r="H887" t="inlineStr">
        <is>
          <t>iOS</t>
        </is>
      </c>
      <c r="I887" s="35" t="n">
        <v>2.3</v>
      </c>
      <c r="J887" t="inlineStr">
        <is>
          <t>Success</t>
        </is>
      </c>
      <c r="K887" t="inlineStr"/>
      <c r="L887" s="34" t="n">
        <v>0</v>
      </c>
      <c r="M887" t="inlineStr">
        <is>
          <t>Existing</t>
        </is>
      </c>
      <c r="N887" t="inlineStr">
        <is>
          <t>Afternoon</t>
        </is>
      </c>
      <c r="O887">
        <f>IF(AND(OR(Dashboard!$C$6="All",C887=Dashboard!$C$6),OR(Dashboard!$F$6="All",D887=Dashboard!$F$6),OR(Dashboard!$I$6="All",B887=Dashboard!$I$6)),1,0)</f>
        <v/>
      </c>
    </row>
    <row r="888">
      <c r="A888" t="inlineStr">
        <is>
          <t>PP900887</t>
        </is>
      </c>
      <c r="B888" t="inlineStr">
        <is>
          <t>Apr</t>
        </is>
      </c>
      <c r="C888" t="inlineStr">
        <is>
          <t>Solapur</t>
        </is>
      </c>
      <c r="D888" t="inlineStr">
        <is>
          <t>P2P transfer</t>
        </is>
      </c>
      <c r="E888" t="inlineStr">
        <is>
          <t>-</t>
        </is>
      </c>
      <c r="F888" s="34" t="n">
        <v>1429</v>
      </c>
      <c r="G888" t="inlineStr">
        <is>
          <t>Bank A</t>
        </is>
      </c>
      <c r="H888" t="inlineStr">
        <is>
          <t>iOS</t>
        </is>
      </c>
      <c r="I888" s="35" t="n">
        <v>3.4</v>
      </c>
      <c r="J888" t="inlineStr">
        <is>
          <t>Success</t>
        </is>
      </c>
      <c r="K888" t="inlineStr"/>
      <c r="L888" s="34" t="n">
        <v>0</v>
      </c>
      <c r="M888" t="inlineStr">
        <is>
          <t>Existing</t>
        </is>
      </c>
      <c r="N888" t="inlineStr">
        <is>
          <t>Evening</t>
        </is>
      </c>
      <c r="O888">
        <f>IF(AND(OR(Dashboard!$C$6="All",C888=Dashboard!$C$6),OR(Dashboard!$F$6="All",D888=Dashboard!$F$6),OR(Dashboard!$I$6="All",B888=Dashboard!$I$6)),1,0)</f>
        <v/>
      </c>
    </row>
    <row r="889">
      <c r="A889" t="inlineStr">
        <is>
          <t>PP900888</t>
        </is>
      </c>
      <c r="B889" t="inlineStr">
        <is>
          <t>Mar</t>
        </is>
      </c>
      <c r="C889" t="inlineStr">
        <is>
          <t>Kolhapur</t>
        </is>
      </c>
      <c r="D889" t="inlineStr">
        <is>
          <t>Merchant (P2M)</t>
        </is>
      </c>
      <c r="E889" t="inlineStr">
        <is>
          <t>Food</t>
        </is>
      </c>
      <c r="F889" s="34" t="n">
        <v>397</v>
      </c>
      <c r="G889" t="inlineStr">
        <is>
          <t>Bank C</t>
        </is>
      </c>
      <c r="H889" t="inlineStr">
        <is>
          <t>Android</t>
        </is>
      </c>
      <c r="I889" s="35" t="n">
        <v>1.1</v>
      </c>
      <c r="J889" t="inlineStr">
        <is>
          <t>Success</t>
        </is>
      </c>
      <c r="K889" t="inlineStr"/>
      <c r="L889" s="34" t="n">
        <v>0</v>
      </c>
      <c r="M889" t="inlineStr">
        <is>
          <t>Existing</t>
        </is>
      </c>
      <c r="N889" t="inlineStr">
        <is>
          <t>Night</t>
        </is>
      </c>
      <c r="O889">
        <f>IF(AND(OR(Dashboard!$C$6="All",C889=Dashboard!$C$6),OR(Dashboard!$F$6="All",D889=Dashboard!$F$6),OR(Dashboard!$I$6="All",B889=Dashboard!$I$6)),1,0)</f>
        <v/>
      </c>
    </row>
    <row r="890">
      <c r="A890" t="inlineStr">
        <is>
          <t>PP900889</t>
        </is>
      </c>
      <c r="B890" t="inlineStr">
        <is>
          <t>Jan</t>
        </is>
      </c>
      <c r="C890" t="inlineStr">
        <is>
          <t>Kolhapur</t>
        </is>
      </c>
      <c r="D890" t="inlineStr">
        <is>
          <t>P2P transfer</t>
        </is>
      </c>
      <c r="E890" t="inlineStr">
        <is>
          <t>-</t>
        </is>
      </c>
      <c r="F890" s="34" t="n">
        <v>211</v>
      </c>
      <c r="G890" t="inlineStr">
        <is>
          <t>Bank E</t>
        </is>
      </c>
      <c r="H890" t="inlineStr">
        <is>
          <t>iOS</t>
        </is>
      </c>
      <c r="I890" s="35" t="n">
        <v>1.4</v>
      </c>
      <c r="J890" t="inlineStr">
        <is>
          <t>Pending</t>
        </is>
      </c>
      <c r="K890" t="inlineStr"/>
      <c r="L890" s="34" t="n">
        <v>0</v>
      </c>
      <c r="M890" t="inlineStr">
        <is>
          <t>Existing</t>
        </is>
      </c>
      <c r="N890" t="inlineStr">
        <is>
          <t>Evening</t>
        </is>
      </c>
      <c r="O890">
        <f>IF(AND(OR(Dashboard!$C$6="All",C890=Dashboard!$C$6),OR(Dashboard!$F$6="All",D890=Dashboard!$F$6),OR(Dashboard!$I$6="All",B890=Dashboard!$I$6)),1,0)</f>
        <v/>
      </c>
    </row>
    <row r="891">
      <c r="A891" t="inlineStr">
        <is>
          <t>PP900890</t>
        </is>
      </c>
      <c r="B891" t="inlineStr">
        <is>
          <t>May</t>
        </is>
      </c>
      <c r="C891" t="inlineStr">
        <is>
          <t>Nagpur</t>
        </is>
      </c>
      <c r="D891" t="inlineStr">
        <is>
          <t>P2P transfer</t>
        </is>
      </c>
      <c r="E891" t="inlineStr">
        <is>
          <t>-</t>
        </is>
      </c>
      <c r="F891" s="34" t="n">
        <v>1096</v>
      </c>
      <c r="G891" t="inlineStr">
        <is>
          <t>Bank B</t>
        </is>
      </c>
      <c r="H891" t="inlineStr">
        <is>
          <t>Android</t>
        </is>
      </c>
      <c r="I891" s="35" t="n">
        <v>2.4</v>
      </c>
      <c r="J891" t="inlineStr">
        <is>
          <t>Success</t>
        </is>
      </c>
      <c r="K891" t="inlineStr"/>
      <c r="L891" s="34" t="n">
        <v>0</v>
      </c>
      <c r="M891" t="inlineStr">
        <is>
          <t>Existing</t>
        </is>
      </c>
      <c r="N891" t="inlineStr">
        <is>
          <t>Morning</t>
        </is>
      </c>
      <c r="O891">
        <f>IF(AND(OR(Dashboard!$C$6="All",C891=Dashboard!$C$6),OR(Dashboard!$F$6="All",D891=Dashboard!$F$6),OR(Dashboard!$I$6="All",B891=Dashboard!$I$6)),1,0)</f>
        <v/>
      </c>
    </row>
    <row r="892">
      <c r="A892" t="inlineStr">
        <is>
          <t>PP900891</t>
        </is>
      </c>
      <c r="B892" t="inlineStr">
        <is>
          <t>Jun</t>
        </is>
      </c>
      <c r="C892" t="inlineStr">
        <is>
          <t>Solapur</t>
        </is>
      </c>
      <c r="D892" t="inlineStr">
        <is>
          <t>P2P transfer</t>
        </is>
      </c>
      <c r="E892" t="inlineStr">
        <is>
          <t>-</t>
        </is>
      </c>
      <c r="F892" s="34" t="n">
        <v>613</v>
      </c>
      <c r="G892" t="inlineStr">
        <is>
          <t>Bank E</t>
        </is>
      </c>
      <c r="H892" t="inlineStr">
        <is>
          <t>Android</t>
        </is>
      </c>
      <c r="I892" s="35" t="n">
        <v>2.2</v>
      </c>
      <c r="J892" t="inlineStr">
        <is>
          <t>Success</t>
        </is>
      </c>
      <c r="K892" t="inlineStr"/>
      <c r="L892" s="34" t="n">
        <v>0</v>
      </c>
      <c r="M892" t="inlineStr">
        <is>
          <t>Existing</t>
        </is>
      </c>
      <c r="N892" t="inlineStr">
        <is>
          <t>Afternoon</t>
        </is>
      </c>
      <c r="O892">
        <f>IF(AND(OR(Dashboard!$C$6="All",C892=Dashboard!$C$6),OR(Dashboard!$F$6="All",D892=Dashboard!$F$6),OR(Dashboard!$I$6="All",B892=Dashboard!$I$6)),1,0)</f>
        <v/>
      </c>
    </row>
    <row r="893">
      <c r="A893" t="inlineStr">
        <is>
          <t>PP900892</t>
        </is>
      </c>
      <c r="B893" t="inlineStr">
        <is>
          <t>Feb</t>
        </is>
      </c>
      <c r="C893" t="inlineStr">
        <is>
          <t>Nashik</t>
        </is>
      </c>
      <c r="D893" t="inlineStr">
        <is>
          <t>P2P transfer</t>
        </is>
      </c>
      <c r="E893" t="inlineStr">
        <is>
          <t>-</t>
        </is>
      </c>
      <c r="F893" s="34" t="n">
        <v>312</v>
      </c>
      <c r="G893" t="inlineStr">
        <is>
          <t>Bank D</t>
        </is>
      </c>
      <c r="H893" t="inlineStr">
        <is>
          <t>iOS</t>
        </is>
      </c>
      <c r="I893" s="35" t="n">
        <v>1.5</v>
      </c>
      <c r="J893" t="inlineStr">
        <is>
          <t>Success</t>
        </is>
      </c>
      <c r="K893" t="inlineStr"/>
      <c r="L893" s="34" t="n">
        <v>0</v>
      </c>
      <c r="M893" t="inlineStr">
        <is>
          <t>Existing</t>
        </is>
      </c>
      <c r="N893" t="inlineStr">
        <is>
          <t>Evening</t>
        </is>
      </c>
      <c r="O893">
        <f>IF(AND(OR(Dashboard!$C$6="All",C893=Dashboard!$C$6),OR(Dashboard!$F$6="All",D893=Dashboard!$F$6),OR(Dashboard!$I$6="All",B893=Dashboard!$I$6)),1,0)</f>
        <v/>
      </c>
    </row>
    <row r="894">
      <c r="A894" t="inlineStr">
        <is>
          <t>PP900893</t>
        </is>
      </c>
      <c r="B894" t="inlineStr">
        <is>
          <t>Jan</t>
        </is>
      </c>
      <c r="C894" t="inlineStr">
        <is>
          <t>Sambhaji Nagar</t>
        </is>
      </c>
      <c r="D894" t="inlineStr">
        <is>
          <t>Merchant (P2M)</t>
        </is>
      </c>
      <c r="E894" t="inlineStr">
        <is>
          <t>Grocery</t>
        </is>
      </c>
      <c r="F894" s="34" t="n">
        <v>305</v>
      </c>
      <c r="G894" t="inlineStr">
        <is>
          <t>Bank B</t>
        </is>
      </c>
      <c r="H894" t="inlineStr">
        <is>
          <t>Android</t>
        </is>
      </c>
      <c r="I894" s="35" t="n">
        <v>1.7</v>
      </c>
      <c r="J894" t="inlineStr">
        <is>
          <t>Success</t>
        </is>
      </c>
      <c r="K894" t="inlineStr"/>
      <c r="L894" s="34" t="n">
        <v>0</v>
      </c>
      <c r="M894" t="inlineStr">
        <is>
          <t>Existing</t>
        </is>
      </c>
      <c r="N894" t="inlineStr">
        <is>
          <t>Evening</t>
        </is>
      </c>
      <c r="O894">
        <f>IF(AND(OR(Dashboard!$C$6="All",C894=Dashboard!$C$6),OR(Dashboard!$F$6="All",D894=Dashboard!$F$6),OR(Dashboard!$I$6="All",B894=Dashboard!$I$6)),1,0)</f>
        <v/>
      </c>
    </row>
    <row r="895">
      <c r="A895" t="inlineStr">
        <is>
          <t>PP900894</t>
        </is>
      </c>
      <c r="B895" t="inlineStr">
        <is>
          <t>Apr</t>
        </is>
      </c>
      <c r="C895" t="inlineStr">
        <is>
          <t>Solapur</t>
        </is>
      </c>
      <c r="D895" t="inlineStr">
        <is>
          <t>Merchant (P2M)</t>
        </is>
      </c>
      <c r="E895" t="inlineStr">
        <is>
          <t>Travel</t>
        </is>
      </c>
      <c r="F895" s="34" t="n">
        <v>246</v>
      </c>
      <c r="G895" t="inlineStr">
        <is>
          <t>Bank C</t>
        </is>
      </c>
      <c r="H895" t="inlineStr">
        <is>
          <t>iOS</t>
        </is>
      </c>
      <c r="I895" s="35" t="n">
        <v>1.4</v>
      </c>
      <c r="J895" t="inlineStr">
        <is>
          <t>Success</t>
        </is>
      </c>
      <c r="K895" t="inlineStr"/>
      <c r="L895" s="34" t="n">
        <v>0</v>
      </c>
      <c r="M895" t="inlineStr">
        <is>
          <t>Existing</t>
        </is>
      </c>
      <c r="N895" t="inlineStr">
        <is>
          <t>Afternoon</t>
        </is>
      </c>
      <c r="O895">
        <f>IF(AND(OR(Dashboard!$C$6="All",C895=Dashboard!$C$6),OR(Dashboard!$F$6="All",D895=Dashboard!$F$6),OR(Dashboard!$I$6="All",B895=Dashboard!$I$6)),1,0)</f>
        <v/>
      </c>
    </row>
    <row r="896">
      <c r="A896" t="inlineStr">
        <is>
          <t>PP900895</t>
        </is>
      </c>
      <c r="B896" t="inlineStr">
        <is>
          <t>Mar</t>
        </is>
      </c>
      <c r="C896" t="inlineStr">
        <is>
          <t>Pune</t>
        </is>
      </c>
      <c r="D896" t="inlineStr">
        <is>
          <t>Merchant (P2M)</t>
        </is>
      </c>
      <c r="E896" t="inlineStr">
        <is>
          <t>Food</t>
        </is>
      </c>
      <c r="F896" s="34" t="n">
        <v>102</v>
      </c>
      <c r="G896" t="inlineStr">
        <is>
          <t>Bank D</t>
        </is>
      </c>
      <c r="H896" t="inlineStr">
        <is>
          <t>Android</t>
        </is>
      </c>
      <c r="I896" s="35" t="n">
        <v>2.3</v>
      </c>
      <c r="J896" t="inlineStr">
        <is>
          <t>Success</t>
        </is>
      </c>
      <c r="K896" t="inlineStr"/>
      <c r="L896" s="34" t="n">
        <v>0</v>
      </c>
      <c r="M896" t="inlineStr">
        <is>
          <t>Existing</t>
        </is>
      </c>
      <c r="N896" t="inlineStr">
        <is>
          <t>Night</t>
        </is>
      </c>
      <c r="O896">
        <f>IF(AND(OR(Dashboard!$C$6="All",C896=Dashboard!$C$6),OR(Dashboard!$F$6="All",D896=Dashboard!$F$6),OR(Dashboard!$I$6="All",B896=Dashboard!$I$6)),1,0)</f>
        <v/>
      </c>
    </row>
    <row r="897">
      <c r="A897" t="inlineStr">
        <is>
          <t>PP900896</t>
        </is>
      </c>
      <c r="B897" t="inlineStr">
        <is>
          <t>Mar</t>
        </is>
      </c>
      <c r="C897" t="inlineStr">
        <is>
          <t>Kolhapur</t>
        </is>
      </c>
      <c r="D897" t="inlineStr">
        <is>
          <t>P2P transfer</t>
        </is>
      </c>
      <c r="E897" t="inlineStr">
        <is>
          <t>-</t>
        </is>
      </c>
      <c r="F897" s="34" t="n">
        <v>1444</v>
      </c>
      <c r="G897" t="inlineStr">
        <is>
          <t>Bank C</t>
        </is>
      </c>
      <c r="H897" t="inlineStr">
        <is>
          <t>iOS</t>
        </is>
      </c>
      <c r="I897" s="35" t="n">
        <v>1.3</v>
      </c>
      <c r="J897" t="inlineStr">
        <is>
          <t>Success</t>
        </is>
      </c>
      <c r="K897" t="inlineStr"/>
      <c r="L897" s="34" t="n">
        <v>0</v>
      </c>
      <c r="M897" t="inlineStr">
        <is>
          <t>Existing</t>
        </is>
      </c>
      <c r="N897" t="inlineStr">
        <is>
          <t>Night</t>
        </is>
      </c>
      <c r="O897">
        <f>IF(AND(OR(Dashboard!$C$6="All",C897=Dashboard!$C$6),OR(Dashboard!$F$6="All",D897=Dashboard!$F$6),OR(Dashboard!$I$6="All",B897=Dashboard!$I$6)),1,0)</f>
        <v/>
      </c>
    </row>
    <row r="898">
      <c r="A898" t="inlineStr">
        <is>
          <t>PP900897</t>
        </is>
      </c>
      <c r="B898" t="inlineStr">
        <is>
          <t>May</t>
        </is>
      </c>
      <c r="C898" t="inlineStr">
        <is>
          <t>Sambhaji Nagar</t>
        </is>
      </c>
      <c r="D898" t="inlineStr">
        <is>
          <t>P2P transfer</t>
        </is>
      </c>
      <c r="E898" t="inlineStr">
        <is>
          <t>-</t>
        </is>
      </c>
      <c r="F898" s="34" t="n">
        <v>876</v>
      </c>
      <c r="G898" t="inlineStr">
        <is>
          <t>Bank C</t>
        </is>
      </c>
      <c r="H898" t="inlineStr">
        <is>
          <t>Android</t>
        </is>
      </c>
      <c r="I898" s="35" t="n">
        <v>1.7</v>
      </c>
      <c r="J898" t="inlineStr">
        <is>
          <t>Success</t>
        </is>
      </c>
      <c r="K898" t="inlineStr"/>
      <c r="L898" s="34" t="n">
        <v>0</v>
      </c>
      <c r="M898" t="inlineStr">
        <is>
          <t>Existing</t>
        </is>
      </c>
      <c r="N898" t="inlineStr">
        <is>
          <t>Morning</t>
        </is>
      </c>
      <c r="O898">
        <f>IF(AND(OR(Dashboard!$C$6="All",C898=Dashboard!$C$6),OR(Dashboard!$F$6="All",D898=Dashboard!$F$6),OR(Dashboard!$I$6="All",B898=Dashboard!$I$6)),1,0)</f>
        <v/>
      </c>
    </row>
    <row r="899">
      <c r="A899" t="inlineStr">
        <is>
          <t>PP900898</t>
        </is>
      </c>
      <c r="B899" t="inlineStr">
        <is>
          <t>Mar</t>
        </is>
      </c>
      <c r="C899" t="inlineStr">
        <is>
          <t>Kolhapur</t>
        </is>
      </c>
      <c r="D899" t="inlineStr">
        <is>
          <t>P2P transfer</t>
        </is>
      </c>
      <c r="E899" t="inlineStr">
        <is>
          <t>-</t>
        </is>
      </c>
      <c r="F899" s="34" t="n">
        <v>1066</v>
      </c>
      <c r="G899" t="inlineStr">
        <is>
          <t>Bank E</t>
        </is>
      </c>
      <c r="H899" t="inlineStr">
        <is>
          <t>Android</t>
        </is>
      </c>
      <c r="I899" s="35" t="n">
        <v>1.6</v>
      </c>
      <c r="J899" t="inlineStr">
        <is>
          <t>Success</t>
        </is>
      </c>
      <c r="K899" t="inlineStr"/>
      <c r="L899" s="34" t="n">
        <v>0</v>
      </c>
      <c r="M899" t="inlineStr">
        <is>
          <t>Existing</t>
        </is>
      </c>
      <c r="N899" t="inlineStr">
        <is>
          <t>Night</t>
        </is>
      </c>
      <c r="O899">
        <f>IF(AND(OR(Dashboard!$C$6="All",C899=Dashboard!$C$6),OR(Dashboard!$F$6="All",D899=Dashboard!$F$6),OR(Dashboard!$I$6="All",B899=Dashboard!$I$6)),1,0)</f>
        <v/>
      </c>
    </row>
    <row r="900">
      <c r="A900" t="inlineStr">
        <is>
          <t>PP900899</t>
        </is>
      </c>
      <c r="B900" t="inlineStr">
        <is>
          <t>Jan</t>
        </is>
      </c>
      <c r="C900" t="inlineStr">
        <is>
          <t>Nashik</t>
        </is>
      </c>
      <c r="D900" t="inlineStr">
        <is>
          <t>Merchant (P2M)</t>
        </is>
      </c>
      <c r="E900" t="inlineStr">
        <is>
          <t>Pharmacy</t>
        </is>
      </c>
      <c r="F900" s="34" t="n">
        <v>44</v>
      </c>
      <c r="G900" t="inlineStr">
        <is>
          <t>Bank D</t>
        </is>
      </c>
      <c r="H900" t="inlineStr">
        <is>
          <t>Android</t>
        </is>
      </c>
      <c r="I900" s="35" t="n">
        <v>3.2</v>
      </c>
      <c r="J900" t="inlineStr">
        <is>
          <t>Success</t>
        </is>
      </c>
      <c r="K900" t="inlineStr"/>
      <c r="L900" s="34" t="n">
        <v>0</v>
      </c>
      <c r="M900" t="inlineStr">
        <is>
          <t>New</t>
        </is>
      </c>
      <c r="N900" t="inlineStr">
        <is>
          <t>Afternoon</t>
        </is>
      </c>
      <c r="O900">
        <f>IF(AND(OR(Dashboard!$C$6="All",C900=Dashboard!$C$6),OR(Dashboard!$F$6="All",D900=Dashboard!$F$6),OR(Dashboard!$I$6="All",B900=Dashboard!$I$6)),1,0)</f>
        <v/>
      </c>
    </row>
    <row r="901">
      <c r="A901" t="inlineStr">
        <is>
          <t>PP900900</t>
        </is>
      </c>
      <c r="B901" t="inlineStr">
        <is>
          <t>May</t>
        </is>
      </c>
      <c r="C901" t="inlineStr">
        <is>
          <t>Nashik</t>
        </is>
      </c>
      <c r="D901" t="inlineStr">
        <is>
          <t>Bill payment</t>
        </is>
      </c>
      <c r="E901" t="inlineStr">
        <is>
          <t>-</t>
        </is>
      </c>
      <c r="F901" s="34" t="n">
        <v>1365</v>
      </c>
      <c r="G901" t="inlineStr">
        <is>
          <t>Bank C</t>
        </is>
      </c>
      <c r="H901" t="inlineStr">
        <is>
          <t>Android</t>
        </is>
      </c>
      <c r="I901" s="35" t="n">
        <v>1.2</v>
      </c>
      <c r="J901" t="inlineStr">
        <is>
          <t>Success</t>
        </is>
      </c>
      <c r="K901" t="inlineStr"/>
      <c r="L901" s="34" t="n">
        <v>0</v>
      </c>
      <c r="M901" t="inlineStr">
        <is>
          <t>Existing</t>
        </is>
      </c>
      <c r="N901" t="inlineStr">
        <is>
          <t>Morning</t>
        </is>
      </c>
      <c r="O901">
        <f>IF(AND(OR(Dashboard!$C$6="All",C901=Dashboard!$C$6),OR(Dashboard!$F$6="All",D901=Dashboard!$F$6),OR(Dashboard!$I$6="All",B901=Dashboard!$I$6)),1,0)</f>
        <v/>
      </c>
    </row>
    <row r="902">
      <c r="A902" t="inlineStr">
        <is>
          <t>PP900901</t>
        </is>
      </c>
      <c r="B902" t="inlineStr">
        <is>
          <t>May</t>
        </is>
      </c>
      <c r="C902" t="inlineStr">
        <is>
          <t>Nagpur</t>
        </is>
      </c>
      <c r="D902" t="inlineStr">
        <is>
          <t>Merchant (P2M)</t>
        </is>
      </c>
      <c r="E902" t="inlineStr">
        <is>
          <t>Electronics</t>
        </is>
      </c>
      <c r="F902" s="34" t="n">
        <v>877</v>
      </c>
      <c r="G902" t="inlineStr">
        <is>
          <t>Bank A</t>
        </is>
      </c>
      <c r="H902" t="inlineStr">
        <is>
          <t>iOS</t>
        </is>
      </c>
      <c r="I902" s="35" t="n">
        <v>1.8</v>
      </c>
      <c r="J902" t="inlineStr">
        <is>
          <t>Success</t>
        </is>
      </c>
      <c r="K902" t="inlineStr"/>
      <c r="L902" s="34" t="n">
        <v>0</v>
      </c>
      <c r="M902" t="inlineStr">
        <is>
          <t>Existing</t>
        </is>
      </c>
      <c r="N902" t="inlineStr">
        <is>
          <t>Afternoon</t>
        </is>
      </c>
      <c r="O902">
        <f>IF(AND(OR(Dashboard!$C$6="All",C902=Dashboard!$C$6),OR(Dashboard!$F$6="All",D902=Dashboard!$F$6),OR(Dashboard!$I$6="All",B902=Dashboard!$I$6)),1,0)</f>
        <v/>
      </c>
    </row>
    <row r="903">
      <c r="A903" t="inlineStr">
        <is>
          <t>PP900902</t>
        </is>
      </c>
      <c r="B903" t="inlineStr">
        <is>
          <t>May</t>
        </is>
      </c>
      <c r="C903" t="inlineStr">
        <is>
          <t>Solapur</t>
        </is>
      </c>
      <c r="D903" t="inlineStr">
        <is>
          <t>Merchant (P2M)</t>
        </is>
      </c>
      <c r="E903" t="inlineStr">
        <is>
          <t>Food</t>
        </is>
      </c>
      <c r="F903" s="34" t="n">
        <v>118</v>
      </c>
      <c r="G903" t="inlineStr">
        <is>
          <t>Bank B</t>
        </is>
      </c>
      <c r="H903" t="inlineStr">
        <is>
          <t>Android</t>
        </is>
      </c>
      <c r="I903" s="35" t="n">
        <v>2</v>
      </c>
      <c r="J903" t="inlineStr">
        <is>
          <t>Success</t>
        </is>
      </c>
      <c r="K903" t="inlineStr"/>
      <c r="L903" s="34" t="n">
        <v>0</v>
      </c>
      <c r="M903" t="inlineStr">
        <is>
          <t>Existing</t>
        </is>
      </c>
      <c r="N903" t="inlineStr">
        <is>
          <t>Evening</t>
        </is>
      </c>
      <c r="O903">
        <f>IF(AND(OR(Dashboard!$C$6="All",C903=Dashboard!$C$6),OR(Dashboard!$F$6="All",D903=Dashboard!$F$6),OR(Dashboard!$I$6="All",B903=Dashboard!$I$6)),1,0)</f>
        <v/>
      </c>
    </row>
    <row r="904">
      <c r="A904" t="inlineStr">
        <is>
          <t>PP900903</t>
        </is>
      </c>
      <c r="B904" t="inlineStr">
        <is>
          <t>Jun</t>
        </is>
      </c>
      <c r="C904" t="inlineStr">
        <is>
          <t>Sambhaji Nagar</t>
        </is>
      </c>
      <c r="D904" t="inlineStr">
        <is>
          <t>Merchant (P2M)</t>
        </is>
      </c>
      <c r="E904" t="inlineStr">
        <is>
          <t>Fuel</t>
        </is>
      </c>
      <c r="F904" s="34" t="n">
        <v>89</v>
      </c>
      <c r="G904" t="inlineStr">
        <is>
          <t>Bank C</t>
        </is>
      </c>
      <c r="H904" t="inlineStr">
        <is>
          <t>iOS</t>
        </is>
      </c>
      <c r="I904" s="35" t="n">
        <v>2.2</v>
      </c>
      <c r="J904" t="inlineStr">
        <is>
          <t>Success</t>
        </is>
      </c>
      <c r="K904" t="inlineStr"/>
      <c r="L904" s="34" t="n">
        <v>0</v>
      </c>
      <c r="M904" t="inlineStr">
        <is>
          <t>Existing</t>
        </is>
      </c>
      <c r="N904" t="inlineStr">
        <is>
          <t>Night</t>
        </is>
      </c>
      <c r="O904">
        <f>IF(AND(OR(Dashboard!$C$6="All",C904=Dashboard!$C$6),OR(Dashboard!$F$6="All",D904=Dashboard!$F$6),OR(Dashboard!$I$6="All",B904=Dashboard!$I$6)),1,0)</f>
        <v/>
      </c>
    </row>
    <row r="905">
      <c r="A905" t="inlineStr">
        <is>
          <t>PP900904</t>
        </is>
      </c>
      <c r="B905" t="inlineStr">
        <is>
          <t>Mar</t>
        </is>
      </c>
      <c r="C905" t="inlineStr">
        <is>
          <t>Pune</t>
        </is>
      </c>
      <c r="D905" t="inlineStr">
        <is>
          <t>Merchant (P2M)</t>
        </is>
      </c>
      <c r="E905" t="inlineStr">
        <is>
          <t>Pharmacy</t>
        </is>
      </c>
      <c r="F905" s="34" t="n">
        <v>374</v>
      </c>
      <c r="G905" t="inlineStr">
        <is>
          <t>Bank C</t>
        </is>
      </c>
      <c r="H905" t="inlineStr">
        <is>
          <t>Android</t>
        </is>
      </c>
      <c r="I905" s="35" t="n">
        <v>2.4</v>
      </c>
      <c r="J905" t="inlineStr">
        <is>
          <t>Success</t>
        </is>
      </c>
      <c r="K905" t="inlineStr"/>
      <c r="L905" s="34" t="n">
        <v>0</v>
      </c>
      <c r="M905" t="inlineStr">
        <is>
          <t>Existing</t>
        </is>
      </c>
      <c r="N905" t="inlineStr">
        <is>
          <t>Afternoon</t>
        </is>
      </c>
      <c r="O905">
        <f>IF(AND(OR(Dashboard!$C$6="All",C905=Dashboard!$C$6),OR(Dashboard!$F$6="All",D905=Dashboard!$F$6),OR(Dashboard!$I$6="All",B905=Dashboard!$I$6)),1,0)</f>
        <v/>
      </c>
    </row>
    <row r="906">
      <c r="A906" t="inlineStr">
        <is>
          <t>PP900905</t>
        </is>
      </c>
      <c r="B906" t="inlineStr">
        <is>
          <t>Jun</t>
        </is>
      </c>
      <c r="C906" t="inlineStr">
        <is>
          <t>Nagpur</t>
        </is>
      </c>
      <c r="D906" t="inlineStr">
        <is>
          <t>P2P transfer</t>
        </is>
      </c>
      <c r="E906" t="inlineStr">
        <is>
          <t>-</t>
        </is>
      </c>
      <c r="F906" s="34" t="n">
        <v>495</v>
      </c>
      <c r="G906" t="inlineStr">
        <is>
          <t>Bank D</t>
        </is>
      </c>
      <c r="H906" t="inlineStr">
        <is>
          <t>Android</t>
        </is>
      </c>
      <c r="I906" s="35" t="n">
        <v>1.5</v>
      </c>
      <c r="J906" t="inlineStr">
        <is>
          <t>Success</t>
        </is>
      </c>
      <c r="K906" t="inlineStr"/>
      <c r="L906" s="34" t="n">
        <v>0</v>
      </c>
      <c r="M906" t="inlineStr">
        <is>
          <t>Existing</t>
        </is>
      </c>
      <c r="N906" t="inlineStr">
        <is>
          <t>Morning</t>
        </is>
      </c>
      <c r="O906">
        <f>IF(AND(OR(Dashboard!$C$6="All",C906=Dashboard!$C$6),OR(Dashboard!$F$6="All",D906=Dashboard!$F$6),OR(Dashboard!$I$6="All",B906=Dashboard!$I$6)),1,0)</f>
        <v/>
      </c>
    </row>
    <row r="907">
      <c r="A907" t="inlineStr">
        <is>
          <t>PP900906</t>
        </is>
      </c>
      <c r="B907" t="inlineStr">
        <is>
          <t>Jun</t>
        </is>
      </c>
      <c r="C907" t="inlineStr">
        <is>
          <t>Nagpur</t>
        </is>
      </c>
      <c r="D907" t="inlineStr">
        <is>
          <t>P2P transfer</t>
        </is>
      </c>
      <c r="E907" t="inlineStr">
        <is>
          <t>-</t>
        </is>
      </c>
      <c r="F907" s="34" t="n">
        <v>702</v>
      </c>
      <c r="G907" t="inlineStr">
        <is>
          <t>Bank D</t>
        </is>
      </c>
      <c r="H907" t="inlineStr">
        <is>
          <t>Android</t>
        </is>
      </c>
      <c r="I907" s="35" t="n">
        <v>1.8</v>
      </c>
      <c r="J907" t="inlineStr">
        <is>
          <t>Success</t>
        </is>
      </c>
      <c r="K907" t="inlineStr"/>
      <c r="L907" s="34" t="n">
        <v>0</v>
      </c>
      <c r="M907" t="inlineStr">
        <is>
          <t>Existing</t>
        </is>
      </c>
      <c r="N907" t="inlineStr">
        <is>
          <t>Afternoon</t>
        </is>
      </c>
      <c r="O907">
        <f>IF(AND(OR(Dashboard!$C$6="All",C907=Dashboard!$C$6),OR(Dashboard!$F$6="All",D907=Dashboard!$F$6),OR(Dashboard!$I$6="All",B907=Dashboard!$I$6)),1,0)</f>
        <v/>
      </c>
    </row>
    <row r="908">
      <c r="A908" t="inlineStr">
        <is>
          <t>PP900907</t>
        </is>
      </c>
      <c r="B908" t="inlineStr">
        <is>
          <t>Jan</t>
        </is>
      </c>
      <c r="C908" t="inlineStr">
        <is>
          <t>Nagpur</t>
        </is>
      </c>
      <c r="D908" t="inlineStr">
        <is>
          <t>Merchant (P2M)</t>
        </is>
      </c>
      <c r="E908" t="inlineStr">
        <is>
          <t>Electronics</t>
        </is>
      </c>
      <c r="F908" s="34" t="n">
        <v>177</v>
      </c>
      <c r="G908" t="inlineStr">
        <is>
          <t>Bank B</t>
        </is>
      </c>
      <c r="H908" t="inlineStr">
        <is>
          <t>iOS</t>
        </is>
      </c>
      <c r="I908" s="35" t="n">
        <v>1.5</v>
      </c>
      <c r="J908" t="inlineStr">
        <is>
          <t>Success</t>
        </is>
      </c>
      <c r="K908" t="inlineStr"/>
      <c r="L908" s="34" t="n">
        <v>0</v>
      </c>
      <c r="M908" t="inlineStr">
        <is>
          <t>New</t>
        </is>
      </c>
      <c r="N908" t="inlineStr">
        <is>
          <t>Afternoon</t>
        </is>
      </c>
      <c r="O908">
        <f>IF(AND(OR(Dashboard!$C$6="All",C908=Dashboard!$C$6),OR(Dashboard!$F$6="All",D908=Dashboard!$F$6),OR(Dashboard!$I$6="All",B908=Dashboard!$I$6)),1,0)</f>
        <v/>
      </c>
    </row>
    <row r="909">
      <c r="A909" t="inlineStr">
        <is>
          <t>PP900908</t>
        </is>
      </c>
      <c r="B909" t="inlineStr">
        <is>
          <t>Jun</t>
        </is>
      </c>
      <c r="C909" t="inlineStr">
        <is>
          <t>Nashik</t>
        </is>
      </c>
      <c r="D909" t="inlineStr">
        <is>
          <t>Insurance</t>
        </is>
      </c>
      <c r="E909" t="inlineStr">
        <is>
          <t>-</t>
        </is>
      </c>
      <c r="F909" s="34" t="n">
        <v>4095</v>
      </c>
      <c r="G909" t="inlineStr">
        <is>
          <t>Bank B</t>
        </is>
      </c>
      <c r="H909" t="inlineStr">
        <is>
          <t>Android</t>
        </is>
      </c>
      <c r="I909" s="35" t="n">
        <v>1.8</v>
      </c>
      <c r="J909" t="inlineStr">
        <is>
          <t>Success</t>
        </is>
      </c>
      <c r="K909" t="inlineStr"/>
      <c r="L909" s="34" t="n">
        <v>0</v>
      </c>
      <c r="M909" t="inlineStr">
        <is>
          <t>Existing</t>
        </is>
      </c>
      <c r="N909" t="inlineStr">
        <is>
          <t>Evening</t>
        </is>
      </c>
      <c r="O909">
        <f>IF(AND(OR(Dashboard!$C$6="All",C909=Dashboard!$C$6),OR(Dashboard!$F$6="All",D909=Dashboard!$F$6),OR(Dashboard!$I$6="All",B909=Dashboard!$I$6)),1,0)</f>
        <v/>
      </c>
    </row>
    <row r="910">
      <c r="A910" t="inlineStr">
        <is>
          <t>PP900909</t>
        </is>
      </c>
      <c r="B910" t="inlineStr">
        <is>
          <t>May</t>
        </is>
      </c>
      <c r="C910" t="inlineStr">
        <is>
          <t>Sambhaji Nagar</t>
        </is>
      </c>
      <c r="D910" t="inlineStr">
        <is>
          <t>P2P transfer</t>
        </is>
      </c>
      <c r="E910" t="inlineStr">
        <is>
          <t>-</t>
        </is>
      </c>
      <c r="F910" s="34" t="n">
        <v>395</v>
      </c>
      <c r="G910" t="inlineStr">
        <is>
          <t>Bank E</t>
        </is>
      </c>
      <c r="H910" t="inlineStr">
        <is>
          <t>Android</t>
        </is>
      </c>
      <c r="I910" s="35" t="n">
        <v>1.8</v>
      </c>
      <c r="J910" t="inlineStr">
        <is>
          <t>Success</t>
        </is>
      </c>
      <c r="K910" t="inlineStr"/>
      <c r="L910" s="34" t="n">
        <v>0</v>
      </c>
      <c r="M910" t="inlineStr">
        <is>
          <t>Existing</t>
        </is>
      </c>
      <c r="N910" t="inlineStr">
        <is>
          <t>Afternoon</t>
        </is>
      </c>
      <c r="O910">
        <f>IF(AND(OR(Dashboard!$C$6="All",C910=Dashboard!$C$6),OR(Dashboard!$F$6="All",D910=Dashboard!$F$6),OR(Dashboard!$I$6="All",B910=Dashboard!$I$6)),1,0)</f>
        <v/>
      </c>
    </row>
    <row r="911">
      <c r="A911" t="inlineStr">
        <is>
          <t>PP900910</t>
        </is>
      </c>
      <c r="B911" t="inlineStr">
        <is>
          <t>Jun</t>
        </is>
      </c>
      <c r="C911" t="inlineStr">
        <is>
          <t>Nashik</t>
        </is>
      </c>
      <c r="D911" t="inlineStr">
        <is>
          <t>P2P transfer</t>
        </is>
      </c>
      <c r="E911" t="inlineStr">
        <is>
          <t>-</t>
        </is>
      </c>
      <c r="F911" s="34" t="n">
        <v>576</v>
      </c>
      <c r="G911" t="inlineStr">
        <is>
          <t>Bank B</t>
        </is>
      </c>
      <c r="H911" t="inlineStr">
        <is>
          <t>Android</t>
        </is>
      </c>
      <c r="I911" s="35" t="n">
        <v>3</v>
      </c>
      <c r="J911" t="inlineStr">
        <is>
          <t>Success</t>
        </is>
      </c>
      <c r="K911" t="inlineStr"/>
      <c r="L911" s="34" t="n">
        <v>0</v>
      </c>
      <c r="M911" t="inlineStr">
        <is>
          <t>Existing</t>
        </is>
      </c>
      <c r="N911" t="inlineStr">
        <is>
          <t>Morning</t>
        </is>
      </c>
      <c r="O911">
        <f>IF(AND(OR(Dashboard!$C$6="All",C911=Dashboard!$C$6),OR(Dashboard!$F$6="All",D911=Dashboard!$F$6),OR(Dashboard!$I$6="All",B911=Dashboard!$I$6)),1,0)</f>
        <v/>
      </c>
    </row>
    <row r="912">
      <c r="A912" t="inlineStr">
        <is>
          <t>PP900911</t>
        </is>
      </c>
      <c r="B912" t="inlineStr">
        <is>
          <t>May</t>
        </is>
      </c>
      <c r="C912" t="inlineStr">
        <is>
          <t>Sambhaji Nagar</t>
        </is>
      </c>
      <c r="D912" t="inlineStr">
        <is>
          <t>Insurance</t>
        </is>
      </c>
      <c r="E912" t="inlineStr">
        <is>
          <t>-</t>
        </is>
      </c>
      <c r="F912" s="34" t="n">
        <v>11841</v>
      </c>
      <c r="G912" t="inlineStr">
        <is>
          <t>Bank E</t>
        </is>
      </c>
      <c r="H912" t="inlineStr">
        <is>
          <t>Android</t>
        </is>
      </c>
      <c r="I912" s="35" t="n">
        <v>1.3</v>
      </c>
      <c r="J912" t="inlineStr">
        <is>
          <t>Success</t>
        </is>
      </c>
      <c r="K912" t="inlineStr"/>
      <c r="L912" s="34" t="n">
        <v>0</v>
      </c>
      <c r="M912" t="inlineStr">
        <is>
          <t>Existing</t>
        </is>
      </c>
      <c r="N912" t="inlineStr">
        <is>
          <t>Afternoon</t>
        </is>
      </c>
      <c r="O912">
        <f>IF(AND(OR(Dashboard!$C$6="All",C912=Dashboard!$C$6),OR(Dashboard!$F$6="All",D912=Dashboard!$F$6),OR(Dashboard!$I$6="All",B912=Dashboard!$I$6)),1,0)</f>
        <v/>
      </c>
    </row>
    <row r="913">
      <c r="A913" t="inlineStr">
        <is>
          <t>PP900912</t>
        </is>
      </c>
      <c r="B913" t="inlineStr">
        <is>
          <t>Jan</t>
        </is>
      </c>
      <c r="C913" t="inlineStr">
        <is>
          <t>Sambhaji Nagar</t>
        </is>
      </c>
      <c r="D913" t="inlineStr">
        <is>
          <t>Bill payment</t>
        </is>
      </c>
      <c r="E913" t="inlineStr">
        <is>
          <t>-</t>
        </is>
      </c>
      <c r="F913" s="34" t="n">
        <v>3387</v>
      </c>
      <c r="G913" t="inlineStr">
        <is>
          <t>Bank E</t>
        </is>
      </c>
      <c r="H913" t="inlineStr">
        <is>
          <t>Android</t>
        </is>
      </c>
      <c r="I913" s="35" t="n">
        <v>1.8</v>
      </c>
      <c r="J913" t="inlineStr">
        <is>
          <t>Success</t>
        </is>
      </c>
      <c r="K913" t="inlineStr"/>
      <c r="L913" s="34" t="n">
        <v>34</v>
      </c>
      <c r="M913" t="inlineStr">
        <is>
          <t>Existing</t>
        </is>
      </c>
      <c r="N913" t="inlineStr">
        <is>
          <t>Evening</t>
        </is>
      </c>
      <c r="O913">
        <f>IF(AND(OR(Dashboard!$C$6="All",C913=Dashboard!$C$6),OR(Dashboard!$F$6="All",D913=Dashboard!$F$6),OR(Dashboard!$I$6="All",B913=Dashboard!$I$6)),1,0)</f>
        <v/>
      </c>
    </row>
    <row r="914">
      <c r="A914" t="inlineStr">
        <is>
          <t>PP900913</t>
        </is>
      </c>
      <c r="B914" t="inlineStr">
        <is>
          <t>Feb</t>
        </is>
      </c>
      <c r="C914" t="inlineStr">
        <is>
          <t>Kolhapur</t>
        </is>
      </c>
      <c r="D914" t="inlineStr">
        <is>
          <t>Merchant (P2M)</t>
        </is>
      </c>
      <c r="E914" t="inlineStr">
        <is>
          <t>Fuel</t>
        </is>
      </c>
      <c r="F914" s="34" t="n">
        <v>203</v>
      </c>
      <c r="G914" t="inlineStr">
        <is>
          <t>Bank C</t>
        </is>
      </c>
      <c r="H914" t="inlineStr">
        <is>
          <t>Android</t>
        </is>
      </c>
      <c r="I914" s="35" t="n">
        <v>2.2</v>
      </c>
      <c r="J914" t="inlineStr">
        <is>
          <t>Success</t>
        </is>
      </c>
      <c r="K914" t="inlineStr"/>
      <c r="L914" s="34" t="n">
        <v>0</v>
      </c>
      <c r="M914" t="inlineStr">
        <is>
          <t>Existing</t>
        </is>
      </c>
      <c r="N914" t="inlineStr">
        <is>
          <t>Night</t>
        </is>
      </c>
      <c r="O914">
        <f>IF(AND(OR(Dashboard!$C$6="All",C914=Dashboard!$C$6),OR(Dashboard!$F$6="All",D914=Dashboard!$F$6),OR(Dashboard!$I$6="All",B914=Dashboard!$I$6)),1,0)</f>
        <v/>
      </c>
    </row>
    <row r="915">
      <c r="A915" t="inlineStr">
        <is>
          <t>PP900914</t>
        </is>
      </c>
      <c r="B915" t="inlineStr">
        <is>
          <t>May</t>
        </is>
      </c>
      <c r="C915" t="inlineStr">
        <is>
          <t>Pune</t>
        </is>
      </c>
      <c r="D915" t="inlineStr">
        <is>
          <t>P2P transfer</t>
        </is>
      </c>
      <c r="E915" t="inlineStr">
        <is>
          <t>-</t>
        </is>
      </c>
      <c r="F915" s="34" t="n">
        <v>417</v>
      </c>
      <c r="G915" t="inlineStr">
        <is>
          <t>Bank D</t>
        </is>
      </c>
      <c r="H915" t="inlineStr">
        <is>
          <t>iOS</t>
        </is>
      </c>
      <c r="I915" s="35" t="n">
        <v>2.8</v>
      </c>
      <c r="J915" t="inlineStr">
        <is>
          <t>Success</t>
        </is>
      </c>
      <c r="K915" t="inlineStr"/>
      <c r="L915" s="34" t="n">
        <v>0</v>
      </c>
      <c r="M915" t="inlineStr">
        <is>
          <t>Existing</t>
        </is>
      </c>
      <c r="N915" t="inlineStr">
        <is>
          <t>Afternoon</t>
        </is>
      </c>
      <c r="O915">
        <f>IF(AND(OR(Dashboard!$C$6="All",C915=Dashboard!$C$6),OR(Dashboard!$F$6="All",D915=Dashboard!$F$6),OR(Dashboard!$I$6="All",B915=Dashboard!$I$6)),1,0)</f>
        <v/>
      </c>
    </row>
    <row r="916">
      <c r="A916" t="inlineStr">
        <is>
          <t>PP900915</t>
        </is>
      </c>
      <c r="B916" t="inlineStr">
        <is>
          <t>Feb</t>
        </is>
      </c>
      <c r="C916" t="inlineStr">
        <is>
          <t>Sambhaji Nagar</t>
        </is>
      </c>
      <c r="D916" t="inlineStr">
        <is>
          <t>Merchant (P2M)</t>
        </is>
      </c>
      <c r="E916" t="inlineStr">
        <is>
          <t>Fuel</t>
        </is>
      </c>
      <c r="F916" s="34" t="n">
        <v>336</v>
      </c>
      <c r="G916" t="inlineStr">
        <is>
          <t>Bank D</t>
        </is>
      </c>
      <c r="H916" t="inlineStr">
        <is>
          <t>Android</t>
        </is>
      </c>
      <c r="I916" s="35" t="n">
        <v>3.3</v>
      </c>
      <c r="J916" t="inlineStr">
        <is>
          <t>Success</t>
        </is>
      </c>
      <c r="K916" t="inlineStr"/>
      <c r="L916" s="34" t="n">
        <v>0</v>
      </c>
      <c r="M916" t="inlineStr">
        <is>
          <t>Existing</t>
        </is>
      </c>
      <c r="N916" t="inlineStr">
        <is>
          <t>Afternoon</t>
        </is>
      </c>
      <c r="O916">
        <f>IF(AND(OR(Dashboard!$C$6="All",C916=Dashboard!$C$6),OR(Dashboard!$F$6="All",D916=Dashboard!$F$6),OR(Dashboard!$I$6="All",B916=Dashboard!$I$6)),1,0)</f>
        <v/>
      </c>
    </row>
    <row r="917">
      <c r="A917" t="inlineStr">
        <is>
          <t>PP900916</t>
        </is>
      </c>
      <c r="B917" t="inlineStr">
        <is>
          <t>Feb</t>
        </is>
      </c>
      <c r="C917" t="inlineStr">
        <is>
          <t>Nashik</t>
        </is>
      </c>
      <c r="D917" t="inlineStr">
        <is>
          <t>Merchant (P2M)</t>
        </is>
      </c>
      <c r="E917" t="inlineStr">
        <is>
          <t>Grocery</t>
        </is>
      </c>
      <c r="F917" s="34" t="n">
        <v>351</v>
      </c>
      <c r="G917" t="inlineStr">
        <is>
          <t>Bank C</t>
        </is>
      </c>
      <c r="H917" t="inlineStr">
        <is>
          <t>Android</t>
        </is>
      </c>
      <c r="I917" s="35" t="n">
        <v>1.3</v>
      </c>
      <c r="J917" t="inlineStr">
        <is>
          <t>Success</t>
        </is>
      </c>
      <c r="K917" t="inlineStr"/>
      <c r="L917" s="34" t="n">
        <v>0</v>
      </c>
      <c r="M917" t="inlineStr">
        <is>
          <t>Existing</t>
        </is>
      </c>
      <c r="N917" t="inlineStr">
        <is>
          <t>Morning</t>
        </is>
      </c>
      <c r="O917">
        <f>IF(AND(OR(Dashboard!$C$6="All",C917=Dashboard!$C$6),OR(Dashboard!$F$6="All",D917=Dashboard!$F$6),OR(Dashboard!$I$6="All",B917=Dashboard!$I$6)),1,0)</f>
        <v/>
      </c>
    </row>
    <row r="918">
      <c r="A918" t="inlineStr">
        <is>
          <t>PP900917</t>
        </is>
      </c>
      <c r="B918" t="inlineStr">
        <is>
          <t>Mar</t>
        </is>
      </c>
      <c r="C918" t="inlineStr">
        <is>
          <t>Pune</t>
        </is>
      </c>
      <c r="D918" t="inlineStr">
        <is>
          <t>Bill payment</t>
        </is>
      </c>
      <c r="E918" t="inlineStr">
        <is>
          <t>-</t>
        </is>
      </c>
      <c r="F918" s="34" t="n">
        <v>1323</v>
      </c>
      <c r="G918" t="inlineStr">
        <is>
          <t>Bank D</t>
        </is>
      </c>
      <c r="H918" t="inlineStr">
        <is>
          <t>Android</t>
        </is>
      </c>
      <c r="I918" s="35" t="n">
        <v>2.6</v>
      </c>
      <c r="J918" t="inlineStr">
        <is>
          <t>Success</t>
        </is>
      </c>
      <c r="K918" t="inlineStr"/>
      <c r="L918" s="34" t="n">
        <v>13</v>
      </c>
      <c r="M918" t="inlineStr">
        <is>
          <t>Existing</t>
        </is>
      </c>
      <c r="N918" t="inlineStr">
        <is>
          <t>Afternoon</t>
        </is>
      </c>
      <c r="O918">
        <f>IF(AND(OR(Dashboard!$C$6="All",C918=Dashboard!$C$6),OR(Dashboard!$F$6="All",D918=Dashboard!$F$6),OR(Dashboard!$I$6="All",B918=Dashboard!$I$6)),1,0)</f>
        <v/>
      </c>
    </row>
    <row r="919">
      <c r="A919" t="inlineStr">
        <is>
          <t>PP900918</t>
        </is>
      </c>
      <c r="B919" t="inlineStr">
        <is>
          <t>Apr</t>
        </is>
      </c>
      <c r="C919" t="inlineStr">
        <is>
          <t>Nagpur</t>
        </is>
      </c>
      <c r="D919" t="inlineStr">
        <is>
          <t>Bill payment</t>
        </is>
      </c>
      <c r="E919" t="inlineStr">
        <is>
          <t>-</t>
        </is>
      </c>
      <c r="F919" s="34" t="n">
        <v>3352</v>
      </c>
      <c r="G919" t="inlineStr">
        <is>
          <t>Bank B</t>
        </is>
      </c>
      <c r="H919" t="inlineStr">
        <is>
          <t>Android</t>
        </is>
      </c>
      <c r="I919" s="35" t="n">
        <v>0.4</v>
      </c>
      <c r="J919" t="inlineStr">
        <is>
          <t>Success</t>
        </is>
      </c>
      <c r="K919" t="inlineStr"/>
      <c r="L919" s="34" t="n">
        <v>34</v>
      </c>
      <c r="M919" t="inlineStr">
        <is>
          <t>Existing</t>
        </is>
      </c>
      <c r="N919" t="inlineStr">
        <is>
          <t>Evening</t>
        </is>
      </c>
      <c r="O919">
        <f>IF(AND(OR(Dashboard!$C$6="All",C919=Dashboard!$C$6),OR(Dashboard!$F$6="All",D919=Dashboard!$F$6),OR(Dashboard!$I$6="All",B919=Dashboard!$I$6)),1,0)</f>
        <v/>
      </c>
    </row>
    <row r="920">
      <c r="A920" t="inlineStr">
        <is>
          <t>PP900919</t>
        </is>
      </c>
      <c r="B920" t="inlineStr">
        <is>
          <t>Feb</t>
        </is>
      </c>
      <c r="C920" t="inlineStr">
        <is>
          <t>Nagpur</t>
        </is>
      </c>
      <c r="D920" t="inlineStr">
        <is>
          <t>Merchant (P2M)</t>
        </is>
      </c>
      <c r="E920" t="inlineStr">
        <is>
          <t>Travel</t>
        </is>
      </c>
      <c r="F920" s="34" t="n">
        <v>440</v>
      </c>
      <c r="G920" t="inlineStr">
        <is>
          <t>Bank B</t>
        </is>
      </c>
      <c r="H920" t="inlineStr">
        <is>
          <t>Android</t>
        </is>
      </c>
      <c r="I920" s="35" t="n">
        <v>1.2</v>
      </c>
      <c r="J920" t="inlineStr">
        <is>
          <t>Success</t>
        </is>
      </c>
      <c r="K920" t="inlineStr"/>
      <c r="L920" s="34" t="n">
        <v>0</v>
      </c>
      <c r="M920" t="inlineStr">
        <is>
          <t>Existing</t>
        </is>
      </c>
      <c r="N920" t="inlineStr">
        <is>
          <t>Evening</t>
        </is>
      </c>
      <c r="O920">
        <f>IF(AND(OR(Dashboard!$C$6="All",C920=Dashboard!$C$6),OR(Dashboard!$F$6="All",D920=Dashboard!$F$6),OR(Dashboard!$I$6="All",B920=Dashboard!$I$6)),1,0)</f>
        <v/>
      </c>
    </row>
    <row r="921">
      <c r="A921" t="inlineStr">
        <is>
          <t>PP900920</t>
        </is>
      </c>
      <c r="B921" t="inlineStr">
        <is>
          <t>Jun</t>
        </is>
      </c>
      <c r="C921" t="inlineStr">
        <is>
          <t>Sambhaji Nagar</t>
        </is>
      </c>
      <c r="D921" t="inlineStr">
        <is>
          <t>Merchant (P2M)</t>
        </is>
      </c>
      <c r="E921" t="inlineStr">
        <is>
          <t>Electronics</t>
        </is>
      </c>
      <c r="F921" s="34" t="n">
        <v>170</v>
      </c>
      <c r="G921" t="inlineStr">
        <is>
          <t>Bank B</t>
        </is>
      </c>
      <c r="H921" t="inlineStr">
        <is>
          <t>Android</t>
        </is>
      </c>
      <c r="I921" s="35" t="n">
        <v>2.2</v>
      </c>
      <c r="J921" t="inlineStr">
        <is>
          <t>Failed</t>
        </is>
      </c>
      <c r="K921" t="inlineStr">
        <is>
          <t>Limit exceeded</t>
        </is>
      </c>
      <c r="L921" s="34" t="n">
        <v>0</v>
      </c>
      <c r="M921" t="inlineStr">
        <is>
          <t>Existing</t>
        </is>
      </c>
      <c r="N921" t="inlineStr">
        <is>
          <t>Evening</t>
        </is>
      </c>
      <c r="O921">
        <f>IF(AND(OR(Dashboard!$C$6="All",C921=Dashboard!$C$6),OR(Dashboard!$F$6="All",D921=Dashboard!$F$6),OR(Dashboard!$I$6="All",B921=Dashboard!$I$6)),1,0)</f>
        <v/>
      </c>
    </row>
    <row r="922">
      <c r="A922" t="inlineStr">
        <is>
          <t>PP900921</t>
        </is>
      </c>
      <c r="B922" t="inlineStr">
        <is>
          <t>Feb</t>
        </is>
      </c>
      <c r="C922" t="inlineStr">
        <is>
          <t>Nagpur</t>
        </is>
      </c>
      <c r="D922" t="inlineStr">
        <is>
          <t>Merchant (P2M)</t>
        </is>
      </c>
      <c r="E922" t="inlineStr">
        <is>
          <t>Pharmacy</t>
        </is>
      </c>
      <c r="F922" s="34" t="n">
        <v>158</v>
      </c>
      <c r="G922" t="inlineStr">
        <is>
          <t>Bank D</t>
        </is>
      </c>
      <c r="H922" t="inlineStr">
        <is>
          <t>Android</t>
        </is>
      </c>
      <c r="I922" s="35" t="n">
        <v>2.3</v>
      </c>
      <c r="J922" t="inlineStr">
        <is>
          <t>Success</t>
        </is>
      </c>
      <c r="K922" t="inlineStr"/>
      <c r="L922" s="34" t="n">
        <v>0</v>
      </c>
      <c r="M922" t="inlineStr">
        <is>
          <t>Existing</t>
        </is>
      </c>
      <c r="N922" t="inlineStr">
        <is>
          <t>Evening</t>
        </is>
      </c>
      <c r="O922">
        <f>IF(AND(OR(Dashboard!$C$6="All",C922=Dashboard!$C$6),OR(Dashboard!$F$6="All",D922=Dashboard!$F$6),OR(Dashboard!$I$6="All",B922=Dashboard!$I$6)),1,0)</f>
        <v/>
      </c>
    </row>
    <row r="923">
      <c r="A923" t="inlineStr">
        <is>
          <t>PP900922</t>
        </is>
      </c>
      <c r="B923" t="inlineStr">
        <is>
          <t>Feb</t>
        </is>
      </c>
      <c r="C923" t="inlineStr">
        <is>
          <t>Nashik</t>
        </is>
      </c>
      <c r="D923" t="inlineStr">
        <is>
          <t>Merchant (P2M)</t>
        </is>
      </c>
      <c r="E923" t="inlineStr">
        <is>
          <t>Pharmacy</t>
        </is>
      </c>
      <c r="F923" s="34" t="n">
        <v>144</v>
      </c>
      <c r="G923" t="inlineStr">
        <is>
          <t>Bank D</t>
        </is>
      </c>
      <c r="H923" t="inlineStr">
        <is>
          <t>Android</t>
        </is>
      </c>
      <c r="I923" s="35" t="n">
        <v>3.1</v>
      </c>
      <c r="J923" t="inlineStr">
        <is>
          <t>Success</t>
        </is>
      </c>
      <c r="K923" t="inlineStr"/>
      <c r="L923" s="34" t="n">
        <v>0</v>
      </c>
      <c r="M923" t="inlineStr">
        <is>
          <t>Existing</t>
        </is>
      </c>
      <c r="N923" t="inlineStr">
        <is>
          <t>Night</t>
        </is>
      </c>
      <c r="O923">
        <f>IF(AND(OR(Dashboard!$C$6="All",C923=Dashboard!$C$6),OR(Dashboard!$F$6="All",D923=Dashboard!$F$6),OR(Dashboard!$I$6="All",B923=Dashboard!$I$6)),1,0)</f>
        <v/>
      </c>
    </row>
    <row r="924">
      <c r="A924" t="inlineStr">
        <is>
          <t>PP900923</t>
        </is>
      </c>
      <c r="B924" t="inlineStr">
        <is>
          <t>Apr</t>
        </is>
      </c>
      <c r="C924" t="inlineStr">
        <is>
          <t>Sambhaji Nagar</t>
        </is>
      </c>
      <c r="D924" t="inlineStr">
        <is>
          <t>P2P transfer</t>
        </is>
      </c>
      <c r="E924" t="inlineStr">
        <is>
          <t>-</t>
        </is>
      </c>
      <c r="F924" s="34" t="n">
        <v>1194</v>
      </c>
      <c r="G924" t="inlineStr">
        <is>
          <t>Bank E</t>
        </is>
      </c>
      <c r="H924" t="inlineStr">
        <is>
          <t>iOS</t>
        </is>
      </c>
      <c r="I924" s="35" t="n">
        <v>1.7</v>
      </c>
      <c r="J924" t="inlineStr">
        <is>
          <t>Success</t>
        </is>
      </c>
      <c r="K924" t="inlineStr"/>
      <c r="L924" s="34" t="n">
        <v>0</v>
      </c>
      <c r="M924" t="inlineStr">
        <is>
          <t>Existing</t>
        </is>
      </c>
      <c r="N924" t="inlineStr">
        <is>
          <t>Night</t>
        </is>
      </c>
      <c r="O924">
        <f>IF(AND(OR(Dashboard!$C$6="All",C924=Dashboard!$C$6),OR(Dashboard!$F$6="All",D924=Dashboard!$F$6),OR(Dashboard!$I$6="All",B924=Dashboard!$I$6)),1,0)</f>
        <v/>
      </c>
    </row>
    <row r="925">
      <c r="A925" t="inlineStr">
        <is>
          <t>PP900924</t>
        </is>
      </c>
      <c r="B925" t="inlineStr">
        <is>
          <t>Feb</t>
        </is>
      </c>
      <c r="C925" t="inlineStr">
        <is>
          <t>Pune</t>
        </is>
      </c>
      <c r="D925" t="inlineStr">
        <is>
          <t>Recharge</t>
        </is>
      </c>
      <c r="E925" t="inlineStr">
        <is>
          <t>-</t>
        </is>
      </c>
      <c r="F925" s="34" t="n">
        <v>299</v>
      </c>
      <c r="G925" t="inlineStr">
        <is>
          <t>Bank D</t>
        </is>
      </c>
      <c r="H925" t="inlineStr">
        <is>
          <t>Android</t>
        </is>
      </c>
      <c r="I925" s="35" t="n">
        <v>1.8</v>
      </c>
      <c r="J925" t="inlineStr">
        <is>
          <t>Failed</t>
        </is>
      </c>
      <c r="K925" t="inlineStr">
        <is>
          <t>Bank server down</t>
        </is>
      </c>
      <c r="L925" s="34" t="n">
        <v>0</v>
      </c>
      <c r="M925" t="inlineStr">
        <is>
          <t>Existing</t>
        </is>
      </c>
      <c r="N925" t="inlineStr">
        <is>
          <t>Morning</t>
        </is>
      </c>
      <c r="O925">
        <f>IF(AND(OR(Dashboard!$C$6="All",C925=Dashboard!$C$6),OR(Dashboard!$F$6="All",D925=Dashboard!$F$6),OR(Dashboard!$I$6="All",B925=Dashboard!$I$6)),1,0)</f>
        <v/>
      </c>
    </row>
    <row r="926">
      <c r="A926" t="inlineStr">
        <is>
          <t>PP900925</t>
        </is>
      </c>
      <c r="B926" t="inlineStr">
        <is>
          <t>Jan</t>
        </is>
      </c>
      <c r="C926" t="inlineStr">
        <is>
          <t>Solapur</t>
        </is>
      </c>
      <c r="D926" t="inlineStr">
        <is>
          <t>P2P transfer</t>
        </is>
      </c>
      <c r="E926" t="inlineStr">
        <is>
          <t>-</t>
        </is>
      </c>
      <c r="F926" s="34" t="n">
        <v>462</v>
      </c>
      <c r="G926" t="inlineStr">
        <is>
          <t>Bank C</t>
        </is>
      </c>
      <c r="H926" t="inlineStr">
        <is>
          <t>Android</t>
        </is>
      </c>
      <c r="I926" s="35" t="n">
        <v>0.9</v>
      </c>
      <c r="J926" t="inlineStr">
        <is>
          <t>Success</t>
        </is>
      </c>
      <c r="K926" t="inlineStr"/>
      <c r="L926" s="34" t="n">
        <v>0</v>
      </c>
      <c r="M926" t="inlineStr">
        <is>
          <t>Existing</t>
        </is>
      </c>
      <c r="N926" t="inlineStr">
        <is>
          <t>Afternoon</t>
        </is>
      </c>
      <c r="O926">
        <f>IF(AND(OR(Dashboard!$C$6="All",C926=Dashboard!$C$6),OR(Dashboard!$F$6="All",D926=Dashboard!$F$6),OR(Dashboard!$I$6="All",B926=Dashboard!$I$6)),1,0)</f>
        <v/>
      </c>
    </row>
    <row r="927">
      <c r="A927" t="inlineStr">
        <is>
          <t>PP900926</t>
        </is>
      </c>
      <c r="B927" t="inlineStr">
        <is>
          <t>Jun</t>
        </is>
      </c>
      <c r="C927" t="inlineStr">
        <is>
          <t>Nagpur</t>
        </is>
      </c>
      <c r="D927" t="inlineStr">
        <is>
          <t>Recharge</t>
        </is>
      </c>
      <c r="E927" t="inlineStr">
        <is>
          <t>-</t>
        </is>
      </c>
      <c r="F927" s="34" t="n">
        <v>199</v>
      </c>
      <c r="G927" t="inlineStr">
        <is>
          <t>Bank C</t>
        </is>
      </c>
      <c r="H927" t="inlineStr">
        <is>
          <t>Android</t>
        </is>
      </c>
      <c r="I927" s="35" t="n">
        <v>0.5</v>
      </c>
      <c r="J927" t="inlineStr">
        <is>
          <t>Success</t>
        </is>
      </c>
      <c r="K927" t="inlineStr"/>
      <c r="L927" s="34" t="n">
        <v>2</v>
      </c>
      <c r="M927" t="inlineStr">
        <is>
          <t>Existing</t>
        </is>
      </c>
      <c r="N927" t="inlineStr">
        <is>
          <t>Evening</t>
        </is>
      </c>
      <c r="O927">
        <f>IF(AND(OR(Dashboard!$C$6="All",C927=Dashboard!$C$6),OR(Dashboard!$F$6="All",D927=Dashboard!$F$6),OR(Dashboard!$I$6="All",B927=Dashboard!$I$6)),1,0)</f>
        <v/>
      </c>
    </row>
    <row r="928">
      <c r="A928" t="inlineStr">
        <is>
          <t>PP900927</t>
        </is>
      </c>
      <c r="B928" t="inlineStr">
        <is>
          <t>Jun</t>
        </is>
      </c>
      <c r="C928" t="inlineStr">
        <is>
          <t>Kolhapur</t>
        </is>
      </c>
      <c r="D928" t="inlineStr">
        <is>
          <t>Merchant (P2M)</t>
        </is>
      </c>
      <c r="E928" t="inlineStr">
        <is>
          <t>Grocery</t>
        </is>
      </c>
      <c r="F928" s="34" t="n">
        <v>149</v>
      </c>
      <c r="G928" t="inlineStr">
        <is>
          <t>Bank A</t>
        </is>
      </c>
      <c r="H928" t="inlineStr">
        <is>
          <t>Android</t>
        </is>
      </c>
      <c r="I928" s="35" t="n">
        <v>1.5</v>
      </c>
      <c r="J928" t="inlineStr">
        <is>
          <t>Success</t>
        </is>
      </c>
      <c r="K928" t="inlineStr"/>
      <c r="L928" s="34" t="n">
        <v>0</v>
      </c>
      <c r="M928" t="inlineStr">
        <is>
          <t>Existing</t>
        </is>
      </c>
      <c r="N928" t="inlineStr">
        <is>
          <t>Morning</t>
        </is>
      </c>
      <c r="O928">
        <f>IF(AND(OR(Dashboard!$C$6="All",C928=Dashboard!$C$6),OR(Dashboard!$F$6="All",D928=Dashboard!$F$6),OR(Dashboard!$I$6="All",B928=Dashboard!$I$6)),1,0)</f>
        <v/>
      </c>
    </row>
    <row r="929">
      <c r="A929" t="inlineStr">
        <is>
          <t>PP900928</t>
        </is>
      </c>
      <c r="B929" t="inlineStr">
        <is>
          <t>Feb</t>
        </is>
      </c>
      <c r="C929" t="inlineStr">
        <is>
          <t>Nashik</t>
        </is>
      </c>
      <c r="D929" t="inlineStr">
        <is>
          <t>Recharge</t>
        </is>
      </c>
      <c r="E929" t="inlineStr">
        <is>
          <t>-</t>
        </is>
      </c>
      <c r="F929" s="34" t="n">
        <v>239</v>
      </c>
      <c r="G929" t="inlineStr">
        <is>
          <t>Bank A</t>
        </is>
      </c>
      <c r="H929" t="inlineStr">
        <is>
          <t>Android</t>
        </is>
      </c>
      <c r="I929" s="35" t="n">
        <v>1.6</v>
      </c>
      <c r="J929" t="inlineStr">
        <is>
          <t>Success</t>
        </is>
      </c>
      <c r="K929" t="inlineStr"/>
      <c r="L929" s="34" t="n">
        <v>2</v>
      </c>
      <c r="M929" t="inlineStr">
        <is>
          <t>Existing</t>
        </is>
      </c>
      <c r="N929" t="inlineStr">
        <is>
          <t>Evening</t>
        </is>
      </c>
      <c r="O929">
        <f>IF(AND(OR(Dashboard!$C$6="All",C929=Dashboard!$C$6),OR(Dashboard!$F$6="All",D929=Dashboard!$F$6),OR(Dashboard!$I$6="All",B929=Dashboard!$I$6)),1,0)</f>
        <v/>
      </c>
    </row>
    <row r="930">
      <c r="A930" t="inlineStr">
        <is>
          <t>PP900929</t>
        </is>
      </c>
      <c r="B930" t="inlineStr">
        <is>
          <t>Jun</t>
        </is>
      </c>
      <c r="C930" t="inlineStr">
        <is>
          <t>Pune</t>
        </is>
      </c>
      <c r="D930" t="inlineStr">
        <is>
          <t>P2P transfer</t>
        </is>
      </c>
      <c r="E930" t="inlineStr">
        <is>
          <t>-</t>
        </is>
      </c>
      <c r="F930" s="34" t="n">
        <v>901</v>
      </c>
      <c r="G930" t="inlineStr">
        <is>
          <t>Bank B</t>
        </is>
      </c>
      <c r="H930" t="inlineStr">
        <is>
          <t>Android</t>
        </is>
      </c>
      <c r="I930" s="35" t="n">
        <v>3.3</v>
      </c>
      <c r="J930" t="inlineStr">
        <is>
          <t>Success</t>
        </is>
      </c>
      <c r="K930" t="inlineStr"/>
      <c r="L930" s="34" t="n">
        <v>0</v>
      </c>
      <c r="M930" t="inlineStr">
        <is>
          <t>Existing</t>
        </is>
      </c>
      <c r="N930" t="inlineStr">
        <is>
          <t>Morning</t>
        </is>
      </c>
      <c r="O930">
        <f>IF(AND(OR(Dashboard!$C$6="All",C930=Dashboard!$C$6),OR(Dashboard!$F$6="All",D930=Dashboard!$F$6),OR(Dashboard!$I$6="All",B930=Dashboard!$I$6)),1,0)</f>
        <v/>
      </c>
    </row>
    <row r="931">
      <c r="A931" t="inlineStr">
        <is>
          <t>PP900930</t>
        </is>
      </c>
      <c r="B931" t="inlineStr">
        <is>
          <t>Mar</t>
        </is>
      </c>
      <c r="C931" t="inlineStr">
        <is>
          <t>Kolhapur</t>
        </is>
      </c>
      <c r="D931" t="inlineStr">
        <is>
          <t>Merchant (P2M)</t>
        </is>
      </c>
      <c r="E931" t="inlineStr">
        <is>
          <t>Electronics</t>
        </is>
      </c>
      <c r="F931" s="34" t="n">
        <v>239</v>
      </c>
      <c r="G931" t="inlineStr">
        <is>
          <t>Bank D</t>
        </is>
      </c>
      <c r="H931" t="inlineStr">
        <is>
          <t>Android</t>
        </is>
      </c>
      <c r="I931" s="35" t="n">
        <v>2</v>
      </c>
      <c r="J931" t="inlineStr">
        <is>
          <t>Success</t>
        </is>
      </c>
      <c r="K931" t="inlineStr"/>
      <c r="L931" s="34" t="n">
        <v>0</v>
      </c>
      <c r="M931" t="inlineStr">
        <is>
          <t>Existing</t>
        </is>
      </c>
      <c r="N931" t="inlineStr">
        <is>
          <t>Evening</t>
        </is>
      </c>
      <c r="O931">
        <f>IF(AND(OR(Dashboard!$C$6="All",C931=Dashboard!$C$6),OR(Dashboard!$F$6="All",D931=Dashboard!$F$6),OR(Dashboard!$I$6="All",B931=Dashboard!$I$6)),1,0)</f>
        <v/>
      </c>
    </row>
    <row r="932">
      <c r="A932" t="inlineStr">
        <is>
          <t>PP900931</t>
        </is>
      </c>
      <c r="B932" t="inlineStr">
        <is>
          <t>Feb</t>
        </is>
      </c>
      <c r="C932" t="inlineStr">
        <is>
          <t>Kolhapur</t>
        </is>
      </c>
      <c r="D932" t="inlineStr">
        <is>
          <t>Merchant (P2M)</t>
        </is>
      </c>
      <c r="E932" t="inlineStr">
        <is>
          <t>Fuel</t>
        </is>
      </c>
      <c r="F932" s="34" t="n">
        <v>208</v>
      </c>
      <c r="G932" t="inlineStr">
        <is>
          <t>Bank E</t>
        </is>
      </c>
      <c r="H932" t="inlineStr">
        <is>
          <t>Android</t>
        </is>
      </c>
      <c r="I932" s="35" t="n">
        <v>1.4</v>
      </c>
      <c r="J932" t="inlineStr">
        <is>
          <t>Success</t>
        </is>
      </c>
      <c r="K932" t="inlineStr"/>
      <c r="L932" s="34" t="n">
        <v>0</v>
      </c>
      <c r="M932" t="inlineStr">
        <is>
          <t>Existing</t>
        </is>
      </c>
      <c r="N932" t="inlineStr">
        <is>
          <t>Afternoon</t>
        </is>
      </c>
      <c r="O932">
        <f>IF(AND(OR(Dashboard!$C$6="All",C932=Dashboard!$C$6),OR(Dashboard!$F$6="All",D932=Dashboard!$F$6),OR(Dashboard!$I$6="All",B932=Dashboard!$I$6)),1,0)</f>
        <v/>
      </c>
    </row>
    <row r="933">
      <c r="A933" t="inlineStr">
        <is>
          <t>PP900932</t>
        </is>
      </c>
      <c r="B933" t="inlineStr">
        <is>
          <t>Jun</t>
        </is>
      </c>
      <c r="C933" t="inlineStr">
        <is>
          <t>Pune</t>
        </is>
      </c>
      <c r="D933" t="inlineStr">
        <is>
          <t>P2P transfer</t>
        </is>
      </c>
      <c r="E933" t="inlineStr">
        <is>
          <t>-</t>
        </is>
      </c>
      <c r="F933" s="34" t="n">
        <v>505</v>
      </c>
      <c r="G933" t="inlineStr">
        <is>
          <t>Bank C</t>
        </is>
      </c>
      <c r="H933" t="inlineStr">
        <is>
          <t>Android</t>
        </is>
      </c>
      <c r="I933" s="35" t="n">
        <v>1.2</v>
      </c>
      <c r="J933" t="inlineStr">
        <is>
          <t>Success</t>
        </is>
      </c>
      <c r="K933" t="inlineStr"/>
      <c r="L933" s="34" t="n">
        <v>0</v>
      </c>
      <c r="M933" t="inlineStr">
        <is>
          <t>Existing</t>
        </is>
      </c>
      <c r="N933" t="inlineStr">
        <is>
          <t>Afternoon</t>
        </is>
      </c>
      <c r="O933">
        <f>IF(AND(OR(Dashboard!$C$6="All",C933=Dashboard!$C$6),OR(Dashboard!$F$6="All",D933=Dashboard!$F$6),OR(Dashboard!$I$6="All",B933=Dashboard!$I$6)),1,0)</f>
        <v/>
      </c>
    </row>
    <row r="934">
      <c r="A934" t="inlineStr">
        <is>
          <t>PP900933</t>
        </is>
      </c>
      <c r="B934" t="inlineStr">
        <is>
          <t>Jun</t>
        </is>
      </c>
      <c r="C934" t="inlineStr">
        <is>
          <t>Nagpur</t>
        </is>
      </c>
      <c r="D934" t="inlineStr">
        <is>
          <t>Merchant (P2M)</t>
        </is>
      </c>
      <c r="E934" t="inlineStr">
        <is>
          <t>Travel</t>
        </is>
      </c>
      <c r="F934" s="34" t="n">
        <v>139</v>
      </c>
      <c r="G934" t="inlineStr">
        <is>
          <t>Bank D</t>
        </is>
      </c>
      <c r="H934" t="inlineStr">
        <is>
          <t>Android</t>
        </is>
      </c>
      <c r="I934" s="35" t="n">
        <v>2.8</v>
      </c>
      <c r="J934" t="inlineStr">
        <is>
          <t>Success</t>
        </is>
      </c>
      <c r="K934" t="inlineStr"/>
      <c r="L934" s="34" t="n">
        <v>0</v>
      </c>
      <c r="M934" t="inlineStr">
        <is>
          <t>Existing</t>
        </is>
      </c>
      <c r="N934" t="inlineStr">
        <is>
          <t>Afternoon</t>
        </is>
      </c>
      <c r="O934">
        <f>IF(AND(OR(Dashboard!$C$6="All",C934=Dashboard!$C$6),OR(Dashboard!$F$6="All",D934=Dashboard!$F$6),OR(Dashboard!$I$6="All",B934=Dashboard!$I$6)),1,0)</f>
        <v/>
      </c>
    </row>
    <row r="935">
      <c r="A935" t="inlineStr">
        <is>
          <t>PP900934</t>
        </is>
      </c>
      <c r="B935" t="inlineStr">
        <is>
          <t>Feb</t>
        </is>
      </c>
      <c r="C935" t="inlineStr">
        <is>
          <t>Kolhapur</t>
        </is>
      </c>
      <c r="D935" t="inlineStr">
        <is>
          <t>Merchant (P2M)</t>
        </is>
      </c>
      <c r="E935" t="inlineStr">
        <is>
          <t>Food</t>
        </is>
      </c>
      <c r="F935" s="34" t="n">
        <v>126</v>
      </c>
      <c r="G935" t="inlineStr">
        <is>
          <t>Bank D</t>
        </is>
      </c>
      <c r="H935" t="inlineStr">
        <is>
          <t>Android</t>
        </is>
      </c>
      <c r="I935" s="35" t="n">
        <v>3.3</v>
      </c>
      <c r="J935" t="inlineStr">
        <is>
          <t>Success</t>
        </is>
      </c>
      <c r="K935" t="inlineStr"/>
      <c r="L935" s="34" t="n">
        <v>0</v>
      </c>
      <c r="M935" t="inlineStr">
        <is>
          <t>Existing</t>
        </is>
      </c>
      <c r="N935" t="inlineStr">
        <is>
          <t>Afternoon</t>
        </is>
      </c>
      <c r="O935">
        <f>IF(AND(OR(Dashboard!$C$6="All",C935=Dashboard!$C$6),OR(Dashboard!$F$6="All",D935=Dashboard!$F$6),OR(Dashboard!$I$6="All",B935=Dashboard!$I$6)),1,0)</f>
        <v/>
      </c>
    </row>
    <row r="936">
      <c r="A936" t="inlineStr">
        <is>
          <t>PP900935</t>
        </is>
      </c>
      <c r="B936" t="inlineStr">
        <is>
          <t>Mar</t>
        </is>
      </c>
      <c r="C936" t="inlineStr">
        <is>
          <t>Pune</t>
        </is>
      </c>
      <c r="D936" t="inlineStr">
        <is>
          <t>Recharge</t>
        </is>
      </c>
      <c r="E936" t="inlineStr">
        <is>
          <t>-</t>
        </is>
      </c>
      <c r="F936" s="34" t="n">
        <v>199</v>
      </c>
      <c r="G936" t="inlineStr">
        <is>
          <t>Bank D</t>
        </is>
      </c>
      <c r="H936" t="inlineStr">
        <is>
          <t>Android</t>
        </is>
      </c>
      <c r="I936" s="35" t="n">
        <v>2.2</v>
      </c>
      <c r="J936" t="inlineStr">
        <is>
          <t>Success</t>
        </is>
      </c>
      <c r="K936" t="inlineStr"/>
      <c r="L936" s="34" t="n">
        <v>2</v>
      </c>
      <c r="M936" t="inlineStr">
        <is>
          <t>Existing</t>
        </is>
      </c>
      <c r="N936" t="inlineStr">
        <is>
          <t>Evening</t>
        </is>
      </c>
      <c r="O936">
        <f>IF(AND(OR(Dashboard!$C$6="All",C936=Dashboard!$C$6),OR(Dashboard!$F$6="All",D936=Dashboard!$F$6),OR(Dashboard!$I$6="All",B936=Dashboard!$I$6)),1,0)</f>
        <v/>
      </c>
    </row>
    <row r="937">
      <c r="A937" t="inlineStr">
        <is>
          <t>PP900936</t>
        </is>
      </c>
      <c r="B937" t="inlineStr">
        <is>
          <t>Apr</t>
        </is>
      </c>
      <c r="C937" t="inlineStr">
        <is>
          <t>Pune</t>
        </is>
      </c>
      <c r="D937" t="inlineStr">
        <is>
          <t>P2P transfer</t>
        </is>
      </c>
      <c r="E937" t="inlineStr">
        <is>
          <t>-</t>
        </is>
      </c>
      <c r="F937" s="34" t="n">
        <v>360</v>
      </c>
      <c r="G937" t="inlineStr">
        <is>
          <t>Bank E</t>
        </is>
      </c>
      <c r="H937" t="inlineStr">
        <is>
          <t>Android</t>
        </is>
      </c>
      <c r="I937" s="35" t="n">
        <v>1.6</v>
      </c>
      <c r="J937" t="inlineStr">
        <is>
          <t>Success</t>
        </is>
      </c>
      <c r="K937" t="inlineStr"/>
      <c r="L937" s="34" t="n">
        <v>0</v>
      </c>
      <c r="M937" t="inlineStr">
        <is>
          <t>Existing</t>
        </is>
      </c>
      <c r="N937" t="inlineStr">
        <is>
          <t>Evening</t>
        </is>
      </c>
      <c r="O937">
        <f>IF(AND(OR(Dashboard!$C$6="All",C937=Dashboard!$C$6),OR(Dashboard!$F$6="All",D937=Dashboard!$F$6),OR(Dashboard!$I$6="All",B937=Dashboard!$I$6)),1,0)</f>
        <v/>
      </c>
    </row>
    <row r="938">
      <c r="A938" t="inlineStr">
        <is>
          <t>PP900937</t>
        </is>
      </c>
      <c r="B938" t="inlineStr">
        <is>
          <t>May</t>
        </is>
      </c>
      <c r="C938" t="inlineStr">
        <is>
          <t>Nashik</t>
        </is>
      </c>
      <c r="D938" t="inlineStr">
        <is>
          <t>P2P transfer</t>
        </is>
      </c>
      <c r="E938" t="inlineStr">
        <is>
          <t>-</t>
        </is>
      </c>
      <c r="F938" s="34" t="n">
        <v>864</v>
      </c>
      <c r="G938" t="inlineStr">
        <is>
          <t>Bank D</t>
        </is>
      </c>
      <c r="H938" t="inlineStr">
        <is>
          <t>Android</t>
        </is>
      </c>
      <c r="I938" s="35" t="n">
        <v>3.7</v>
      </c>
      <c r="J938" t="inlineStr">
        <is>
          <t>Success</t>
        </is>
      </c>
      <c r="K938" t="inlineStr"/>
      <c r="L938" s="34" t="n">
        <v>0</v>
      </c>
      <c r="M938" t="inlineStr">
        <is>
          <t>Existing</t>
        </is>
      </c>
      <c r="N938" t="inlineStr">
        <is>
          <t>Morning</t>
        </is>
      </c>
      <c r="O938">
        <f>IF(AND(OR(Dashboard!$C$6="All",C938=Dashboard!$C$6),OR(Dashboard!$F$6="All",D938=Dashboard!$F$6),OR(Dashboard!$I$6="All",B938=Dashboard!$I$6)),1,0)</f>
        <v/>
      </c>
    </row>
    <row r="939">
      <c r="A939" t="inlineStr">
        <is>
          <t>PP900938</t>
        </is>
      </c>
      <c r="B939" t="inlineStr">
        <is>
          <t>Jun</t>
        </is>
      </c>
      <c r="C939" t="inlineStr">
        <is>
          <t>Kolhapur</t>
        </is>
      </c>
      <c r="D939" t="inlineStr">
        <is>
          <t>P2P transfer</t>
        </is>
      </c>
      <c r="E939" t="inlineStr">
        <is>
          <t>-</t>
        </is>
      </c>
      <c r="F939" s="34" t="n">
        <v>93</v>
      </c>
      <c r="G939" t="inlineStr">
        <is>
          <t>Bank E</t>
        </is>
      </c>
      <c r="H939" t="inlineStr">
        <is>
          <t>iOS</t>
        </is>
      </c>
      <c r="I939" s="35" t="n">
        <v>2.5</v>
      </c>
      <c r="J939" t="inlineStr">
        <is>
          <t>Success</t>
        </is>
      </c>
      <c r="K939" t="inlineStr"/>
      <c r="L939" s="34" t="n">
        <v>0</v>
      </c>
      <c r="M939" t="inlineStr">
        <is>
          <t>Existing</t>
        </is>
      </c>
      <c r="N939" t="inlineStr">
        <is>
          <t>Afternoon</t>
        </is>
      </c>
      <c r="O939">
        <f>IF(AND(OR(Dashboard!$C$6="All",C939=Dashboard!$C$6),OR(Dashboard!$F$6="All",D939=Dashboard!$F$6),OR(Dashboard!$I$6="All",B939=Dashboard!$I$6)),1,0)</f>
        <v/>
      </c>
    </row>
    <row r="940">
      <c r="A940" t="inlineStr">
        <is>
          <t>PP900939</t>
        </is>
      </c>
      <c r="B940" t="inlineStr">
        <is>
          <t>Apr</t>
        </is>
      </c>
      <c r="C940" t="inlineStr">
        <is>
          <t>Pune</t>
        </is>
      </c>
      <c r="D940" t="inlineStr">
        <is>
          <t>Merchant (P2M)</t>
        </is>
      </c>
      <c r="E940" t="inlineStr">
        <is>
          <t>Grocery</t>
        </is>
      </c>
      <c r="F940" s="34" t="n">
        <v>14</v>
      </c>
      <c r="G940" t="inlineStr">
        <is>
          <t>Bank C</t>
        </is>
      </c>
      <c r="H940" t="inlineStr">
        <is>
          <t>Android</t>
        </is>
      </c>
      <c r="I940" s="35" t="n">
        <v>2.1</v>
      </c>
      <c r="J940" t="inlineStr">
        <is>
          <t>Success</t>
        </is>
      </c>
      <c r="K940" t="inlineStr"/>
      <c r="L940" s="34" t="n">
        <v>0</v>
      </c>
      <c r="M940" t="inlineStr">
        <is>
          <t>Existing</t>
        </is>
      </c>
      <c r="N940" t="inlineStr">
        <is>
          <t>Afternoon</t>
        </is>
      </c>
      <c r="O940">
        <f>IF(AND(OR(Dashboard!$C$6="All",C940=Dashboard!$C$6),OR(Dashboard!$F$6="All",D940=Dashboard!$F$6),OR(Dashboard!$I$6="All",B940=Dashboard!$I$6)),1,0)</f>
        <v/>
      </c>
    </row>
    <row r="941">
      <c r="A941" t="inlineStr">
        <is>
          <t>PP900940</t>
        </is>
      </c>
      <c r="B941" t="inlineStr">
        <is>
          <t>Jan</t>
        </is>
      </c>
      <c r="C941" t="inlineStr">
        <is>
          <t>Nagpur</t>
        </is>
      </c>
      <c r="D941" t="inlineStr">
        <is>
          <t>P2P transfer</t>
        </is>
      </c>
      <c r="E941" t="inlineStr">
        <is>
          <t>-</t>
        </is>
      </c>
      <c r="F941" s="34" t="n">
        <v>2426</v>
      </c>
      <c r="G941" t="inlineStr">
        <is>
          <t>Bank D</t>
        </is>
      </c>
      <c r="H941" t="inlineStr">
        <is>
          <t>Android</t>
        </is>
      </c>
      <c r="I941" s="35" t="n">
        <v>2.5</v>
      </c>
      <c r="J941" t="inlineStr">
        <is>
          <t>Success</t>
        </is>
      </c>
      <c r="K941" t="inlineStr"/>
      <c r="L941" s="34" t="n">
        <v>0</v>
      </c>
      <c r="M941" t="inlineStr">
        <is>
          <t>Existing</t>
        </is>
      </c>
      <c r="N941" t="inlineStr">
        <is>
          <t>Morning</t>
        </is>
      </c>
      <c r="O941">
        <f>IF(AND(OR(Dashboard!$C$6="All",C941=Dashboard!$C$6),OR(Dashboard!$F$6="All",D941=Dashboard!$F$6),OR(Dashboard!$I$6="All",B941=Dashboard!$I$6)),1,0)</f>
        <v/>
      </c>
    </row>
    <row r="942">
      <c r="A942" t="inlineStr">
        <is>
          <t>PP900941</t>
        </is>
      </c>
      <c r="B942" t="inlineStr">
        <is>
          <t>Jan</t>
        </is>
      </c>
      <c r="C942" t="inlineStr">
        <is>
          <t>Solapur</t>
        </is>
      </c>
      <c r="D942" t="inlineStr">
        <is>
          <t>P2P transfer</t>
        </is>
      </c>
      <c r="E942" t="inlineStr">
        <is>
          <t>-</t>
        </is>
      </c>
      <c r="F942" s="34" t="n">
        <v>374</v>
      </c>
      <c r="G942" t="inlineStr">
        <is>
          <t>Bank B</t>
        </is>
      </c>
      <c r="H942" t="inlineStr">
        <is>
          <t>iOS</t>
        </is>
      </c>
      <c r="I942" s="35" t="n">
        <v>1.3</v>
      </c>
      <c r="J942" t="inlineStr">
        <is>
          <t>Success</t>
        </is>
      </c>
      <c r="K942" t="inlineStr"/>
      <c r="L942" s="34" t="n">
        <v>0</v>
      </c>
      <c r="M942" t="inlineStr">
        <is>
          <t>Existing</t>
        </is>
      </c>
      <c r="N942" t="inlineStr">
        <is>
          <t>Morning</t>
        </is>
      </c>
      <c r="O942">
        <f>IF(AND(OR(Dashboard!$C$6="All",C942=Dashboard!$C$6),OR(Dashboard!$F$6="All",D942=Dashboard!$F$6),OR(Dashboard!$I$6="All",B942=Dashboard!$I$6)),1,0)</f>
        <v/>
      </c>
    </row>
    <row r="943">
      <c r="A943" t="inlineStr">
        <is>
          <t>PP900942</t>
        </is>
      </c>
      <c r="B943" t="inlineStr">
        <is>
          <t>Jan</t>
        </is>
      </c>
      <c r="C943" t="inlineStr">
        <is>
          <t>Pune</t>
        </is>
      </c>
      <c r="D943" t="inlineStr">
        <is>
          <t>P2P transfer</t>
        </is>
      </c>
      <c r="E943" t="inlineStr">
        <is>
          <t>-</t>
        </is>
      </c>
      <c r="F943" s="34" t="n">
        <v>830</v>
      </c>
      <c r="G943" t="inlineStr">
        <is>
          <t>Bank B</t>
        </is>
      </c>
      <c r="H943" t="inlineStr">
        <is>
          <t>iOS</t>
        </is>
      </c>
      <c r="I943" s="35" t="n">
        <v>1.7</v>
      </c>
      <c r="J943" t="inlineStr">
        <is>
          <t>Success</t>
        </is>
      </c>
      <c r="K943" t="inlineStr"/>
      <c r="L943" s="34" t="n">
        <v>0</v>
      </c>
      <c r="M943" t="inlineStr">
        <is>
          <t>Existing</t>
        </is>
      </c>
      <c r="N943" t="inlineStr">
        <is>
          <t>Morning</t>
        </is>
      </c>
      <c r="O943">
        <f>IF(AND(OR(Dashboard!$C$6="All",C943=Dashboard!$C$6),OR(Dashboard!$F$6="All",D943=Dashboard!$F$6),OR(Dashboard!$I$6="All",B943=Dashboard!$I$6)),1,0)</f>
        <v/>
      </c>
    </row>
    <row r="944">
      <c r="A944" t="inlineStr">
        <is>
          <t>PP900943</t>
        </is>
      </c>
      <c r="B944" t="inlineStr">
        <is>
          <t>Jan</t>
        </is>
      </c>
      <c r="C944" t="inlineStr">
        <is>
          <t>Nashik</t>
        </is>
      </c>
      <c r="D944" t="inlineStr">
        <is>
          <t>P2P transfer</t>
        </is>
      </c>
      <c r="E944" t="inlineStr">
        <is>
          <t>-</t>
        </is>
      </c>
      <c r="F944" s="34" t="n">
        <v>3139</v>
      </c>
      <c r="G944" t="inlineStr">
        <is>
          <t>Bank C</t>
        </is>
      </c>
      <c r="H944" t="inlineStr">
        <is>
          <t>iOS</t>
        </is>
      </c>
      <c r="I944" s="35" t="n">
        <v>1.8</v>
      </c>
      <c r="J944" t="inlineStr">
        <is>
          <t>Success</t>
        </is>
      </c>
      <c r="K944" t="inlineStr"/>
      <c r="L944" s="34" t="n">
        <v>0</v>
      </c>
      <c r="M944" t="inlineStr">
        <is>
          <t>Existing</t>
        </is>
      </c>
      <c r="N944" t="inlineStr">
        <is>
          <t>Evening</t>
        </is>
      </c>
      <c r="O944">
        <f>IF(AND(OR(Dashboard!$C$6="All",C944=Dashboard!$C$6),OR(Dashboard!$F$6="All",D944=Dashboard!$F$6),OR(Dashboard!$I$6="All",B944=Dashboard!$I$6)),1,0)</f>
        <v/>
      </c>
    </row>
    <row r="945">
      <c r="A945" t="inlineStr">
        <is>
          <t>PP900944</t>
        </is>
      </c>
      <c r="B945" t="inlineStr">
        <is>
          <t>Jun</t>
        </is>
      </c>
      <c r="C945" t="inlineStr">
        <is>
          <t>Nagpur</t>
        </is>
      </c>
      <c r="D945" t="inlineStr">
        <is>
          <t>Merchant (P2M)</t>
        </is>
      </c>
      <c r="E945" t="inlineStr">
        <is>
          <t>Pharmacy</t>
        </is>
      </c>
      <c r="F945" s="34" t="n">
        <v>205</v>
      </c>
      <c r="G945" t="inlineStr">
        <is>
          <t>Bank A</t>
        </is>
      </c>
      <c r="H945" t="inlineStr">
        <is>
          <t>Android</t>
        </is>
      </c>
      <c r="I945" s="35" t="n">
        <v>2.1</v>
      </c>
      <c r="J945" t="inlineStr">
        <is>
          <t>Success</t>
        </is>
      </c>
      <c r="K945" t="inlineStr"/>
      <c r="L945" s="34" t="n">
        <v>0</v>
      </c>
      <c r="M945" t="inlineStr">
        <is>
          <t>Existing</t>
        </is>
      </c>
      <c r="N945" t="inlineStr">
        <is>
          <t>Evening</t>
        </is>
      </c>
      <c r="O945">
        <f>IF(AND(OR(Dashboard!$C$6="All",C945=Dashboard!$C$6),OR(Dashboard!$F$6="All",D945=Dashboard!$F$6),OR(Dashboard!$I$6="All",B945=Dashboard!$I$6)),1,0)</f>
        <v/>
      </c>
    </row>
    <row r="946">
      <c r="A946" t="inlineStr">
        <is>
          <t>PP900945</t>
        </is>
      </c>
      <c r="B946" t="inlineStr">
        <is>
          <t>May</t>
        </is>
      </c>
      <c r="C946" t="inlineStr">
        <is>
          <t>Pune</t>
        </is>
      </c>
      <c r="D946" t="inlineStr">
        <is>
          <t>P2P transfer</t>
        </is>
      </c>
      <c r="E946" t="inlineStr">
        <is>
          <t>-</t>
        </is>
      </c>
      <c r="F946" s="34" t="n">
        <v>447</v>
      </c>
      <c r="G946" t="inlineStr">
        <is>
          <t>Bank A</t>
        </is>
      </c>
      <c r="H946" t="inlineStr">
        <is>
          <t>Android</t>
        </is>
      </c>
      <c r="I946" s="35" t="n">
        <v>1.5</v>
      </c>
      <c r="J946" t="inlineStr">
        <is>
          <t>Success</t>
        </is>
      </c>
      <c r="K946" t="inlineStr"/>
      <c r="L946" s="34" t="n">
        <v>0</v>
      </c>
      <c r="M946" t="inlineStr">
        <is>
          <t>Existing</t>
        </is>
      </c>
      <c r="N946" t="inlineStr">
        <is>
          <t>Afternoon</t>
        </is>
      </c>
      <c r="O946">
        <f>IF(AND(OR(Dashboard!$C$6="All",C946=Dashboard!$C$6),OR(Dashboard!$F$6="All",D946=Dashboard!$F$6),OR(Dashboard!$I$6="All",B946=Dashboard!$I$6)),1,0)</f>
        <v/>
      </c>
    </row>
    <row r="947">
      <c r="A947" t="inlineStr">
        <is>
          <t>PP900946</t>
        </is>
      </c>
      <c r="B947" t="inlineStr">
        <is>
          <t>Mar</t>
        </is>
      </c>
      <c r="C947" t="inlineStr">
        <is>
          <t>Pune</t>
        </is>
      </c>
      <c r="D947" t="inlineStr">
        <is>
          <t>P2P transfer</t>
        </is>
      </c>
      <c r="E947" t="inlineStr">
        <is>
          <t>-</t>
        </is>
      </c>
      <c r="F947" s="34" t="n">
        <v>286</v>
      </c>
      <c r="G947" t="inlineStr">
        <is>
          <t>Bank C</t>
        </is>
      </c>
      <c r="H947" t="inlineStr">
        <is>
          <t>Android</t>
        </is>
      </c>
      <c r="I947" s="35" t="n">
        <v>2.5</v>
      </c>
      <c r="J947" t="inlineStr">
        <is>
          <t>Success</t>
        </is>
      </c>
      <c r="K947" t="inlineStr"/>
      <c r="L947" s="34" t="n">
        <v>0</v>
      </c>
      <c r="M947" t="inlineStr">
        <is>
          <t>Existing</t>
        </is>
      </c>
      <c r="N947" t="inlineStr">
        <is>
          <t>Afternoon</t>
        </is>
      </c>
      <c r="O947">
        <f>IF(AND(OR(Dashboard!$C$6="All",C947=Dashboard!$C$6),OR(Dashboard!$F$6="All",D947=Dashboard!$F$6),OR(Dashboard!$I$6="All",B947=Dashboard!$I$6)),1,0)</f>
        <v/>
      </c>
    </row>
    <row r="948">
      <c r="A948" t="inlineStr">
        <is>
          <t>PP900947</t>
        </is>
      </c>
      <c r="B948" t="inlineStr">
        <is>
          <t>Jun</t>
        </is>
      </c>
      <c r="C948" t="inlineStr">
        <is>
          <t>Nagpur</t>
        </is>
      </c>
      <c r="D948" t="inlineStr">
        <is>
          <t>Merchant (P2M)</t>
        </is>
      </c>
      <c r="E948" t="inlineStr">
        <is>
          <t>Electronics</t>
        </is>
      </c>
      <c r="F948" s="34" t="n">
        <v>131</v>
      </c>
      <c r="G948" t="inlineStr">
        <is>
          <t>Bank C</t>
        </is>
      </c>
      <c r="H948" t="inlineStr">
        <is>
          <t>Android</t>
        </is>
      </c>
      <c r="I948" s="35" t="n">
        <v>1.9</v>
      </c>
      <c r="J948" t="inlineStr">
        <is>
          <t>Success</t>
        </is>
      </c>
      <c r="K948" t="inlineStr"/>
      <c r="L948" s="34" t="n">
        <v>0</v>
      </c>
      <c r="M948" t="inlineStr">
        <is>
          <t>Existing</t>
        </is>
      </c>
      <c r="N948" t="inlineStr">
        <is>
          <t>Morning</t>
        </is>
      </c>
      <c r="O948">
        <f>IF(AND(OR(Dashboard!$C$6="All",C948=Dashboard!$C$6),OR(Dashboard!$F$6="All",D948=Dashboard!$F$6),OR(Dashboard!$I$6="All",B948=Dashboard!$I$6)),1,0)</f>
        <v/>
      </c>
    </row>
    <row r="949">
      <c r="A949" t="inlineStr">
        <is>
          <t>PP900948</t>
        </is>
      </c>
      <c r="B949" t="inlineStr">
        <is>
          <t>Jun</t>
        </is>
      </c>
      <c r="C949" t="inlineStr">
        <is>
          <t>Nashik</t>
        </is>
      </c>
      <c r="D949" t="inlineStr">
        <is>
          <t>P2P transfer</t>
        </is>
      </c>
      <c r="E949" t="inlineStr">
        <is>
          <t>-</t>
        </is>
      </c>
      <c r="F949" s="34" t="n">
        <v>354</v>
      </c>
      <c r="G949" t="inlineStr">
        <is>
          <t>Bank B</t>
        </is>
      </c>
      <c r="H949" t="inlineStr">
        <is>
          <t>Android</t>
        </is>
      </c>
      <c r="I949" s="35" t="n">
        <v>0.4</v>
      </c>
      <c r="J949" t="inlineStr">
        <is>
          <t>Success</t>
        </is>
      </c>
      <c r="K949" t="inlineStr"/>
      <c r="L949" s="34" t="n">
        <v>0</v>
      </c>
      <c r="M949" t="inlineStr">
        <is>
          <t>Existing</t>
        </is>
      </c>
      <c r="N949" t="inlineStr">
        <is>
          <t>Evening</t>
        </is>
      </c>
      <c r="O949">
        <f>IF(AND(OR(Dashboard!$C$6="All",C949=Dashboard!$C$6),OR(Dashboard!$F$6="All",D949=Dashboard!$F$6),OR(Dashboard!$I$6="All",B949=Dashboard!$I$6)),1,0)</f>
        <v/>
      </c>
    </row>
    <row r="950">
      <c r="A950" t="inlineStr">
        <is>
          <t>PP900949</t>
        </is>
      </c>
      <c r="B950" t="inlineStr">
        <is>
          <t>Mar</t>
        </is>
      </c>
      <c r="C950" t="inlineStr">
        <is>
          <t>Nagpur</t>
        </is>
      </c>
      <c r="D950" t="inlineStr">
        <is>
          <t>Insurance</t>
        </is>
      </c>
      <c r="E950" t="inlineStr">
        <is>
          <t>-</t>
        </is>
      </c>
      <c r="F950" s="34" t="n">
        <v>6374</v>
      </c>
      <c r="G950" t="inlineStr">
        <is>
          <t>Bank B</t>
        </is>
      </c>
      <c r="H950" t="inlineStr">
        <is>
          <t>Android</t>
        </is>
      </c>
      <c r="I950" s="35" t="n">
        <v>1.8</v>
      </c>
      <c r="J950" t="inlineStr">
        <is>
          <t>Success</t>
        </is>
      </c>
      <c r="K950" t="inlineStr"/>
      <c r="L950" s="34" t="n">
        <v>0</v>
      </c>
      <c r="M950" t="inlineStr">
        <is>
          <t>Existing</t>
        </is>
      </c>
      <c r="N950" t="inlineStr">
        <is>
          <t>Afternoon</t>
        </is>
      </c>
      <c r="O950">
        <f>IF(AND(OR(Dashboard!$C$6="All",C950=Dashboard!$C$6),OR(Dashboard!$F$6="All",D950=Dashboard!$F$6),OR(Dashboard!$I$6="All",B950=Dashboard!$I$6)),1,0)</f>
        <v/>
      </c>
    </row>
    <row r="951">
      <c r="A951" t="inlineStr">
        <is>
          <t>PP900950</t>
        </is>
      </c>
      <c r="B951" t="inlineStr">
        <is>
          <t>Feb</t>
        </is>
      </c>
      <c r="C951" t="inlineStr">
        <is>
          <t>Sambhaji Nagar</t>
        </is>
      </c>
      <c r="D951" t="inlineStr">
        <is>
          <t>P2P transfer</t>
        </is>
      </c>
      <c r="E951" t="inlineStr">
        <is>
          <t>-</t>
        </is>
      </c>
      <c r="F951" s="34" t="n">
        <v>626</v>
      </c>
      <c r="G951" t="inlineStr">
        <is>
          <t>Bank C</t>
        </is>
      </c>
      <c r="H951" t="inlineStr">
        <is>
          <t>Android</t>
        </is>
      </c>
      <c r="I951" s="35" t="n">
        <v>2.3</v>
      </c>
      <c r="J951" t="inlineStr">
        <is>
          <t>Success</t>
        </is>
      </c>
      <c r="K951" t="inlineStr"/>
      <c r="L951" s="34" t="n">
        <v>0</v>
      </c>
      <c r="M951" t="inlineStr">
        <is>
          <t>Existing</t>
        </is>
      </c>
      <c r="N951" t="inlineStr">
        <is>
          <t>Evening</t>
        </is>
      </c>
      <c r="O951">
        <f>IF(AND(OR(Dashboard!$C$6="All",C951=Dashboard!$C$6),OR(Dashboard!$F$6="All",D951=Dashboard!$F$6),OR(Dashboard!$I$6="All",B951=Dashboard!$I$6)),1,0)</f>
        <v/>
      </c>
    </row>
    <row r="952">
      <c r="A952" t="inlineStr">
        <is>
          <t>PP900951</t>
        </is>
      </c>
      <c r="B952" t="inlineStr">
        <is>
          <t>Jun</t>
        </is>
      </c>
      <c r="C952" t="inlineStr">
        <is>
          <t>Kolhapur</t>
        </is>
      </c>
      <c r="D952" t="inlineStr">
        <is>
          <t>P2P transfer</t>
        </is>
      </c>
      <c r="E952" t="inlineStr">
        <is>
          <t>-</t>
        </is>
      </c>
      <c r="F952" s="34" t="n">
        <v>3210</v>
      </c>
      <c r="G952" t="inlineStr">
        <is>
          <t>Bank C</t>
        </is>
      </c>
      <c r="H952" t="inlineStr">
        <is>
          <t>Android</t>
        </is>
      </c>
      <c r="I952" s="35" t="n">
        <v>1</v>
      </c>
      <c r="J952" t="inlineStr">
        <is>
          <t>Success</t>
        </is>
      </c>
      <c r="K952" t="inlineStr"/>
      <c r="L952" s="34" t="n">
        <v>0</v>
      </c>
      <c r="M952" t="inlineStr">
        <is>
          <t>Existing</t>
        </is>
      </c>
      <c r="N952" t="inlineStr">
        <is>
          <t>Night</t>
        </is>
      </c>
      <c r="O952">
        <f>IF(AND(OR(Dashboard!$C$6="All",C952=Dashboard!$C$6),OR(Dashboard!$F$6="All",D952=Dashboard!$F$6),OR(Dashboard!$I$6="All",B952=Dashboard!$I$6)),1,0)</f>
        <v/>
      </c>
    </row>
    <row r="953">
      <c r="A953" t="inlineStr">
        <is>
          <t>PP900952</t>
        </is>
      </c>
      <c r="B953" t="inlineStr">
        <is>
          <t>Feb</t>
        </is>
      </c>
      <c r="C953" t="inlineStr">
        <is>
          <t>Nashik</t>
        </is>
      </c>
      <c r="D953" t="inlineStr">
        <is>
          <t>P2P transfer</t>
        </is>
      </c>
      <c r="E953" t="inlineStr">
        <is>
          <t>-</t>
        </is>
      </c>
      <c r="F953" s="34" t="n">
        <v>1102</v>
      </c>
      <c r="G953" t="inlineStr">
        <is>
          <t>Bank C</t>
        </is>
      </c>
      <c r="H953" t="inlineStr">
        <is>
          <t>Android</t>
        </is>
      </c>
      <c r="I953" s="35" t="n">
        <v>2.6</v>
      </c>
      <c r="J953" t="inlineStr">
        <is>
          <t>Pending</t>
        </is>
      </c>
      <c r="K953" t="inlineStr"/>
      <c r="L953" s="34" t="n">
        <v>0</v>
      </c>
      <c r="M953" t="inlineStr">
        <is>
          <t>Existing</t>
        </is>
      </c>
      <c r="N953" t="inlineStr">
        <is>
          <t>Night</t>
        </is>
      </c>
      <c r="O953">
        <f>IF(AND(OR(Dashboard!$C$6="All",C953=Dashboard!$C$6),OR(Dashboard!$F$6="All",D953=Dashboard!$F$6),OR(Dashboard!$I$6="All",B953=Dashboard!$I$6)),1,0)</f>
        <v/>
      </c>
    </row>
    <row r="954">
      <c r="A954" t="inlineStr">
        <is>
          <t>PP900953</t>
        </is>
      </c>
      <c r="B954" t="inlineStr">
        <is>
          <t>Jun</t>
        </is>
      </c>
      <c r="C954" t="inlineStr">
        <is>
          <t>Pune</t>
        </is>
      </c>
      <c r="D954" t="inlineStr">
        <is>
          <t>Recharge</t>
        </is>
      </c>
      <c r="E954" t="inlineStr">
        <is>
          <t>-</t>
        </is>
      </c>
      <c r="F954" s="34" t="n">
        <v>666</v>
      </c>
      <c r="G954" t="inlineStr">
        <is>
          <t>Bank B</t>
        </is>
      </c>
      <c r="H954" t="inlineStr">
        <is>
          <t>Android</t>
        </is>
      </c>
      <c r="I954" s="35" t="n">
        <v>1.2</v>
      </c>
      <c r="J954" t="inlineStr">
        <is>
          <t>Success</t>
        </is>
      </c>
      <c r="K954" t="inlineStr"/>
      <c r="L954" s="34" t="n">
        <v>7</v>
      </c>
      <c r="M954" t="inlineStr">
        <is>
          <t>Existing</t>
        </is>
      </c>
      <c r="N954" t="inlineStr">
        <is>
          <t>Morning</t>
        </is>
      </c>
      <c r="O954">
        <f>IF(AND(OR(Dashboard!$C$6="All",C954=Dashboard!$C$6),OR(Dashboard!$F$6="All",D954=Dashboard!$F$6),OR(Dashboard!$I$6="All",B954=Dashboard!$I$6)),1,0)</f>
        <v/>
      </c>
    </row>
    <row r="955">
      <c r="A955" t="inlineStr">
        <is>
          <t>PP900954</t>
        </is>
      </c>
      <c r="B955" t="inlineStr">
        <is>
          <t>Apr</t>
        </is>
      </c>
      <c r="C955" t="inlineStr">
        <is>
          <t>Sambhaji Nagar</t>
        </is>
      </c>
      <c r="D955" t="inlineStr">
        <is>
          <t>P2P transfer</t>
        </is>
      </c>
      <c r="E955" t="inlineStr">
        <is>
          <t>-</t>
        </is>
      </c>
      <c r="F955" s="34" t="n">
        <v>1343</v>
      </c>
      <c r="G955" t="inlineStr">
        <is>
          <t>Bank E</t>
        </is>
      </c>
      <c r="H955" t="inlineStr">
        <is>
          <t>Android</t>
        </is>
      </c>
      <c r="I955" s="35" t="n">
        <v>2.6</v>
      </c>
      <c r="J955" t="inlineStr">
        <is>
          <t>Success</t>
        </is>
      </c>
      <c r="K955" t="inlineStr"/>
      <c r="L955" s="34" t="n">
        <v>0</v>
      </c>
      <c r="M955" t="inlineStr">
        <is>
          <t>Existing</t>
        </is>
      </c>
      <c r="N955" t="inlineStr">
        <is>
          <t>Afternoon</t>
        </is>
      </c>
      <c r="O955">
        <f>IF(AND(OR(Dashboard!$C$6="All",C955=Dashboard!$C$6),OR(Dashboard!$F$6="All",D955=Dashboard!$F$6),OR(Dashboard!$I$6="All",B955=Dashboard!$I$6)),1,0)</f>
        <v/>
      </c>
    </row>
    <row r="956">
      <c r="A956" t="inlineStr">
        <is>
          <t>PP900955</t>
        </is>
      </c>
      <c r="B956" t="inlineStr">
        <is>
          <t>Jun</t>
        </is>
      </c>
      <c r="C956" t="inlineStr">
        <is>
          <t>Nagpur</t>
        </is>
      </c>
      <c r="D956" t="inlineStr">
        <is>
          <t>Bill payment</t>
        </is>
      </c>
      <c r="E956" t="inlineStr">
        <is>
          <t>-</t>
        </is>
      </c>
      <c r="F956" s="34" t="n">
        <v>1443</v>
      </c>
      <c r="G956" t="inlineStr">
        <is>
          <t>Bank E</t>
        </is>
      </c>
      <c r="H956" t="inlineStr">
        <is>
          <t>iOS</t>
        </is>
      </c>
      <c r="I956" s="35" t="n">
        <v>1.2</v>
      </c>
      <c r="J956" t="inlineStr">
        <is>
          <t>Success</t>
        </is>
      </c>
      <c r="K956" t="inlineStr"/>
      <c r="L956" s="34" t="n">
        <v>0</v>
      </c>
      <c r="M956" t="inlineStr">
        <is>
          <t>Existing</t>
        </is>
      </c>
      <c r="N956" t="inlineStr">
        <is>
          <t>Afternoon</t>
        </is>
      </c>
      <c r="O956">
        <f>IF(AND(OR(Dashboard!$C$6="All",C956=Dashboard!$C$6),OR(Dashboard!$F$6="All",D956=Dashboard!$F$6),OR(Dashboard!$I$6="All",B956=Dashboard!$I$6)),1,0)</f>
        <v/>
      </c>
    </row>
    <row r="957">
      <c r="A957" t="inlineStr">
        <is>
          <t>PP900956</t>
        </is>
      </c>
      <c r="B957" t="inlineStr">
        <is>
          <t>May</t>
        </is>
      </c>
      <c r="C957" t="inlineStr">
        <is>
          <t>Pune</t>
        </is>
      </c>
      <c r="D957" t="inlineStr">
        <is>
          <t>P2P transfer</t>
        </is>
      </c>
      <c r="E957" t="inlineStr">
        <is>
          <t>-</t>
        </is>
      </c>
      <c r="F957" s="34" t="n">
        <v>1630</v>
      </c>
      <c r="G957" t="inlineStr">
        <is>
          <t>Bank D</t>
        </is>
      </c>
      <c r="H957" t="inlineStr">
        <is>
          <t>iOS</t>
        </is>
      </c>
      <c r="I957" s="35" t="n">
        <v>2.8</v>
      </c>
      <c r="J957" t="inlineStr">
        <is>
          <t>Success</t>
        </is>
      </c>
      <c r="K957" t="inlineStr"/>
      <c r="L957" s="34" t="n">
        <v>0</v>
      </c>
      <c r="M957" t="inlineStr">
        <is>
          <t>Existing</t>
        </is>
      </c>
      <c r="N957" t="inlineStr">
        <is>
          <t>Evening</t>
        </is>
      </c>
      <c r="O957">
        <f>IF(AND(OR(Dashboard!$C$6="All",C957=Dashboard!$C$6),OR(Dashboard!$F$6="All",D957=Dashboard!$F$6),OR(Dashboard!$I$6="All",B957=Dashboard!$I$6)),1,0)</f>
        <v/>
      </c>
    </row>
    <row r="958">
      <c r="A958" t="inlineStr">
        <is>
          <t>PP900957</t>
        </is>
      </c>
      <c r="B958" t="inlineStr">
        <is>
          <t>Jun</t>
        </is>
      </c>
      <c r="C958" t="inlineStr">
        <is>
          <t>Solapur</t>
        </is>
      </c>
      <c r="D958" t="inlineStr">
        <is>
          <t>P2P transfer</t>
        </is>
      </c>
      <c r="E958" t="inlineStr">
        <is>
          <t>-</t>
        </is>
      </c>
      <c r="F958" s="34" t="n">
        <v>920</v>
      </c>
      <c r="G958" t="inlineStr">
        <is>
          <t>Bank E</t>
        </is>
      </c>
      <c r="H958" t="inlineStr">
        <is>
          <t>iOS</t>
        </is>
      </c>
      <c r="I958" s="35" t="n">
        <v>1.7</v>
      </c>
      <c r="J958" t="inlineStr">
        <is>
          <t>Success</t>
        </is>
      </c>
      <c r="K958" t="inlineStr"/>
      <c r="L958" s="34" t="n">
        <v>0</v>
      </c>
      <c r="M958" t="inlineStr">
        <is>
          <t>New</t>
        </is>
      </c>
      <c r="N958" t="inlineStr">
        <is>
          <t>Night</t>
        </is>
      </c>
      <c r="O958">
        <f>IF(AND(OR(Dashboard!$C$6="All",C958=Dashboard!$C$6),OR(Dashboard!$F$6="All",D958=Dashboard!$F$6),OR(Dashboard!$I$6="All",B958=Dashboard!$I$6)),1,0)</f>
        <v/>
      </c>
    </row>
    <row r="959">
      <c r="A959" t="inlineStr">
        <is>
          <t>PP900958</t>
        </is>
      </c>
      <c r="B959" t="inlineStr">
        <is>
          <t>Jan</t>
        </is>
      </c>
      <c r="C959" t="inlineStr">
        <is>
          <t>Pune</t>
        </is>
      </c>
      <c r="D959" t="inlineStr">
        <is>
          <t>Merchant (P2M)</t>
        </is>
      </c>
      <c r="E959" t="inlineStr">
        <is>
          <t>Electronics</t>
        </is>
      </c>
      <c r="F959" s="34" t="n">
        <v>65</v>
      </c>
      <c r="G959" t="inlineStr">
        <is>
          <t>Bank E</t>
        </is>
      </c>
      <c r="H959" t="inlineStr">
        <is>
          <t>Android</t>
        </is>
      </c>
      <c r="I959" s="35" t="n">
        <v>1.4</v>
      </c>
      <c r="J959" t="inlineStr">
        <is>
          <t>Success</t>
        </is>
      </c>
      <c r="K959" t="inlineStr"/>
      <c r="L959" s="34" t="n">
        <v>0</v>
      </c>
      <c r="M959" t="inlineStr">
        <is>
          <t>Existing</t>
        </is>
      </c>
      <c r="N959" t="inlineStr">
        <is>
          <t>Evening</t>
        </is>
      </c>
      <c r="O959">
        <f>IF(AND(OR(Dashboard!$C$6="All",C959=Dashboard!$C$6),OR(Dashboard!$F$6="All",D959=Dashboard!$F$6),OR(Dashboard!$I$6="All",B959=Dashboard!$I$6)),1,0)</f>
        <v/>
      </c>
    </row>
    <row r="960">
      <c r="A960" t="inlineStr">
        <is>
          <t>PP900959</t>
        </is>
      </c>
      <c r="B960" t="inlineStr">
        <is>
          <t>Apr</t>
        </is>
      </c>
      <c r="C960" t="inlineStr">
        <is>
          <t>Sambhaji Nagar</t>
        </is>
      </c>
      <c r="D960" t="inlineStr">
        <is>
          <t>Bill payment</t>
        </is>
      </c>
      <c r="E960" t="inlineStr">
        <is>
          <t>-</t>
        </is>
      </c>
      <c r="F960" s="34" t="n">
        <v>3945</v>
      </c>
      <c r="G960" t="inlineStr">
        <is>
          <t>Bank D</t>
        </is>
      </c>
      <c r="H960" t="inlineStr">
        <is>
          <t>Android</t>
        </is>
      </c>
      <c r="I960" s="35" t="n">
        <v>2.7</v>
      </c>
      <c r="J960" t="inlineStr">
        <is>
          <t>Success</t>
        </is>
      </c>
      <c r="K960" t="inlineStr"/>
      <c r="L960" s="34" t="n">
        <v>39</v>
      </c>
      <c r="M960" t="inlineStr">
        <is>
          <t>Existing</t>
        </is>
      </c>
      <c r="N960" t="inlineStr">
        <is>
          <t>Morning</t>
        </is>
      </c>
      <c r="O960">
        <f>IF(AND(OR(Dashboard!$C$6="All",C960=Dashboard!$C$6),OR(Dashboard!$F$6="All",D960=Dashboard!$F$6),OR(Dashboard!$I$6="All",B960=Dashboard!$I$6)),1,0)</f>
        <v/>
      </c>
    </row>
    <row r="961">
      <c r="A961" t="inlineStr">
        <is>
          <t>PP900960</t>
        </is>
      </c>
      <c r="B961" t="inlineStr">
        <is>
          <t>Mar</t>
        </is>
      </c>
      <c r="C961" t="inlineStr">
        <is>
          <t>Kolhapur</t>
        </is>
      </c>
      <c r="D961" t="inlineStr">
        <is>
          <t>Recharge</t>
        </is>
      </c>
      <c r="E961" t="inlineStr">
        <is>
          <t>-</t>
        </is>
      </c>
      <c r="F961" s="34" t="n">
        <v>299</v>
      </c>
      <c r="G961" t="inlineStr">
        <is>
          <t>Bank A</t>
        </is>
      </c>
      <c r="H961" t="inlineStr">
        <is>
          <t>Android</t>
        </is>
      </c>
      <c r="I961" s="35" t="n">
        <v>2.1</v>
      </c>
      <c r="J961" t="inlineStr">
        <is>
          <t>Success</t>
        </is>
      </c>
      <c r="K961" t="inlineStr"/>
      <c r="L961" s="34" t="n">
        <v>0</v>
      </c>
      <c r="M961" t="inlineStr">
        <is>
          <t>Existing</t>
        </is>
      </c>
      <c r="N961" t="inlineStr">
        <is>
          <t>Night</t>
        </is>
      </c>
      <c r="O961">
        <f>IF(AND(OR(Dashboard!$C$6="All",C961=Dashboard!$C$6),OR(Dashboard!$F$6="All",D961=Dashboard!$F$6),OR(Dashboard!$I$6="All",B961=Dashboard!$I$6)),1,0)</f>
        <v/>
      </c>
    </row>
    <row r="962">
      <c r="A962" t="inlineStr">
        <is>
          <t>PP900961</t>
        </is>
      </c>
      <c r="B962" t="inlineStr">
        <is>
          <t>Jan</t>
        </is>
      </c>
      <c r="C962" t="inlineStr">
        <is>
          <t>Solapur</t>
        </is>
      </c>
      <c r="D962" t="inlineStr">
        <is>
          <t>Merchant (P2M)</t>
        </is>
      </c>
      <c r="E962" t="inlineStr">
        <is>
          <t>Electronics</t>
        </is>
      </c>
      <c r="F962" s="34" t="n">
        <v>42</v>
      </c>
      <c r="G962" t="inlineStr">
        <is>
          <t>Bank B</t>
        </is>
      </c>
      <c r="H962" t="inlineStr">
        <is>
          <t>Android</t>
        </is>
      </c>
      <c r="I962" s="35" t="n">
        <v>2.2</v>
      </c>
      <c r="J962" t="inlineStr">
        <is>
          <t>Success</t>
        </is>
      </c>
      <c r="K962" t="inlineStr"/>
      <c r="L962" s="34" t="n">
        <v>0</v>
      </c>
      <c r="M962" t="inlineStr">
        <is>
          <t>Existing</t>
        </is>
      </c>
      <c r="N962" t="inlineStr">
        <is>
          <t>Night</t>
        </is>
      </c>
      <c r="O962">
        <f>IF(AND(OR(Dashboard!$C$6="All",C962=Dashboard!$C$6),OR(Dashboard!$F$6="All",D962=Dashboard!$F$6),OR(Dashboard!$I$6="All",B962=Dashboard!$I$6)),1,0)</f>
        <v/>
      </c>
    </row>
    <row r="963">
      <c r="A963" t="inlineStr">
        <is>
          <t>PP900962</t>
        </is>
      </c>
      <c r="B963" t="inlineStr">
        <is>
          <t>May</t>
        </is>
      </c>
      <c r="C963" t="inlineStr">
        <is>
          <t>Kolhapur</t>
        </is>
      </c>
      <c r="D963" t="inlineStr">
        <is>
          <t>Merchant (P2M)</t>
        </is>
      </c>
      <c r="E963" t="inlineStr">
        <is>
          <t>Travel</t>
        </is>
      </c>
      <c r="F963" s="34" t="n">
        <v>132</v>
      </c>
      <c r="G963" t="inlineStr">
        <is>
          <t>Bank D</t>
        </is>
      </c>
      <c r="H963" t="inlineStr">
        <is>
          <t>Android</t>
        </is>
      </c>
      <c r="I963" s="35" t="n">
        <v>2.1</v>
      </c>
      <c r="J963" t="inlineStr">
        <is>
          <t>Success</t>
        </is>
      </c>
      <c r="K963" t="inlineStr"/>
      <c r="L963" s="34" t="n">
        <v>0</v>
      </c>
      <c r="M963" t="inlineStr">
        <is>
          <t>Existing</t>
        </is>
      </c>
      <c r="N963" t="inlineStr">
        <is>
          <t>Afternoon</t>
        </is>
      </c>
      <c r="O963">
        <f>IF(AND(OR(Dashboard!$C$6="All",C963=Dashboard!$C$6),OR(Dashboard!$F$6="All",D963=Dashboard!$F$6),OR(Dashboard!$I$6="All",B963=Dashboard!$I$6)),1,0)</f>
        <v/>
      </c>
    </row>
    <row r="964">
      <c r="A964" t="inlineStr">
        <is>
          <t>PP900963</t>
        </is>
      </c>
      <c r="B964" t="inlineStr">
        <is>
          <t>Apr</t>
        </is>
      </c>
      <c r="C964" t="inlineStr">
        <is>
          <t>Pune</t>
        </is>
      </c>
      <c r="D964" t="inlineStr">
        <is>
          <t>Recharge</t>
        </is>
      </c>
      <c r="E964" t="inlineStr">
        <is>
          <t>-</t>
        </is>
      </c>
      <c r="F964" s="34" t="n">
        <v>239</v>
      </c>
      <c r="G964" t="inlineStr">
        <is>
          <t>Bank A</t>
        </is>
      </c>
      <c r="H964" t="inlineStr">
        <is>
          <t>iOS</t>
        </is>
      </c>
      <c r="I964" s="35" t="n">
        <v>1.2</v>
      </c>
      <c r="J964" t="inlineStr">
        <is>
          <t>Success</t>
        </is>
      </c>
      <c r="K964" t="inlineStr"/>
      <c r="L964" s="34" t="n">
        <v>2</v>
      </c>
      <c r="M964" t="inlineStr">
        <is>
          <t>Existing</t>
        </is>
      </c>
      <c r="N964" t="inlineStr">
        <is>
          <t>Evening</t>
        </is>
      </c>
      <c r="O964">
        <f>IF(AND(OR(Dashboard!$C$6="All",C964=Dashboard!$C$6),OR(Dashboard!$F$6="All",D964=Dashboard!$F$6),OR(Dashboard!$I$6="All",B964=Dashboard!$I$6)),1,0)</f>
        <v/>
      </c>
    </row>
    <row r="965">
      <c r="A965" t="inlineStr">
        <is>
          <t>PP900964</t>
        </is>
      </c>
      <c r="B965" t="inlineStr">
        <is>
          <t>Mar</t>
        </is>
      </c>
      <c r="C965" t="inlineStr">
        <is>
          <t>Nagpur</t>
        </is>
      </c>
      <c r="D965" t="inlineStr">
        <is>
          <t>Merchant (P2M)</t>
        </is>
      </c>
      <c r="E965" t="inlineStr">
        <is>
          <t>Fuel</t>
        </is>
      </c>
      <c r="F965" s="34" t="n">
        <v>109</v>
      </c>
      <c r="G965" t="inlineStr">
        <is>
          <t>Bank E</t>
        </is>
      </c>
      <c r="H965" t="inlineStr">
        <is>
          <t>Android</t>
        </is>
      </c>
      <c r="I965" s="35" t="n">
        <v>2.2</v>
      </c>
      <c r="J965" t="inlineStr">
        <is>
          <t>Success</t>
        </is>
      </c>
      <c r="K965" t="inlineStr"/>
      <c r="L965" s="34" t="n">
        <v>0</v>
      </c>
      <c r="M965" t="inlineStr">
        <is>
          <t>New</t>
        </is>
      </c>
      <c r="N965" t="inlineStr">
        <is>
          <t>Night</t>
        </is>
      </c>
      <c r="O965">
        <f>IF(AND(OR(Dashboard!$C$6="All",C965=Dashboard!$C$6),OR(Dashboard!$F$6="All",D965=Dashboard!$F$6),OR(Dashboard!$I$6="All",B965=Dashboard!$I$6)),1,0)</f>
        <v/>
      </c>
    </row>
    <row r="966">
      <c r="A966" t="inlineStr">
        <is>
          <t>PP900965</t>
        </is>
      </c>
      <c r="B966" t="inlineStr">
        <is>
          <t>May</t>
        </is>
      </c>
      <c r="C966" t="inlineStr">
        <is>
          <t>Pune</t>
        </is>
      </c>
      <c r="D966" t="inlineStr">
        <is>
          <t>Insurance</t>
        </is>
      </c>
      <c r="E966" t="inlineStr">
        <is>
          <t>-</t>
        </is>
      </c>
      <c r="F966" s="34" t="n">
        <v>6527</v>
      </c>
      <c r="G966" t="inlineStr">
        <is>
          <t>Bank E</t>
        </is>
      </c>
      <c r="H966" t="inlineStr">
        <is>
          <t>Android</t>
        </is>
      </c>
      <c r="I966" s="35" t="n">
        <v>1.5</v>
      </c>
      <c r="J966" t="inlineStr">
        <is>
          <t>Success</t>
        </is>
      </c>
      <c r="K966" t="inlineStr"/>
      <c r="L966" s="34" t="n">
        <v>0</v>
      </c>
      <c r="M966" t="inlineStr">
        <is>
          <t>Existing</t>
        </is>
      </c>
      <c r="N966" t="inlineStr">
        <is>
          <t>Evening</t>
        </is>
      </c>
      <c r="O966">
        <f>IF(AND(OR(Dashboard!$C$6="All",C966=Dashboard!$C$6),OR(Dashboard!$F$6="All",D966=Dashboard!$F$6),OR(Dashboard!$I$6="All",B966=Dashboard!$I$6)),1,0)</f>
        <v/>
      </c>
    </row>
    <row r="967">
      <c r="A967" t="inlineStr">
        <is>
          <t>PP900966</t>
        </is>
      </c>
      <c r="B967" t="inlineStr">
        <is>
          <t>Feb</t>
        </is>
      </c>
      <c r="C967" t="inlineStr">
        <is>
          <t>Nashik</t>
        </is>
      </c>
      <c r="D967" t="inlineStr">
        <is>
          <t>Bill payment</t>
        </is>
      </c>
      <c r="E967" t="inlineStr">
        <is>
          <t>-</t>
        </is>
      </c>
      <c r="F967" s="34" t="n">
        <v>3984</v>
      </c>
      <c r="G967" t="inlineStr">
        <is>
          <t>Bank A</t>
        </is>
      </c>
      <c r="H967" t="inlineStr">
        <is>
          <t>iOS</t>
        </is>
      </c>
      <c r="I967" s="35" t="n">
        <v>1.9</v>
      </c>
      <c r="J967" t="inlineStr">
        <is>
          <t>Success</t>
        </is>
      </c>
      <c r="K967" t="inlineStr"/>
      <c r="L967" s="34" t="n">
        <v>40</v>
      </c>
      <c r="M967" t="inlineStr">
        <is>
          <t>Existing</t>
        </is>
      </c>
      <c r="N967" t="inlineStr">
        <is>
          <t>Night</t>
        </is>
      </c>
      <c r="O967">
        <f>IF(AND(OR(Dashboard!$C$6="All",C967=Dashboard!$C$6),OR(Dashboard!$F$6="All",D967=Dashboard!$F$6),OR(Dashboard!$I$6="All",B967=Dashboard!$I$6)),1,0)</f>
        <v/>
      </c>
    </row>
    <row r="968">
      <c r="A968" t="inlineStr">
        <is>
          <t>PP900967</t>
        </is>
      </c>
      <c r="B968" t="inlineStr">
        <is>
          <t>Mar</t>
        </is>
      </c>
      <c r="C968" t="inlineStr">
        <is>
          <t>Sambhaji Nagar</t>
        </is>
      </c>
      <c r="D968" t="inlineStr">
        <is>
          <t>Merchant (P2M)</t>
        </is>
      </c>
      <c r="E968" t="inlineStr">
        <is>
          <t>Grocery</t>
        </is>
      </c>
      <c r="F968" s="34" t="n">
        <v>347</v>
      </c>
      <c r="G968" t="inlineStr">
        <is>
          <t>Bank A</t>
        </is>
      </c>
      <c r="H968" t="inlineStr">
        <is>
          <t>Android</t>
        </is>
      </c>
      <c r="I968" s="35" t="n">
        <v>1.6</v>
      </c>
      <c r="J968" t="inlineStr">
        <is>
          <t>Success</t>
        </is>
      </c>
      <c r="K968" t="inlineStr"/>
      <c r="L968" s="34" t="n">
        <v>0</v>
      </c>
      <c r="M968" t="inlineStr">
        <is>
          <t>Existing</t>
        </is>
      </c>
      <c r="N968" t="inlineStr">
        <is>
          <t>Evening</t>
        </is>
      </c>
      <c r="O968">
        <f>IF(AND(OR(Dashboard!$C$6="All",C968=Dashboard!$C$6),OR(Dashboard!$F$6="All",D968=Dashboard!$F$6),OR(Dashboard!$I$6="All",B968=Dashboard!$I$6)),1,0)</f>
        <v/>
      </c>
    </row>
    <row r="969">
      <c r="A969" t="inlineStr">
        <is>
          <t>PP900968</t>
        </is>
      </c>
      <c r="B969" t="inlineStr">
        <is>
          <t>Feb</t>
        </is>
      </c>
      <c r="C969" t="inlineStr">
        <is>
          <t>Sambhaji Nagar</t>
        </is>
      </c>
      <c r="D969" t="inlineStr">
        <is>
          <t>P2P transfer</t>
        </is>
      </c>
      <c r="E969" t="inlineStr">
        <is>
          <t>-</t>
        </is>
      </c>
      <c r="F969" s="34" t="n">
        <v>1879</v>
      </c>
      <c r="G969" t="inlineStr">
        <is>
          <t>Bank C</t>
        </is>
      </c>
      <c r="H969" t="inlineStr">
        <is>
          <t>Android</t>
        </is>
      </c>
      <c r="I969" s="35" t="n">
        <v>0.9</v>
      </c>
      <c r="J969" t="inlineStr">
        <is>
          <t>Success</t>
        </is>
      </c>
      <c r="K969" t="inlineStr"/>
      <c r="L969" s="34" t="n">
        <v>0</v>
      </c>
      <c r="M969" t="inlineStr">
        <is>
          <t>Existing</t>
        </is>
      </c>
      <c r="N969" t="inlineStr">
        <is>
          <t>Night</t>
        </is>
      </c>
      <c r="O969">
        <f>IF(AND(OR(Dashboard!$C$6="All",C969=Dashboard!$C$6),OR(Dashboard!$F$6="All",D969=Dashboard!$F$6),OR(Dashboard!$I$6="All",B969=Dashboard!$I$6)),1,0)</f>
        <v/>
      </c>
    </row>
    <row r="970">
      <c r="A970" t="inlineStr">
        <is>
          <t>PP900969</t>
        </is>
      </c>
      <c r="B970" t="inlineStr">
        <is>
          <t>Feb</t>
        </is>
      </c>
      <c r="C970" t="inlineStr">
        <is>
          <t>Nagpur</t>
        </is>
      </c>
      <c r="D970" t="inlineStr">
        <is>
          <t>Merchant (P2M)</t>
        </is>
      </c>
      <c r="E970" t="inlineStr">
        <is>
          <t>Fuel</t>
        </is>
      </c>
      <c r="F970" s="34" t="n">
        <v>213</v>
      </c>
      <c r="G970" t="inlineStr">
        <is>
          <t>Bank E</t>
        </is>
      </c>
      <c r="H970" t="inlineStr">
        <is>
          <t>Android</t>
        </is>
      </c>
      <c r="I970" s="35" t="n">
        <v>1.5</v>
      </c>
      <c r="J970" t="inlineStr">
        <is>
          <t>Success</t>
        </is>
      </c>
      <c r="K970" t="inlineStr"/>
      <c r="L970" s="34" t="n">
        <v>0</v>
      </c>
      <c r="M970" t="inlineStr">
        <is>
          <t>New</t>
        </is>
      </c>
      <c r="N970" t="inlineStr">
        <is>
          <t>Afternoon</t>
        </is>
      </c>
      <c r="O970">
        <f>IF(AND(OR(Dashboard!$C$6="All",C970=Dashboard!$C$6),OR(Dashboard!$F$6="All",D970=Dashboard!$F$6),OR(Dashboard!$I$6="All",B970=Dashboard!$I$6)),1,0)</f>
        <v/>
      </c>
    </row>
    <row r="971">
      <c r="A971" t="inlineStr">
        <is>
          <t>PP900970</t>
        </is>
      </c>
      <c r="B971" t="inlineStr">
        <is>
          <t>May</t>
        </is>
      </c>
      <c r="C971" t="inlineStr">
        <is>
          <t>Kolhapur</t>
        </is>
      </c>
      <c r="D971" t="inlineStr">
        <is>
          <t>Merchant (P2M)</t>
        </is>
      </c>
      <c r="E971" t="inlineStr">
        <is>
          <t>Pharmacy</t>
        </is>
      </c>
      <c r="F971" s="34" t="n">
        <v>123</v>
      </c>
      <c r="G971" t="inlineStr">
        <is>
          <t>Bank B</t>
        </is>
      </c>
      <c r="H971" t="inlineStr">
        <is>
          <t>iOS</t>
        </is>
      </c>
      <c r="I971" s="35" t="n">
        <v>1.7</v>
      </c>
      <c r="J971" t="inlineStr">
        <is>
          <t>Success</t>
        </is>
      </c>
      <c r="K971" t="inlineStr"/>
      <c r="L971" s="34" t="n">
        <v>0</v>
      </c>
      <c r="M971" t="inlineStr">
        <is>
          <t>Existing</t>
        </is>
      </c>
      <c r="N971" t="inlineStr">
        <is>
          <t>Night</t>
        </is>
      </c>
      <c r="O971">
        <f>IF(AND(OR(Dashboard!$C$6="All",C971=Dashboard!$C$6),OR(Dashboard!$F$6="All",D971=Dashboard!$F$6),OR(Dashboard!$I$6="All",B971=Dashboard!$I$6)),1,0)</f>
        <v/>
      </c>
    </row>
    <row r="972">
      <c r="A972" t="inlineStr">
        <is>
          <t>PP900971</t>
        </is>
      </c>
      <c r="B972" t="inlineStr">
        <is>
          <t>Feb</t>
        </is>
      </c>
      <c r="C972" t="inlineStr">
        <is>
          <t>Pune</t>
        </is>
      </c>
      <c r="D972" t="inlineStr">
        <is>
          <t>Merchant (P2M)</t>
        </is>
      </c>
      <c r="E972" t="inlineStr">
        <is>
          <t>Fuel</t>
        </is>
      </c>
      <c r="F972" s="34" t="n">
        <v>119</v>
      </c>
      <c r="G972" t="inlineStr">
        <is>
          <t>Bank B</t>
        </is>
      </c>
      <c r="H972" t="inlineStr">
        <is>
          <t>Android</t>
        </is>
      </c>
      <c r="I972" s="35" t="n">
        <v>2.5</v>
      </c>
      <c r="J972" t="inlineStr">
        <is>
          <t>Success</t>
        </is>
      </c>
      <c r="K972" t="inlineStr"/>
      <c r="L972" s="34" t="n">
        <v>0</v>
      </c>
      <c r="M972" t="inlineStr">
        <is>
          <t>Existing</t>
        </is>
      </c>
      <c r="N972" t="inlineStr">
        <is>
          <t>Night</t>
        </is>
      </c>
      <c r="O972">
        <f>IF(AND(OR(Dashboard!$C$6="All",C972=Dashboard!$C$6),OR(Dashboard!$F$6="All",D972=Dashboard!$F$6),OR(Dashboard!$I$6="All",B972=Dashboard!$I$6)),1,0)</f>
        <v/>
      </c>
    </row>
    <row r="973">
      <c r="A973" t="inlineStr">
        <is>
          <t>PP900972</t>
        </is>
      </c>
      <c r="B973" t="inlineStr">
        <is>
          <t>Jun</t>
        </is>
      </c>
      <c r="C973" t="inlineStr">
        <is>
          <t>Nashik</t>
        </is>
      </c>
      <c r="D973" t="inlineStr">
        <is>
          <t>Insurance</t>
        </is>
      </c>
      <c r="E973" t="inlineStr">
        <is>
          <t>-</t>
        </is>
      </c>
      <c r="F973" s="34" t="n">
        <v>5412</v>
      </c>
      <c r="G973" t="inlineStr">
        <is>
          <t>Bank D</t>
        </is>
      </c>
      <c r="H973" t="inlineStr">
        <is>
          <t>Android</t>
        </is>
      </c>
      <c r="I973" s="35" t="n">
        <v>1.9</v>
      </c>
      <c r="J973" t="inlineStr">
        <is>
          <t>Failed</t>
        </is>
      </c>
      <c r="K973" t="inlineStr">
        <is>
          <t>Insufficient balance</t>
        </is>
      </c>
      <c r="L973" s="34" t="n">
        <v>0</v>
      </c>
      <c r="M973" t="inlineStr">
        <is>
          <t>Existing</t>
        </is>
      </c>
      <c r="N973" t="inlineStr">
        <is>
          <t>Afternoon</t>
        </is>
      </c>
      <c r="O973">
        <f>IF(AND(OR(Dashboard!$C$6="All",C973=Dashboard!$C$6),OR(Dashboard!$F$6="All",D973=Dashboard!$F$6),OR(Dashboard!$I$6="All",B973=Dashboard!$I$6)),1,0)</f>
        <v/>
      </c>
    </row>
    <row r="974">
      <c r="A974" t="inlineStr">
        <is>
          <t>PP900973</t>
        </is>
      </c>
      <c r="B974" t="inlineStr">
        <is>
          <t>Jun</t>
        </is>
      </c>
      <c r="C974" t="inlineStr">
        <is>
          <t>Pune</t>
        </is>
      </c>
      <c r="D974" t="inlineStr">
        <is>
          <t>Merchant (P2M)</t>
        </is>
      </c>
      <c r="E974" t="inlineStr">
        <is>
          <t>Food</t>
        </is>
      </c>
      <c r="F974" s="34" t="n">
        <v>127</v>
      </c>
      <c r="G974" t="inlineStr">
        <is>
          <t>Bank D</t>
        </is>
      </c>
      <c r="H974" t="inlineStr">
        <is>
          <t>Android</t>
        </is>
      </c>
      <c r="I974" s="35" t="n">
        <v>2.5</v>
      </c>
      <c r="J974" t="inlineStr">
        <is>
          <t>Success</t>
        </is>
      </c>
      <c r="K974" t="inlineStr"/>
      <c r="L974" s="34" t="n">
        <v>0</v>
      </c>
      <c r="M974" t="inlineStr">
        <is>
          <t>Existing</t>
        </is>
      </c>
      <c r="N974" t="inlineStr">
        <is>
          <t>Evening</t>
        </is>
      </c>
      <c r="O974">
        <f>IF(AND(OR(Dashboard!$C$6="All",C974=Dashboard!$C$6),OR(Dashboard!$F$6="All",D974=Dashboard!$F$6),OR(Dashboard!$I$6="All",B974=Dashboard!$I$6)),1,0)</f>
        <v/>
      </c>
    </row>
    <row r="975">
      <c r="A975" t="inlineStr">
        <is>
          <t>PP900974</t>
        </is>
      </c>
      <c r="B975" t="inlineStr">
        <is>
          <t>Mar</t>
        </is>
      </c>
      <c r="C975" t="inlineStr">
        <is>
          <t>Nashik</t>
        </is>
      </c>
      <c r="D975" t="inlineStr">
        <is>
          <t>P2P transfer</t>
        </is>
      </c>
      <c r="E975" t="inlineStr">
        <is>
          <t>-</t>
        </is>
      </c>
      <c r="F975" s="34" t="n">
        <v>634</v>
      </c>
      <c r="G975" t="inlineStr">
        <is>
          <t>Bank A</t>
        </is>
      </c>
      <c r="H975" t="inlineStr">
        <is>
          <t>Android</t>
        </is>
      </c>
      <c r="I975" s="35" t="n">
        <v>2</v>
      </c>
      <c r="J975" t="inlineStr">
        <is>
          <t>Success</t>
        </is>
      </c>
      <c r="K975" t="inlineStr"/>
      <c r="L975" s="34" t="n">
        <v>0</v>
      </c>
      <c r="M975" t="inlineStr">
        <is>
          <t>New</t>
        </is>
      </c>
      <c r="N975" t="inlineStr">
        <is>
          <t>Evening</t>
        </is>
      </c>
      <c r="O975">
        <f>IF(AND(OR(Dashboard!$C$6="All",C975=Dashboard!$C$6),OR(Dashboard!$F$6="All",D975=Dashboard!$F$6),OR(Dashboard!$I$6="All",B975=Dashboard!$I$6)),1,0)</f>
        <v/>
      </c>
    </row>
    <row r="976">
      <c r="A976" t="inlineStr">
        <is>
          <t>PP900975</t>
        </is>
      </c>
      <c r="B976" t="inlineStr">
        <is>
          <t>Mar</t>
        </is>
      </c>
      <c r="C976" t="inlineStr">
        <is>
          <t>Sambhaji Nagar</t>
        </is>
      </c>
      <c r="D976" t="inlineStr">
        <is>
          <t>P2P transfer</t>
        </is>
      </c>
      <c r="E976" t="inlineStr">
        <is>
          <t>-</t>
        </is>
      </c>
      <c r="F976" s="34" t="n">
        <v>671</v>
      </c>
      <c r="G976" t="inlineStr">
        <is>
          <t>Bank C</t>
        </is>
      </c>
      <c r="H976" t="inlineStr">
        <is>
          <t>Android</t>
        </is>
      </c>
      <c r="I976" s="35" t="n">
        <v>1.1</v>
      </c>
      <c r="J976" t="inlineStr">
        <is>
          <t>Success</t>
        </is>
      </c>
      <c r="K976" t="inlineStr"/>
      <c r="L976" s="34" t="n">
        <v>0</v>
      </c>
      <c r="M976" t="inlineStr">
        <is>
          <t>Existing</t>
        </is>
      </c>
      <c r="N976" t="inlineStr">
        <is>
          <t>Evening</t>
        </is>
      </c>
      <c r="O976">
        <f>IF(AND(OR(Dashboard!$C$6="All",C976=Dashboard!$C$6),OR(Dashboard!$F$6="All",D976=Dashboard!$F$6),OR(Dashboard!$I$6="All",B976=Dashboard!$I$6)),1,0)</f>
        <v/>
      </c>
    </row>
    <row r="977">
      <c r="A977" t="inlineStr">
        <is>
          <t>PP900976</t>
        </is>
      </c>
      <c r="B977" t="inlineStr">
        <is>
          <t>May</t>
        </is>
      </c>
      <c r="C977" t="inlineStr">
        <is>
          <t>Sambhaji Nagar</t>
        </is>
      </c>
      <c r="D977" t="inlineStr">
        <is>
          <t>P2P transfer</t>
        </is>
      </c>
      <c r="E977" t="inlineStr">
        <is>
          <t>-</t>
        </is>
      </c>
      <c r="F977" s="34" t="n">
        <v>285</v>
      </c>
      <c r="G977" t="inlineStr">
        <is>
          <t>Bank D</t>
        </is>
      </c>
      <c r="H977" t="inlineStr">
        <is>
          <t>Android</t>
        </is>
      </c>
      <c r="I977" s="35" t="n">
        <v>2.6</v>
      </c>
      <c r="J977" t="inlineStr">
        <is>
          <t>Success</t>
        </is>
      </c>
      <c r="K977" t="inlineStr"/>
      <c r="L977" s="34" t="n">
        <v>0</v>
      </c>
      <c r="M977" t="inlineStr">
        <is>
          <t>Existing</t>
        </is>
      </c>
      <c r="N977" t="inlineStr">
        <is>
          <t>Morning</t>
        </is>
      </c>
      <c r="O977">
        <f>IF(AND(OR(Dashboard!$C$6="All",C977=Dashboard!$C$6),OR(Dashboard!$F$6="All",D977=Dashboard!$F$6),OR(Dashboard!$I$6="All",B977=Dashboard!$I$6)),1,0)</f>
        <v/>
      </c>
    </row>
    <row r="978">
      <c r="A978" t="inlineStr">
        <is>
          <t>PP900977</t>
        </is>
      </c>
      <c r="B978" t="inlineStr">
        <is>
          <t>Feb</t>
        </is>
      </c>
      <c r="C978" t="inlineStr">
        <is>
          <t>Nashik</t>
        </is>
      </c>
      <c r="D978" t="inlineStr">
        <is>
          <t>Merchant (P2M)</t>
        </is>
      </c>
      <c r="E978" t="inlineStr">
        <is>
          <t>Electronics</t>
        </is>
      </c>
      <c r="F978" s="34" t="n">
        <v>297</v>
      </c>
      <c r="G978" t="inlineStr">
        <is>
          <t>Bank A</t>
        </is>
      </c>
      <c r="H978" t="inlineStr">
        <is>
          <t>Android</t>
        </is>
      </c>
      <c r="I978" s="35" t="n">
        <v>1.6</v>
      </c>
      <c r="J978" t="inlineStr">
        <is>
          <t>Success</t>
        </is>
      </c>
      <c r="K978" t="inlineStr"/>
      <c r="L978" s="34" t="n">
        <v>0</v>
      </c>
      <c r="M978" t="inlineStr">
        <is>
          <t>New</t>
        </is>
      </c>
      <c r="N978" t="inlineStr">
        <is>
          <t>Evening</t>
        </is>
      </c>
      <c r="O978">
        <f>IF(AND(OR(Dashboard!$C$6="All",C978=Dashboard!$C$6),OR(Dashboard!$F$6="All",D978=Dashboard!$F$6),OR(Dashboard!$I$6="All",B978=Dashboard!$I$6)),1,0)</f>
        <v/>
      </c>
    </row>
    <row r="979">
      <c r="A979" t="inlineStr">
        <is>
          <t>PP900978</t>
        </is>
      </c>
      <c r="B979" t="inlineStr">
        <is>
          <t>May</t>
        </is>
      </c>
      <c r="C979" t="inlineStr">
        <is>
          <t>Nagpur</t>
        </is>
      </c>
      <c r="D979" t="inlineStr">
        <is>
          <t>P2P transfer</t>
        </is>
      </c>
      <c r="E979" t="inlineStr">
        <is>
          <t>-</t>
        </is>
      </c>
      <c r="F979" s="34" t="n">
        <v>1801</v>
      </c>
      <c r="G979" t="inlineStr">
        <is>
          <t>Bank C</t>
        </is>
      </c>
      <c r="H979" t="inlineStr">
        <is>
          <t>Android</t>
        </is>
      </c>
      <c r="I979" s="35" t="n">
        <v>1.4</v>
      </c>
      <c r="J979" t="inlineStr">
        <is>
          <t>Success</t>
        </is>
      </c>
      <c r="K979" t="inlineStr"/>
      <c r="L979" s="34" t="n">
        <v>0</v>
      </c>
      <c r="M979" t="inlineStr">
        <is>
          <t>New</t>
        </is>
      </c>
      <c r="N979" t="inlineStr">
        <is>
          <t>Afternoon</t>
        </is>
      </c>
      <c r="O979">
        <f>IF(AND(OR(Dashboard!$C$6="All",C979=Dashboard!$C$6),OR(Dashboard!$F$6="All",D979=Dashboard!$F$6),OR(Dashboard!$I$6="All",B979=Dashboard!$I$6)),1,0)</f>
        <v/>
      </c>
    </row>
    <row r="980">
      <c r="A980" t="inlineStr">
        <is>
          <t>PP900979</t>
        </is>
      </c>
      <c r="B980" t="inlineStr">
        <is>
          <t>Jan</t>
        </is>
      </c>
      <c r="C980" t="inlineStr">
        <is>
          <t>Pune</t>
        </is>
      </c>
      <c r="D980" t="inlineStr">
        <is>
          <t>P2P transfer</t>
        </is>
      </c>
      <c r="E980" t="inlineStr">
        <is>
          <t>-</t>
        </is>
      </c>
      <c r="F980" s="34" t="n">
        <v>97</v>
      </c>
      <c r="G980" t="inlineStr">
        <is>
          <t>Bank A</t>
        </is>
      </c>
      <c r="H980" t="inlineStr">
        <is>
          <t>Android</t>
        </is>
      </c>
      <c r="I980" s="35" t="n">
        <v>1.5</v>
      </c>
      <c r="J980" t="inlineStr">
        <is>
          <t>Success</t>
        </is>
      </c>
      <c r="K980" t="inlineStr"/>
      <c r="L980" s="34" t="n">
        <v>0</v>
      </c>
      <c r="M980" t="inlineStr">
        <is>
          <t>Existing</t>
        </is>
      </c>
      <c r="N980" t="inlineStr">
        <is>
          <t>Night</t>
        </is>
      </c>
      <c r="O980">
        <f>IF(AND(OR(Dashboard!$C$6="All",C980=Dashboard!$C$6),OR(Dashboard!$F$6="All",D980=Dashboard!$F$6),OR(Dashboard!$I$6="All",B980=Dashboard!$I$6)),1,0)</f>
        <v/>
      </c>
    </row>
    <row r="981">
      <c r="A981" t="inlineStr">
        <is>
          <t>PP900980</t>
        </is>
      </c>
      <c r="B981" t="inlineStr">
        <is>
          <t>Feb</t>
        </is>
      </c>
      <c r="C981" t="inlineStr">
        <is>
          <t>Pune</t>
        </is>
      </c>
      <c r="D981" t="inlineStr">
        <is>
          <t>Merchant (P2M)</t>
        </is>
      </c>
      <c r="E981" t="inlineStr">
        <is>
          <t>Food</t>
        </is>
      </c>
      <c r="F981" s="34" t="n">
        <v>125</v>
      </c>
      <c r="G981" t="inlineStr">
        <is>
          <t>Bank A</t>
        </is>
      </c>
      <c r="H981" t="inlineStr">
        <is>
          <t>Android</t>
        </is>
      </c>
      <c r="I981" s="35" t="n">
        <v>2.4</v>
      </c>
      <c r="J981" t="inlineStr">
        <is>
          <t>Success</t>
        </is>
      </c>
      <c r="K981" t="inlineStr"/>
      <c r="L981" s="34" t="n">
        <v>0</v>
      </c>
      <c r="M981" t="inlineStr">
        <is>
          <t>Existing</t>
        </is>
      </c>
      <c r="N981" t="inlineStr">
        <is>
          <t>Evening</t>
        </is>
      </c>
      <c r="O981">
        <f>IF(AND(OR(Dashboard!$C$6="All",C981=Dashboard!$C$6),OR(Dashboard!$F$6="All",D981=Dashboard!$F$6),OR(Dashboard!$I$6="All",B981=Dashboard!$I$6)),1,0)</f>
        <v/>
      </c>
    </row>
    <row r="982">
      <c r="A982" t="inlineStr">
        <is>
          <t>PP900981</t>
        </is>
      </c>
      <c r="B982" t="inlineStr">
        <is>
          <t>Mar</t>
        </is>
      </c>
      <c r="C982" t="inlineStr">
        <is>
          <t>Nagpur</t>
        </is>
      </c>
      <c r="D982" t="inlineStr">
        <is>
          <t>P2P transfer</t>
        </is>
      </c>
      <c r="E982" t="inlineStr">
        <is>
          <t>-</t>
        </is>
      </c>
      <c r="F982" s="34" t="n">
        <v>902</v>
      </c>
      <c r="G982" t="inlineStr">
        <is>
          <t>Bank B</t>
        </is>
      </c>
      <c r="H982" t="inlineStr">
        <is>
          <t>Android</t>
        </is>
      </c>
      <c r="I982" s="35" t="n">
        <v>1.5</v>
      </c>
      <c r="J982" t="inlineStr">
        <is>
          <t>Success</t>
        </is>
      </c>
      <c r="K982" t="inlineStr"/>
      <c r="L982" s="34" t="n">
        <v>0</v>
      </c>
      <c r="M982" t="inlineStr">
        <is>
          <t>New</t>
        </is>
      </c>
      <c r="N982" t="inlineStr">
        <is>
          <t>Evening</t>
        </is>
      </c>
      <c r="O982">
        <f>IF(AND(OR(Dashboard!$C$6="All",C982=Dashboard!$C$6),OR(Dashboard!$F$6="All",D982=Dashboard!$F$6),OR(Dashboard!$I$6="All",B982=Dashboard!$I$6)),1,0)</f>
        <v/>
      </c>
    </row>
    <row r="983">
      <c r="A983" t="inlineStr">
        <is>
          <t>PP900982</t>
        </is>
      </c>
      <c r="B983" t="inlineStr">
        <is>
          <t>Apr</t>
        </is>
      </c>
      <c r="C983" t="inlineStr">
        <is>
          <t>Pune</t>
        </is>
      </c>
      <c r="D983" t="inlineStr">
        <is>
          <t>Insurance</t>
        </is>
      </c>
      <c r="E983" t="inlineStr">
        <is>
          <t>-</t>
        </is>
      </c>
      <c r="F983" s="34" t="n">
        <v>6014</v>
      </c>
      <c r="G983" t="inlineStr">
        <is>
          <t>Bank B</t>
        </is>
      </c>
      <c r="H983" t="inlineStr">
        <is>
          <t>Android</t>
        </is>
      </c>
      <c r="I983" s="35" t="n">
        <v>3.2</v>
      </c>
      <c r="J983" t="inlineStr">
        <is>
          <t>Success</t>
        </is>
      </c>
      <c r="K983" t="inlineStr"/>
      <c r="L983" s="34" t="n">
        <v>0</v>
      </c>
      <c r="M983" t="inlineStr">
        <is>
          <t>New</t>
        </is>
      </c>
      <c r="N983" t="inlineStr">
        <is>
          <t>Evening</t>
        </is>
      </c>
      <c r="O983">
        <f>IF(AND(OR(Dashboard!$C$6="All",C983=Dashboard!$C$6),OR(Dashboard!$F$6="All",D983=Dashboard!$F$6),OR(Dashboard!$I$6="All",B983=Dashboard!$I$6)),1,0)</f>
        <v/>
      </c>
    </row>
    <row r="984">
      <c r="A984" t="inlineStr">
        <is>
          <t>PP900983</t>
        </is>
      </c>
      <c r="B984" t="inlineStr">
        <is>
          <t>Jan</t>
        </is>
      </c>
      <c r="C984" t="inlineStr">
        <is>
          <t>Nagpur</t>
        </is>
      </c>
      <c r="D984" t="inlineStr">
        <is>
          <t>Bill payment</t>
        </is>
      </c>
      <c r="E984" t="inlineStr">
        <is>
          <t>-</t>
        </is>
      </c>
      <c r="F984" s="34" t="n">
        <v>2340</v>
      </c>
      <c r="G984" t="inlineStr">
        <is>
          <t>Bank C</t>
        </is>
      </c>
      <c r="H984" t="inlineStr">
        <is>
          <t>Android</t>
        </is>
      </c>
      <c r="I984" s="35" t="n">
        <v>1.2</v>
      </c>
      <c r="J984" t="inlineStr">
        <is>
          <t>Success</t>
        </is>
      </c>
      <c r="K984" t="inlineStr"/>
      <c r="L984" s="34" t="n">
        <v>23</v>
      </c>
      <c r="M984" t="inlineStr">
        <is>
          <t>Existing</t>
        </is>
      </c>
      <c r="N984" t="inlineStr">
        <is>
          <t>Morning</t>
        </is>
      </c>
      <c r="O984">
        <f>IF(AND(OR(Dashboard!$C$6="All",C984=Dashboard!$C$6),OR(Dashboard!$F$6="All",D984=Dashboard!$F$6),OR(Dashboard!$I$6="All",B984=Dashboard!$I$6)),1,0)</f>
        <v/>
      </c>
    </row>
    <row r="985">
      <c r="A985" t="inlineStr">
        <is>
          <t>PP900984</t>
        </is>
      </c>
      <c r="B985" t="inlineStr">
        <is>
          <t>Jan</t>
        </is>
      </c>
      <c r="C985" t="inlineStr">
        <is>
          <t>Pune</t>
        </is>
      </c>
      <c r="D985" t="inlineStr">
        <is>
          <t>P2P transfer</t>
        </is>
      </c>
      <c r="E985" t="inlineStr">
        <is>
          <t>-</t>
        </is>
      </c>
      <c r="F985" s="34" t="n">
        <v>529</v>
      </c>
      <c r="G985" t="inlineStr">
        <is>
          <t>Bank A</t>
        </is>
      </c>
      <c r="H985" t="inlineStr">
        <is>
          <t>Android</t>
        </is>
      </c>
      <c r="I985" s="35" t="n">
        <v>2</v>
      </c>
      <c r="J985" t="inlineStr">
        <is>
          <t>Success</t>
        </is>
      </c>
      <c r="K985" t="inlineStr"/>
      <c r="L985" s="34" t="n">
        <v>0</v>
      </c>
      <c r="M985" t="inlineStr">
        <is>
          <t>Existing</t>
        </is>
      </c>
      <c r="N985" t="inlineStr">
        <is>
          <t>Afternoon</t>
        </is>
      </c>
      <c r="O985">
        <f>IF(AND(OR(Dashboard!$C$6="All",C985=Dashboard!$C$6),OR(Dashboard!$F$6="All",D985=Dashboard!$F$6),OR(Dashboard!$I$6="All",B985=Dashboard!$I$6)),1,0)</f>
        <v/>
      </c>
    </row>
    <row r="986">
      <c r="A986" t="inlineStr">
        <is>
          <t>PP900985</t>
        </is>
      </c>
      <c r="B986" t="inlineStr">
        <is>
          <t>May</t>
        </is>
      </c>
      <c r="C986" t="inlineStr">
        <is>
          <t>Nashik</t>
        </is>
      </c>
      <c r="D986" t="inlineStr">
        <is>
          <t>P2P transfer</t>
        </is>
      </c>
      <c r="E986" t="inlineStr">
        <is>
          <t>-</t>
        </is>
      </c>
      <c r="F986" s="34" t="n">
        <v>3590</v>
      </c>
      <c r="G986" t="inlineStr">
        <is>
          <t>Bank A</t>
        </is>
      </c>
      <c r="H986" t="inlineStr">
        <is>
          <t>Android</t>
        </is>
      </c>
      <c r="I986" s="35" t="n">
        <v>3.1</v>
      </c>
      <c r="J986" t="inlineStr">
        <is>
          <t>Success</t>
        </is>
      </c>
      <c r="K986" t="inlineStr"/>
      <c r="L986" s="34" t="n">
        <v>0</v>
      </c>
      <c r="M986" t="inlineStr">
        <is>
          <t>New</t>
        </is>
      </c>
      <c r="N986" t="inlineStr">
        <is>
          <t>Evening</t>
        </is>
      </c>
      <c r="O986">
        <f>IF(AND(OR(Dashboard!$C$6="All",C986=Dashboard!$C$6),OR(Dashboard!$F$6="All",D986=Dashboard!$F$6),OR(Dashboard!$I$6="All",B986=Dashboard!$I$6)),1,0)</f>
        <v/>
      </c>
    </row>
    <row r="987">
      <c r="A987" t="inlineStr">
        <is>
          <t>PP900986</t>
        </is>
      </c>
      <c r="B987" t="inlineStr">
        <is>
          <t>Jun</t>
        </is>
      </c>
      <c r="C987" t="inlineStr">
        <is>
          <t>Pune</t>
        </is>
      </c>
      <c r="D987" t="inlineStr">
        <is>
          <t>Bill payment</t>
        </is>
      </c>
      <c r="E987" t="inlineStr">
        <is>
          <t>-</t>
        </is>
      </c>
      <c r="F987" s="34" t="n">
        <v>3279</v>
      </c>
      <c r="G987" t="inlineStr">
        <is>
          <t>Bank A</t>
        </is>
      </c>
      <c r="H987" t="inlineStr">
        <is>
          <t>Android</t>
        </is>
      </c>
      <c r="I987" s="35" t="n">
        <v>2.5</v>
      </c>
      <c r="J987" t="inlineStr">
        <is>
          <t>Success</t>
        </is>
      </c>
      <c r="K987" t="inlineStr"/>
      <c r="L987" s="34" t="n">
        <v>0</v>
      </c>
      <c r="M987" t="inlineStr">
        <is>
          <t>Existing</t>
        </is>
      </c>
      <c r="N987" t="inlineStr">
        <is>
          <t>Morning</t>
        </is>
      </c>
      <c r="O987">
        <f>IF(AND(OR(Dashboard!$C$6="All",C987=Dashboard!$C$6),OR(Dashboard!$F$6="All",D987=Dashboard!$F$6),OR(Dashboard!$I$6="All",B987=Dashboard!$I$6)),1,0)</f>
        <v/>
      </c>
    </row>
    <row r="988">
      <c r="A988" t="inlineStr">
        <is>
          <t>PP900987</t>
        </is>
      </c>
      <c r="B988" t="inlineStr">
        <is>
          <t>Jun</t>
        </is>
      </c>
      <c r="C988" t="inlineStr">
        <is>
          <t>Pune</t>
        </is>
      </c>
      <c r="D988" t="inlineStr">
        <is>
          <t>P2P transfer</t>
        </is>
      </c>
      <c r="E988" t="inlineStr">
        <is>
          <t>-</t>
        </is>
      </c>
      <c r="F988" s="34" t="n">
        <v>393</v>
      </c>
      <c r="G988" t="inlineStr">
        <is>
          <t>Bank B</t>
        </is>
      </c>
      <c r="H988" t="inlineStr">
        <is>
          <t>Android</t>
        </is>
      </c>
      <c r="I988" s="35" t="n">
        <v>2.3</v>
      </c>
      <c r="J988" t="inlineStr">
        <is>
          <t>Success</t>
        </is>
      </c>
      <c r="K988" t="inlineStr"/>
      <c r="L988" s="34" t="n">
        <v>0</v>
      </c>
      <c r="M988" t="inlineStr">
        <is>
          <t>Existing</t>
        </is>
      </c>
      <c r="N988" t="inlineStr">
        <is>
          <t>Morning</t>
        </is>
      </c>
      <c r="O988">
        <f>IF(AND(OR(Dashboard!$C$6="All",C988=Dashboard!$C$6),OR(Dashboard!$F$6="All",D988=Dashboard!$F$6),OR(Dashboard!$I$6="All",B988=Dashboard!$I$6)),1,0)</f>
        <v/>
      </c>
    </row>
    <row r="989">
      <c r="A989" t="inlineStr">
        <is>
          <t>PP900988</t>
        </is>
      </c>
      <c r="B989" t="inlineStr">
        <is>
          <t>Mar</t>
        </is>
      </c>
      <c r="C989" t="inlineStr">
        <is>
          <t>Pune</t>
        </is>
      </c>
      <c r="D989" t="inlineStr">
        <is>
          <t>Merchant (P2M)</t>
        </is>
      </c>
      <c r="E989" t="inlineStr">
        <is>
          <t>Grocery</t>
        </is>
      </c>
      <c r="F989" s="34" t="n">
        <v>290</v>
      </c>
      <c r="G989" t="inlineStr">
        <is>
          <t>Bank D</t>
        </is>
      </c>
      <c r="H989" t="inlineStr">
        <is>
          <t>iOS</t>
        </is>
      </c>
      <c r="I989" s="35" t="n">
        <v>3.5</v>
      </c>
      <c r="J989" t="inlineStr">
        <is>
          <t>Success</t>
        </is>
      </c>
      <c r="K989" t="inlineStr"/>
      <c r="L989" s="34" t="n">
        <v>0</v>
      </c>
      <c r="M989" t="inlineStr">
        <is>
          <t>Existing</t>
        </is>
      </c>
      <c r="N989" t="inlineStr">
        <is>
          <t>Night</t>
        </is>
      </c>
      <c r="O989">
        <f>IF(AND(OR(Dashboard!$C$6="All",C989=Dashboard!$C$6),OR(Dashboard!$F$6="All",D989=Dashboard!$F$6),OR(Dashboard!$I$6="All",B989=Dashboard!$I$6)),1,0)</f>
        <v/>
      </c>
    </row>
    <row r="990">
      <c r="A990" t="inlineStr">
        <is>
          <t>PP900989</t>
        </is>
      </c>
      <c r="B990" t="inlineStr">
        <is>
          <t>Mar</t>
        </is>
      </c>
      <c r="C990" t="inlineStr">
        <is>
          <t>Solapur</t>
        </is>
      </c>
      <c r="D990" t="inlineStr">
        <is>
          <t>Bill payment</t>
        </is>
      </c>
      <c r="E990" t="inlineStr">
        <is>
          <t>-</t>
        </is>
      </c>
      <c r="F990" s="34" t="n">
        <v>325</v>
      </c>
      <c r="G990" t="inlineStr">
        <is>
          <t>Bank C</t>
        </is>
      </c>
      <c r="H990" t="inlineStr">
        <is>
          <t>Android</t>
        </is>
      </c>
      <c r="I990" s="35" t="n">
        <v>0.8</v>
      </c>
      <c r="J990" t="inlineStr">
        <is>
          <t>Success</t>
        </is>
      </c>
      <c r="K990" t="inlineStr"/>
      <c r="L990" s="34" t="n">
        <v>0</v>
      </c>
      <c r="M990" t="inlineStr">
        <is>
          <t>New</t>
        </is>
      </c>
      <c r="N990" t="inlineStr">
        <is>
          <t>Afternoon</t>
        </is>
      </c>
      <c r="O990">
        <f>IF(AND(OR(Dashboard!$C$6="All",C990=Dashboard!$C$6),OR(Dashboard!$F$6="All",D990=Dashboard!$F$6),OR(Dashboard!$I$6="All",B990=Dashboard!$I$6)),1,0)</f>
        <v/>
      </c>
    </row>
    <row r="991">
      <c r="A991" t="inlineStr">
        <is>
          <t>PP900990</t>
        </is>
      </c>
      <c r="B991" t="inlineStr">
        <is>
          <t>Jun</t>
        </is>
      </c>
      <c r="C991" t="inlineStr">
        <is>
          <t>Pune</t>
        </is>
      </c>
      <c r="D991" t="inlineStr">
        <is>
          <t>P2P transfer</t>
        </is>
      </c>
      <c r="E991" t="inlineStr">
        <is>
          <t>-</t>
        </is>
      </c>
      <c r="F991" s="34" t="n">
        <v>365</v>
      </c>
      <c r="G991" t="inlineStr">
        <is>
          <t>Bank E</t>
        </is>
      </c>
      <c r="H991" t="inlineStr">
        <is>
          <t>Android</t>
        </is>
      </c>
      <c r="I991" s="35" t="n">
        <v>1.7</v>
      </c>
      <c r="J991" t="inlineStr">
        <is>
          <t>Success</t>
        </is>
      </c>
      <c r="K991" t="inlineStr"/>
      <c r="L991" s="34" t="n">
        <v>0</v>
      </c>
      <c r="M991" t="inlineStr">
        <is>
          <t>Existing</t>
        </is>
      </c>
      <c r="N991" t="inlineStr">
        <is>
          <t>Morning</t>
        </is>
      </c>
      <c r="O991">
        <f>IF(AND(OR(Dashboard!$C$6="All",C991=Dashboard!$C$6),OR(Dashboard!$F$6="All",D991=Dashboard!$F$6),OR(Dashboard!$I$6="All",B991=Dashboard!$I$6)),1,0)</f>
        <v/>
      </c>
    </row>
    <row r="992">
      <c r="A992" t="inlineStr">
        <is>
          <t>PP900991</t>
        </is>
      </c>
      <c r="B992" t="inlineStr">
        <is>
          <t>Feb</t>
        </is>
      </c>
      <c r="C992" t="inlineStr">
        <is>
          <t>Kolhapur</t>
        </is>
      </c>
      <c r="D992" t="inlineStr">
        <is>
          <t>Merchant (P2M)</t>
        </is>
      </c>
      <c r="E992" t="inlineStr">
        <is>
          <t>Food</t>
        </is>
      </c>
      <c r="F992" s="34" t="n">
        <v>806</v>
      </c>
      <c r="G992" t="inlineStr">
        <is>
          <t>Bank E</t>
        </is>
      </c>
      <c r="H992" t="inlineStr">
        <is>
          <t>Android</t>
        </is>
      </c>
      <c r="I992" s="35" t="n">
        <v>1.8</v>
      </c>
      <c r="J992" t="inlineStr">
        <is>
          <t>Success</t>
        </is>
      </c>
      <c r="K992" t="inlineStr"/>
      <c r="L992" s="34" t="n">
        <v>0</v>
      </c>
      <c r="M992" t="inlineStr">
        <is>
          <t>Existing</t>
        </is>
      </c>
      <c r="N992" t="inlineStr">
        <is>
          <t>Evening</t>
        </is>
      </c>
      <c r="O992">
        <f>IF(AND(OR(Dashboard!$C$6="All",C992=Dashboard!$C$6),OR(Dashboard!$F$6="All",D992=Dashboard!$F$6),OR(Dashboard!$I$6="All",B992=Dashboard!$I$6)),1,0)</f>
        <v/>
      </c>
    </row>
    <row r="993">
      <c r="A993" t="inlineStr">
        <is>
          <t>PP900992</t>
        </is>
      </c>
      <c r="B993" t="inlineStr">
        <is>
          <t>Jun</t>
        </is>
      </c>
      <c r="C993" t="inlineStr">
        <is>
          <t>Solapur</t>
        </is>
      </c>
      <c r="D993" t="inlineStr">
        <is>
          <t>P2P transfer</t>
        </is>
      </c>
      <c r="E993" t="inlineStr">
        <is>
          <t>-</t>
        </is>
      </c>
      <c r="F993" s="34" t="n">
        <v>360</v>
      </c>
      <c r="G993" t="inlineStr">
        <is>
          <t>Bank B</t>
        </is>
      </c>
      <c r="H993" t="inlineStr">
        <is>
          <t>Android</t>
        </is>
      </c>
      <c r="I993" s="35" t="n">
        <v>1.9</v>
      </c>
      <c r="J993" t="inlineStr">
        <is>
          <t>Success</t>
        </is>
      </c>
      <c r="K993" t="inlineStr"/>
      <c r="L993" s="34" t="n">
        <v>0</v>
      </c>
      <c r="M993" t="inlineStr">
        <is>
          <t>Existing</t>
        </is>
      </c>
      <c r="N993" t="inlineStr">
        <is>
          <t>Evening</t>
        </is>
      </c>
      <c r="O993">
        <f>IF(AND(OR(Dashboard!$C$6="All",C993=Dashboard!$C$6),OR(Dashboard!$F$6="All",D993=Dashboard!$F$6),OR(Dashboard!$I$6="All",B993=Dashboard!$I$6)),1,0)</f>
        <v/>
      </c>
    </row>
    <row r="994">
      <c r="A994" t="inlineStr">
        <is>
          <t>PP900993</t>
        </is>
      </c>
      <c r="B994" t="inlineStr">
        <is>
          <t>Mar</t>
        </is>
      </c>
      <c r="C994" t="inlineStr">
        <is>
          <t>Kolhapur</t>
        </is>
      </c>
      <c r="D994" t="inlineStr">
        <is>
          <t>Recharge</t>
        </is>
      </c>
      <c r="E994" t="inlineStr">
        <is>
          <t>-</t>
        </is>
      </c>
      <c r="F994" s="34" t="n">
        <v>666</v>
      </c>
      <c r="G994" t="inlineStr">
        <is>
          <t>Bank C</t>
        </is>
      </c>
      <c r="H994" t="inlineStr">
        <is>
          <t>Android</t>
        </is>
      </c>
      <c r="I994" s="35" t="n">
        <v>1.6</v>
      </c>
      <c r="J994" t="inlineStr">
        <is>
          <t>Success</t>
        </is>
      </c>
      <c r="K994" t="inlineStr"/>
      <c r="L994" s="34" t="n">
        <v>0</v>
      </c>
      <c r="M994" t="inlineStr">
        <is>
          <t>Existing</t>
        </is>
      </c>
      <c r="N994" t="inlineStr">
        <is>
          <t>Night</t>
        </is>
      </c>
      <c r="O994">
        <f>IF(AND(OR(Dashboard!$C$6="All",C994=Dashboard!$C$6),OR(Dashboard!$F$6="All",D994=Dashboard!$F$6),OR(Dashboard!$I$6="All",B994=Dashboard!$I$6)),1,0)</f>
        <v/>
      </c>
    </row>
    <row r="995">
      <c r="A995" t="inlineStr">
        <is>
          <t>PP900994</t>
        </is>
      </c>
      <c r="B995" t="inlineStr">
        <is>
          <t>Mar</t>
        </is>
      </c>
      <c r="C995" t="inlineStr">
        <is>
          <t>Solapur</t>
        </is>
      </c>
      <c r="D995" t="inlineStr">
        <is>
          <t>P2P transfer</t>
        </is>
      </c>
      <c r="E995" t="inlineStr">
        <is>
          <t>-</t>
        </is>
      </c>
      <c r="F995" s="34" t="n">
        <v>219</v>
      </c>
      <c r="G995" t="inlineStr">
        <is>
          <t>Bank D</t>
        </is>
      </c>
      <c r="H995" t="inlineStr">
        <is>
          <t>Android</t>
        </is>
      </c>
      <c r="I995" s="35" t="n">
        <v>1.7</v>
      </c>
      <c r="J995" t="inlineStr">
        <is>
          <t>Success</t>
        </is>
      </c>
      <c r="K995" t="inlineStr"/>
      <c r="L995" s="34" t="n">
        <v>0</v>
      </c>
      <c r="M995" t="inlineStr">
        <is>
          <t>Existing</t>
        </is>
      </c>
      <c r="N995" t="inlineStr">
        <is>
          <t>Morning</t>
        </is>
      </c>
      <c r="O995">
        <f>IF(AND(OR(Dashboard!$C$6="All",C995=Dashboard!$C$6),OR(Dashboard!$F$6="All",D995=Dashboard!$F$6),OR(Dashboard!$I$6="All",B995=Dashboard!$I$6)),1,0)</f>
        <v/>
      </c>
    </row>
    <row r="996">
      <c r="A996" t="inlineStr">
        <is>
          <t>PP900995</t>
        </is>
      </c>
      <c r="B996" t="inlineStr">
        <is>
          <t>May</t>
        </is>
      </c>
      <c r="C996" t="inlineStr">
        <is>
          <t>Solapur</t>
        </is>
      </c>
      <c r="D996" t="inlineStr">
        <is>
          <t>P2P transfer</t>
        </is>
      </c>
      <c r="E996" t="inlineStr">
        <is>
          <t>-</t>
        </is>
      </c>
      <c r="F996" s="34" t="n">
        <v>863</v>
      </c>
      <c r="G996" t="inlineStr">
        <is>
          <t>Bank E</t>
        </is>
      </c>
      <c r="H996" t="inlineStr">
        <is>
          <t>iOS</t>
        </is>
      </c>
      <c r="I996" s="35" t="n">
        <v>1.9</v>
      </c>
      <c r="J996" t="inlineStr">
        <is>
          <t>Success</t>
        </is>
      </c>
      <c r="K996" t="inlineStr"/>
      <c r="L996" s="34" t="n">
        <v>0</v>
      </c>
      <c r="M996" t="inlineStr">
        <is>
          <t>Existing</t>
        </is>
      </c>
      <c r="N996" t="inlineStr">
        <is>
          <t>Evening</t>
        </is>
      </c>
      <c r="O996">
        <f>IF(AND(OR(Dashboard!$C$6="All",C996=Dashboard!$C$6),OR(Dashboard!$F$6="All",D996=Dashboard!$F$6),OR(Dashboard!$I$6="All",B996=Dashboard!$I$6)),1,0)</f>
        <v/>
      </c>
    </row>
    <row r="997">
      <c r="A997" t="inlineStr">
        <is>
          <t>PP900996</t>
        </is>
      </c>
      <c r="B997" t="inlineStr">
        <is>
          <t>Jun</t>
        </is>
      </c>
      <c r="C997" t="inlineStr">
        <is>
          <t>Sambhaji Nagar</t>
        </is>
      </c>
      <c r="D997" t="inlineStr">
        <is>
          <t>Recharge</t>
        </is>
      </c>
      <c r="E997" t="inlineStr">
        <is>
          <t>-</t>
        </is>
      </c>
      <c r="F997" s="34" t="n">
        <v>666</v>
      </c>
      <c r="G997" t="inlineStr">
        <is>
          <t>Bank B</t>
        </is>
      </c>
      <c r="H997" t="inlineStr">
        <is>
          <t>Android</t>
        </is>
      </c>
      <c r="I997" s="35" t="n">
        <v>2.2</v>
      </c>
      <c r="J997" t="inlineStr">
        <is>
          <t>Success</t>
        </is>
      </c>
      <c r="K997" t="inlineStr"/>
      <c r="L997" s="34" t="n">
        <v>7</v>
      </c>
      <c r="M997" t="inlineStr">
        <is>
          <t>Existing</t>
        </is>
      </c>
      <c r="N997" t="inlineStr">
        <is>
          <t>Evening</t>
        </is>
      </c>
      <c r="O997">
        <f>IF(AND(OR(Dashboard!$C$6="All",C997=Dashboard!$C$6),OR(Dashboard!$F$6="All",D997=Dashboard!$F$6),OR(Dashboard!$I$6="All",B997=Dashboard!$I$6)),1,0)</f>
        <v/>
      </c>
    </row>
    <row r="998">
      <c r="A998" t="inlineStr">
        <is>
          <t>PP900997</t>
        </is>
      </c>
      <c r="B998" t="inlineStr">
        <is>
          <t>Jan</t>
        </is>
      </c>
      <c r="C998" t="inlineStr">
        <is>
          <t>Nashik</t>
        </is>
      </c>
      <c r="D998" t="inlineStr">
        <is>
          <t>P2P transfer</t>
        </is>
      </c>
      <c r="E998" t="inlineStr">
        <is>
          <t>-</t>
        </is>
      </c>
      <c r="F998" s="34" t="n">
        <v>3400</v>
      </c>
      <c r="G998" t="inlineStr">
        <is>
          <t>Bank D</t>
        </is>
      </c>
      <c r="H998" t="inlineStr">
        <is>
          <t>Android</t>
        </is>
      </c>
      <c r="I998" s="35" t="n">
        <v>3.5</v>
      </c>
      <c r="J998" t="inlineStr">
        <is>
          <t>Success</t>
        </is>
      </c>
      <c r="K998" t="inlineStr"/>
      <c r="L998" s="34" t="n">
        <v>0</v>
      </c>
      <c r="M998" t="inlineStr">
        <is>
          <t>Existing</t>
        </is>
      </c>
      <c r="N998" t="inlineStr">
        <is>
          <t>Evening</t>
        </is>
      </c>
      <c r="O998">
        <f>IF(AND(OR(Dashboard!$C$6="All",C998=Dashboard!$C$6),OR(Dashboard!$F$6="All",D998=Dashboard!$F$6),OR(Dashboard!$I$6="All",B998=Dashboard!$I$6)),1,0)</f>
        <v/>
      </c>
    </row>
    <row r="999">
      <c r="A999" t="inlineStr">
        <is>
          <t>PP900998</t>
        </is>
      </c>
      <c r="B999" t="inlineStr">
        <is>
          <t>May</t>
        </is>
      </c>
      <c r="C999" t="inlineStr">
        <is>
          <t>Nashik</t>
        </is>
      </c>
      <c r="D999" t="inlineStr">
        <is>
          <t>P2P transfer</t>
        </is>
      </c>
      <c r="E999" t="inlineStr">
        <is>
          <t>-</t>
        </is>
      </c>
      <c r="F999" s="34" t="n">
        <v>202</v>
      </c>
      <c r="G999" t="inlineStr">
        <is>
          <t>Bank D</t>
        </is>
      </c>
      <c r="H999" t="inlineStr">
        <is>
          <t>Android</t>
        </is>
      </c>
      <c r="I999" s="35" t="n">
        <v>3.2</v>
      </c>
      <c r="J999" t="inlineStr">
        <is>
          <t>Success</t>
        </is>
      </c>
      <c r="K999" t="inlineStr"/>
      <c r="L999" s="34" t="n">
        <v>0</v>
      </c>
      <c r="M999" t="inlineStr">
        <is>
          <t>Existing</t>
        </is>
      </c>
      <c r="N999" t="inlineStr">
        <is>
          <t>Evening</t>
        </is>
      </c>
      <c r="O999">
        <f>IF(AND(OR(Dashboard!$C$6="All",C999=Dashboard!$C$6),OR(Dashboard!$F$6="All",D999=Dashboard!$F$6),OR(Dashboard!$I$6="All",B999=Dashboard!$I$6)),1,0)</f>
        <v/>
      </c>
    </row>
    <row r="1000">
      <c r="A1000" t="inlineStr">
        <is>
          <t>PP900999</t>
        </is>
      </c>
      <c r="B1000" t="inlineStr">
        <is>
          <t>Apr</t>
        </is>
      </c>
      <c r="C1000" t="inlineStr">
        <is>
          <t>Pune</t>
        </is>
      </c>
      <c r="D1000" t="inlineStr">
        <is>
          <t>Recharge</t>
        </is>
      </c>
      <c r="E1000" t="inlineStr">
        <is>
          <t>-</t>
        </is>
      </c>
      <c r="F1000" s="34" t="n">
        <v>479</v>
      </c>
      <c r="G1000" t="inlineStr">
        <is>
          <t>Bank E</t>
        </is>
      </c>
      <c r="H1000" t="inlineStr">
        <is>
          <t>Android</t>
        </is>
      </c>
      <c r="I1000" s="35" t="n">
        <v>2</v>
      </c>
      <c r="J1000" t="inlineStr">
        <is>
          <t>Success</t>
        </is>
      </c>
      <c r="K1000" t="inlineStr"/>
      <c r="L1000" s="34" t="n">
        <v>5</v>
      </c>
      <c r="M1000" t="inlineStr">
        <is>
          <t>Existing</t>
        </is>
      </c>
      <c r="N1000" t="inlineStr">
        <is>
          <t>Evening</t>
        </is>
      </c>
      <c r="O1000">
        <f>IF(AND(OR(Dashboard!$C$6="All",C1000=Dashboard!$C$6),OR(Dashboard!$F$6="All",D1000=Dashboard!$F$6),OR(Dashboard!$I$6="All",B1000=Dashboard!$I$6)),1,0)</f>
        <v/>
      </c>
    </row>
    <row r="1001">
      <c r="A1001" t="inlineStr">
        <is>
          <t>PP901000</t>
        </is>
      </c>
      <c r="B1001" t="inlineStr">
        <is>
          <t>Feb</t>
        </is>
      </c>
      <c r="C1001" t="inlineStr">
        <is>
          <t>Nashik</t>
        </is>
      </c>
      <c r="D1001" t="inlineStr">
        <is>
          <t>P2P transfer</t>
        </is>
      </c>
      <c r="E1001" t="inlineStr">
        <is>
          <t>-</t>
        </is>
      </c>
      <c r="F1001" s="34" t="n">
        <v>466</v>
      </c>
      <c r="G1001" t="inlineStr">
        <is>
          <t>Bank A</t>
        </is>
      </c>
      <c r="H1001" t="inlineStr">
        <is>
          <t>Android</t>
        </is>
      </c>
      <c r="I1001" s="35" t="n">
        <v>1.6</v>
      </c>
      <c r="J1001" t="inlineStr">
        <is>
          <t>Success</t>
        </is>
      </c>
      <c r="K1001" t="inlineStr"/>
      <c r="L1001" s="34" t="n">
        <v>0</v>
      </c>
      <c r="M1001" t="inlineStr">
        <is>
          <t>Existing</t>
        </is>
      </c>
      <c r="N1001" t="inlineStr">
        <is>
          <t>Afternoon</t>
        </is>
      </c>
      <c r="O1001">
        <f>IF(AND(OR(Dashboard!$C$6="All",C1001=Dashboard!$C$6),OR(Dashboard!$F$6="All",D1001=Dashboard!$F$6),OR(Dashboard!$I$6="All",B1001=Dashboard!$I$6)),1,0)</f>
        <v/>
      </c>
    </row>
    <row r="1002">
      <c r="A1002" t="inlineStr">
        <is>
          <t>PP901001</t>
        </is>
      </c>
      <c r="B1002" t="inlineStr">
        <is>
          <t>Mar</t>
        </is>
      </c>
      <c r="C1002" t="inlineStr">
        <is>
          <t>Pune</t>
        </is>
      </c>
      <c r="D1002" t="inlineStr">
        <is>
          <t>P2P transfer</t>
        </is>
      </c>
      <c r="E1002" t="inlineStr">
        <is>
          <t>-</t>
        </is>
      </c>
      <c r="F1002" s="34" t="n">
        <v>242</v>
      </c>
      <c r="G1002" t="inlineStr">
        <is>
          <t>Bank E</t>
        </is>
      </c>
      <c r="H1002" t="inlineStr">
        <is>
          <t>Android</t>
        </is>
      </c>
      <c r="I1002" s="35" t="n">
        <v>0.7</v>
      </c>
      <c r="J1002" t="inlineStr">
        <is>
          <t>Success</t>
        </is>
      </c>
      <c r="K1002" t="inlineStr"/>
      <c r="L1002" s="34" t="n">
        <v>0</v>
      </c>
      <c r="M1002" t="inlineStr">
        <is>
          <t>New</t>
        </is>
      </c>
      <c r="N1002" t="inlineStr">
        <is>
          <t>Morning</t>
        </is>
      </c>
      <c r="O1002">
        <f>IF(AND(OR(Dashboard!$C$6="All",C1002=Dashboard!$C$6),OR(Dashboard!$F$6="All",D1002=Dashboard!$F$6),OR(Dashboard!$I$6="All",B1002=Dashboard!$I$6)),1,0)</f>
        <v/>
      </c>
    </row>
    <row r="1003">
      <c r="A1003" t="inlineStr">
        <is>
          <t>PP901002</t>
        </is>
      </c>
      <c r="B1003" t="inlineStr">
        <is>
          <t>Jun</t>
        </is>
      </c>
      <c r="C1003" t="inlineStr">
        <is>
          <t>Solapur</t>
        </is>
      </c>
      <c r="D1003" t="inlineStr">
        <is>
          <t>Merchant (P2M)</t>
        </is>
      </c>
      <c r="E1003" t="inlineStr">
        <is>
          <t>Electronics</t>
        </is>
      </c>
      <c r="F1003" s="34" t="n">
        <v>405</v>
      </c>
      <c r="G1003" t="inlineStr">
        <is>
          <t>Bank D</t>
        </is>
      </c>
      <c r="H1003" t="inlineStr">
        <is>
          <t>Android</t>
        </is>
      </c>
      <c r="I1003" s="35" t="n">
        <v>2</v>
      </c>
      <c r="J1003" t="inlineStr">
        <is>
          <t>Success</t>
        </is>
      </c>
      <c r="K1003" t="inlineStr"/>
      <c r="L1003" s="34" t="n">
        <v>0</v>
      </c>
      <c r="M1003" t="inlineStr">
        <is>
          <t>Existing</t>
        </is>
      </c>
      <c r="N1003" t="inlineStr">
        <is>
          <t>Afternoon</t>
        </is>
      </c>
      <c r="O1003">
        <f>IF(AND(OR(Dashboard!$C$6="All",C1003=Dashboard!$C$6),OR(Dashboard!$F$6="All",D1003=Dashboard!$F$6),OR(Dashboard!$I$6="All",B1003=Dashboard!$I$6)),1,0)</f>
        <v/>
      </c>
    </row>
    <row r="1004">
      <c r="A1004" t="inlineStr">
        <is>
          <t>PP901003</t>
        </is>
      </c>
      <c r="B1004" t="inlineStr">
        <is>
          <t>Apr</t>
        </is>
      </c>
      <c r="C1004" t="inlineStr">
        <is>
          <t>Solapur</t>
        </is>
      </c>
      <c r="D1004" t="inlineStr">
        <is>
          <t>P2P transfer</t>
        </is>
      </c>
      <c r="E1004" t="inlineStr">
        <is>
          <t>-</t>
        </is>
      </c>
      <c r="F1004" s="34" t="n">
        <v>759</v>
      </c>
      <c r="G1004" t="inlineStr">
        <is>
          <t>Bank B</t>
        </is>
      </c>
      <c r="H1004" t="inlineStr">
        <is>
          <t>Android</t>
        </is>
      </c>
      <c r="I1004" s="35" t="n">
        <v>1.8</v>
      </c>
      <c r="J1004" t="inlineStr">
        <is>
          <t>Success</t>
        </is>
      </c>
      <c r="K1004" t="inlineStr"/>
      <c r="L1004" s="34" t="n">
        <v>0</v>
      </c>
      <c r="M1004" t="inlineStr">
        <is>
          <t>Existing</t>
        </is>
      </c>
      <c r="N1004" t="inlineStr">
        <is>
          <t>Night</t>
        </is>
      </c>
      <c r="O1004">
        <f>IF(AND(OR(Dashboard!$C$6="All",C1004=Dashboard!$C$6),OR(Dashboard!$F$6="All",D1004=Dashboard!$F$6),OR(Dashboard!$I$6="All",B1004=Dashboard!$I$6)),1,0)</f>
        <v/>
      </c>
    </row>
    <row r="1005">
      <c r="A1005" t="inlineStr">
        <is>
          <t>PP901004</t>
        </is>
      </c>
      <c r="B1005" t="inlineStr">
        <is>
          <t>Mar</t>
        </is>
      </c>
      <c r="C1005" t="inlineStr">
        <is>
          <t>Sambhaji Nagar</t>
        </is>
      </c>
      <c r="D1005" t="inlineStr">
        <is>
          <t>P2P transfer</t>
        </is>
      </c>
      <c r="E1005" t="inlineStr">
        <is>
          <t>-</t>
        </is>
      </c>
      <c r="F1005" s="34" t="n">
        <v>1379</v>
      </c>
      <c r="G1005" t="inlineStr">
        <is>
          <t>Bank B</t>
        </is>
      </c>
      <c r="H1005" t="inlineStr">
        <is>
          <t>Android</t>
        </is>
      </c>
      <c r="I1005" s="35" t="n">
        <v>1.5</v>
      </c>
      <c r="J1005" t="inlineStr">
        <is>
          <t>Success</t>
        </is>
      </c>
      <c r="K1005" t="inlineStr"/>
      <c r="L1005" s="34" t="n">
        <v>0</v>
      </c>
      <c r="M1005" t="inlineStr">
        <is>
          <t>Existing</t>
        </is>
      </c>
      <c r="N1005" t="inlineStr">
        <is>
          <t>Morning</t>
        </is>
      </c>
      <c r="O1005">
        <f>IF(AND(OR(Dashboard!$C$6="All",C1005=Dashboard!$C$6),OR(Dashboard!$F$6="All",D1005=Dashboard!$F$6),OR(Dashboard!$I$6="All",B1005=Dashboard!$I$6)),1,0)</f>
        <v/>
      </c>
    </row>
    <row r="1006">
      <c r="A1006" t="inlineStr">
        <is>
          <t>PP901005</t>
        </is>
      </c>
      <c r="B1006" t="inlineStr">
        <is>
          <t>Jun</t>
        </is>
      </c>
      <c r="C1006" t="inlineStr">
        <is>
          <t>Pune</t>
        </is>
      </c>
      <c r="D1006" t="inlineStr">
        <is>
          <t>Merchant (P2M)</t>
        </is>
      </c>
      <c r="E1006" t="inlineStr">
        <is>
          <t>Grocery</t>
        </is>
      </c>
      <c r="F1006" s="34" t="n">
        <v>1506</v>
      </c>
      <c r="G1006" t="inlineStr">
        <is>
          <t>Bank D</t>
        </is>
      </c>
      <c r="H1006" t="inlineStr">
        <is>
          <t>Android</t>
        </is>
      </c>
      <c r="I1006" s="35" t="n">
        <v>1.2</v>
      </c>
      <c r="J1006" t="inlineStr">
        <is>
          <t>Success</t>
        </is>
      </c>
      <c r="K1006" t="inlineStr"/>
      <c r="L1006" s="34" t="n">
        <v>0</v>
      </c>
      <c r="M1006" t="inlineStr">
        <is>
          <t>Existing</t>
        </is>
      </c>
      <c r="N1006" t="inlineStr">
        <is>
          <t>Evening</t>
        </is>
      </c>
      <c r="O1006">
        <f>IF(AND(OR(Dashboard!$C$6="All",C1006=Dashboard!$C$6),OR(Dashboard!$F$6="All",D1006=Dashboard!$F$6),OR(Dashboard!$I$6="All",B1006=Dashboard!$I$6)),1,0)</f>
        <v/>
      </c>
    </row>
    <row r="1007">
      <c r="A1007" t="inlineStr">
        <is>
          <t>PP901006</t>
        </is>
      </c>
      <c r="B1007" t="inlineStr">
        <is>
          <t>Feb</t>
        </is>
      </c>
      <c r="C1007" t="inlineStr">
        <is>
          <t>Nashik</t>
        </is>
      </c>
      <c r="D1007" t="inlineStr">
        <is>
          <t>P2P transfer</t>
        </is>
      </c>
      <c r="E1007" t="inlineStr">
        <is>
          <t>-</t>
        </is>
      </c>
      <c r="F1007" s="34" t="n">
        <v>1489</v>
      </c>
      <c r="G1007" t="inlineStr">
        <is>
          <t>Bank C</t>
        </is>
      </c>
      <c r="H1007" t="inlineStr">
        <is>
          <t>Android</t>
        </is>
      </c>
      <c r="I1007" s="35" t="n">
        <v>1.6</v>
      </c>
      <c r="J1007" t="inlineStr">
        <is>
          <t>Success</t>
        </is>
      </c>
      <c r="K1007" t="inlineStr"/>
      <c r="L1007" s="34" t="n">
        <v>0</v>
      </c>
      <c r="M1007" t="inlineStr">
        <is>
          <t>Existing</t>
        </is>
      </c>
      <c r="N1007" t="inlineStr">
        <is>
          <t>Afternoon</t>
        </is>
      </c>
      <c r="O1007">
        <f>IF(AND(OR(Dashboard!$C$6="All",C1007=Dashboard!$C$6),OR(Dashboard!$F$6="All",D1007=Dashboard!$F$6),OR(Dashboard!$I$6="All",B1007=Dashboard!$I$6)),1,0)</f>
        <v/>
      </c>
    </row>
    <row r="1008">
      <c r="A1008" t="inlineStr">
        <is>
          <t>PP901007</t>
        </is>
      </c>
      <c r="B1008" t="inlineStr">
        <is>
          <t>May</t>
        </is>
      </c>
      <c r="C1008" t="inlineStr">
        <is>
          <t>Kolhapur</t>
        </is>
      </c>
      <c r="D1008" t="inlineStr">
        <is>
          <t>Merchant (P2M)</t>
        </is>
      </c>
      <c r="E1008" t="inlineStr">
        <is>
          <t>Food</t>
        </is>
      </c>
      <c r="F1008" s="34" t="n">
        <v>217</v>
      </c>
      <c r="G1008" t="inlineStr">
        <is>
          <t>Bank D</t>
        </is>
      </c>
      <c r="H1008" t="inlineStr">
        <is>
          <t>Android</t>
        </is>
      </c>
      <c r="I1008" s="35" t="n">
        <v>2.7</v>
      </c>
      <c r="J1008" t="inlineStr">
        <is>
          <t>Success</t>
        </is>
      </c>
      <c r="K1008" t="inlineStr"/>
      <c r="L1008" s="34" t="n">
        <v>0</v>
      </c>
      <c r="M1008" t="inlineStr">
        <is>
          <t>Existing</t>
        </is>
      </c>
      <c r="N1008" t="inlineStr">
        <is>
          <t>Afternoon</t>
        </is>
      </c>
      <c r="O1008">
        <f>IF(AND(OR(Dashboard!$C$6="All",C1008=Dashboard!$C$6),OR(Dashboard!$F$6="All",D1008=Dashboard!$F$6),OR(Dashboard!$I$6="All",B1008=Dashboard!$I$6)),1,0)</f>
        <v/>
      </c>
    </row>
    <row r="1009">
      <c r="A1009" t="inlineStr">
        <is>
          <t>PP901008</t>
        </is>
      </c>
      <c r="B1009" t="inlineStr">
        <is>
          <t>Jan</t>
        </is>
      </c>
      <c r="C1009" t="inlineStr">
        <is>
          <t>Pune</t>
        </is>
      </c>
      <c r="D1009" t="inlineStr">
        <is>
          <t>P2P transfer</t>
        </is>
      </c>
      <c r="E1009" t="inlineStr">
        <is>
          <t>-</t>
        </is>
      </c>
      <c r="F1009" s="34" t="n">
        <v>2604</v>
      </c>
      <c r="G1009" t="inlineStr">
        <is>
          <t>Bank E</t>
        </is>
      </c>
      <c r="H1009" t="inlineStr">
        <is>
          <t>Android</t>
        </is>
      </c>
      <c r="I1009" s="35" t="n">
        <v>1.8</v>
      </c>
      <c r="J1009" t="inlineStr">
        <is>
          <t>Success</t>
        </is>
      </c>
      <c r="K1009" t="inlineStr"/>
      <c r="L1009" s="34" t="n">
        <v>0</v>
      </c>
      <c r="M1009" t="inlineStr">
        <is>
          <t>Existing</t>
        </is>
      </c>
      <c r="N1009" t="inlineStr">
        <is>
          <t>Morning</t>
        </is>
      </c>
      <c r="O1009">
        <f>IF(AND(OR(Dashboard!$C$6="All",C1009=Dashboard!$C$6),OR(Dashboard!$F$6="All",D1009=Dashboard!$F$6),OR(Dashboard!$I$6="All",B1009=Dashboard!$I$6)),1,0)</f>
        <v/>
      </c>
    </row>
    <row r="1010">
      <c r="A1010" t="inlineStr">
        <is>
          <t>PP901009</t>
        </is>
      </c>
      <c r="B1010" t="inlineStr">
        <is>
          <t>Mar</t>
        </is>
      </c>
      <c r="C1010" t="inlineStr">
        <is>
          <t>Pune</t>
        </is>
      </c>
      <c r="D1010" t="inlineStr">
        <is>
          <t>P2P transfer</t>
        </is>
      </c>
      <c r="E1010" t="inlineStr">
        <is>
          <t>-</t>
        </is>
      </c>
      <c r="F1010" s="34" t="n">
        <v>1986</v>
      </c>
      <c r="G1010" t="inlineStr">
        <is>
          <t>Bank D</t>
        </is>
      </c>
      <c r="H1010" t="inlineStr">
        <is>
          <t>Android</t>
        </is>
      </c>
      <c r="I1010" s="35" t="n">
        <v>2.2</v>
      </c>
      <c r="J1010" t="inlineStr">
        <is>
          <t>Success</t>
        </is>
      </c>
      <c r="K1010" t="inlineStr"/>
      <c r="L1010" s="34" t="n">
        <v>0</v>
      </c>
      <c r="M1010" t="inlineStr">
        <is>
          <t>Existing</t>
        </is>
      </c>
      <c r="N1010" t="inlineStr">
        <is>
          <t>Afternoon</t>
        </is>
      </c>
      <c r="O1010">
        <f>IF(AND(OR(Dashboard!$C$6="All",C1010=Dashboard!$C$6),OR(Dashboard!$F$6="All",D1010=Dashboard!$F$6),OR(Dashboard!$I$6="All",B1010=Dashboard!$I$6)),1,0)</f>
        <v/>
      </c>
    </row>
    <row r="1011">
      <c r="A1011" t="inlineStr">
        <is>
          <t>PP901010</t>
        </is>
      </c>
      <c r="B1011" t="inlineStr">
        <is>
          <t>Feb</t>
        </is>
      </c>
      <c r="C1011" t="inlineStr">
        <is>
          <t>Sambhaji Nagar</t>
        </is>
      </c>
      <c r="D1011" t="inlineStr">
        <is>
          <t>Recharge</t>
        </is>
      </c>
      <c r="E1011" t="inlineStr">
        <is>
          <t>-</t>
        </is>
      </c>
      <c r="F1011" s="34" t="n">
        <v>666</v>
      </c>
      <c r="G1011" t="inlineStr">
        <is>
          <t>Bank C</t>
        </is>
      </c>
      <c r="H1011" t="inlineStr">
        <is>
          <t>Android</t>
        </is>
      </c>
      <c r="I1011" s="35" t="n">
        <v>2</v>
      </c>
      <c r="J1011" t="inlineStr">
        <is>
          <t>Success</t>
        </is>
      </c>
      <c r="K1011" t="inlineStr"/>
      <c r="L1011" s="34" t="n">
        <v>0</v>
      </c>
      <c r="M1011" t="inlineStr">
        <is>
          <t>Existing</t>
        </is>
      </c>
      <c r="N1011" t="inlineStr">
        <is>
          <t>Night</t>
        </is>
      </c>
      <c r="O1011">
        <f>IF(AND(OR(Dashboard!$C$6="All",C1011=Dashboard!$C$6),OR(Dashboard!$F$6="All",D1011=Dashboard!$F$6),OR(Dashboard!$I$6="All",B1011=Dashboard!$I$6)),1,0)</f>
        <v/>
      </c>
    </row>
    <row r="1012">
      <c r="A1012" t="inlineStr">
        <is>
          <t>PP901011</t>
        </is>
      </c>
      <c r="B1012" t="inlineStr">
        <is>
          <t>Mar</t>
        </is>
      </c>
      <c r="C1012" t="inlineStr">
        <is>
          <t>Pune</t>
        </is>
      </c>
      <c r="D1012" t="inlineStr">
        <is>
          <t>Merchant (P2M)</t>
        </is>
      </c>
      <c r="E1012" t="inlineStr">
        <is>
          <t>Fuel</t>
        </is>
      </c>
      <c r="F1012" s="34" t="n">
        <v>143</v>
      </c>
      <c r="G1012" t="inlineStr">
        <is>
          <t>Bank D</t>
        </is>
      </c>
      <c r="H1012" t="inlineStr">
        <is>
          <t>iOS</t>
        </is>
      </c>
      <c r="I1012" s="35" t="n">
        <v>3.5</v>
      </c>
      <c r="J1012" t="inlineStr">
        <is>
          <t>Success</t>
        </is>
      </c>
      <c r="K1012" t="inlineStr"/>
      <c r="L1012" s="34" t="n">
        <v>0</v>
      </c>
      <c r="M1012" t="inlineStr">
        <is>
          <t>Existing</t>
        </is>
      </c>
      <c r="N1012" t="inlineStr">
        <is>
          <t>Morning</t>
        </is>
      </c>
      <c r="O1012">
        <f>IF(AND(OR(Dashboard!$C$6="All",C1012=Dashboard!$C$6),OR(Dashboard!$F$6="All",D1012=Dashboard!$F$6),OR(Dashboard!$I$6="All",B1012=Dashboard!$I$6)),1,0)</f>
        <v/>
      </c>
    </row>
    <row r="1013">
      <c r="A1013" t="inlineStr">
        <is>
          <t>PP901012</t>
        </is>
      </c>
      <c r="B1013" t="inlineStr">
        <is>
          <t>Apr</t>
        </is>
      </c>
      <c r="C1013" t="inlineStr">
        <is>
          <t>Pune</t>
        </is>
      </c>
      <c r="D1013" t="inlineStr">
        <is>
          <t>P2P transfer</t>
        </is>
      </c>
      <c r="E1013" t="inlineStr">
        <is>
          <t>-</t>
        </is>
      </c>
      <c r="F1013" s="34" t="n">
        <v>863</v>
      </c>
      <c r="G1013" t="inlineStr">
        <is>
          <t>Bank A</t>
        </is>
      </c>
      <c r="H1013" t="inlineStr">
        <is>
          <t>Android</t>
        </is>
      </c>
      <c r="I1013" s="35" t="n">
        <v>1.9</v>
      </c>
      <c r="J1013" t="inlineStr">
        <is>
          <t>Pending</t>
        </is>
      </c>
      <c r="K1013" t="inlineStr"/>
      <c r="L1013" s="34" t="n">
        <v>0</v>
      </c>
      <c r="M1013" t="inlineStr">
        <is>
          <t>Existing</t>
        </is>
      </c>
      <c r="N1013" t="inlineStr">
        <is>
          <t>Afternoon</t>
        </is>
      </c>
      <c r="O1013">
        <f>IF(AND(OR(Dashboard!$C$6="All",C1013=Dashboard!$C$6),OR(Dashboard!$F$6="All",D1013=Dashboard!$F$6),OR(Dashboard!$I$6="All",B1013=Dashboard!$I$6)),1,0)</f>
        <v/>
      </c>
    </row>
    <row r="1014">
      <c r="A1014" t="inlineStr">
        <is>
          <t>PP901013</t>
        </is>
      </c>
      <c r="B1014" t="inlineStr">
        <is>
          <t>Feb</t>
        </is>
      </c>
      <c r="C1014" t="inlineStr">
        <is>
          <t>Sambhaji Nagar</t>
        </is>
      </c>
      <c r="D1014" t="inlineStr">
        <is>
          <t>Bill payment</t>
        </is>
      </c>
      <c r="E1014" t="inlineStr">
        <is>
          <t>-</t>
        </is>
      </c>
      <c r="F1014" s="34" t="n">
        <v>360</v>
      </c>
      <c r="G1014" t="inlineStr">
        <is>
          <t>Bank E</t>
        </is>
      </c>
      <c r="H1014" t="inlineStr">
        <is>
          <t>Android</t>
        </is>
      </c>
      <c r="I1014" s="35" t="n">
        <v>1.5</v>
      </c>
      <c r="J1014" t="inlineStr">
        <is>
          <t>Success</t>
        </is>
      </c>
      <c r="K1014" t="inlineStr"/>
      <c r="L1014" s="34" t="n">
        <v>0</v>
      </c>
      <c r="M1014" t="inlineStr">
        <is>
          <t>New</t>
        </is>
      </c>
      <c r="N1014" t="inlineStr">
        <is>
          <t>Morning</t>
        </is>
      </c>
      <c r="O1014">
        <f>IF(AND(OR(Dashboard!$C$6="All",C1014=Dashboard!$C$6),OR(Dashboard!$F$6="All",D1014=Dashboard!$F$6),OR(Dashboard!$I$6="All",B1014=Dashboard!$I$6)),1,0)</f>
        <v/>
      </c>
    </row>
    <row r="1015">
      <c r="A1015" t="inlineStr">
        <is>
          <t>PP901014</t>
        </is>
      </c>
      <c r="B1015" t="inlineStr">
        <is>
          <t>May</t>
        </is>
      </c>
      <c r="C1015" t="inlineStr">
        <is>
          <t>Nagpur</t>
        </is>
      </c>
      <c r="D1015" t="inlineStr">
        <is>
          <t>Recharge</t>
        </is>
      </c>
      <c r="E1015" t="inlineStr">
        <is>
          <t>-</t>
        </is>
      </c>
      <c r="F1015" s="34" t="n">
        <v>666</v>
      </c>
      <c r="G1015" t="inlineStr">
        <is>
          <t>Bank A</t>
        </is>
      </c>
      <c r="H1015" t="inlineStr">
        <is>
          <t>Android</t>
        </is>
      </c>
      <c r="I1015" s="35" t="n">
        <v>0.9</v>
      </c>
      <c r="J1015" t="inlineStr">
        <is>
          <t>Success</t>
        </is>
      </c>
      <c r="K1015" t="inlineStr"/>
      <c r="L1015" s="34" t="n">
        <v>0</v>
      </c>
      <c r="M1015" t="inlineStr">
        <is>
          <t>Existing</t>
        </is>
      </c>
      <c r="N1015" t="inlineStr">
        <is>
          <t>Evening</t>
        </is>
      </c>
      <c r="O1015">
        <f>IF(AND(OR(Dashboard!$C$6="All",C1015=Dashboard!$C$6),OR(Dashboard!$F$6="All",D1015=Dashboard!$F$6),OR(Dashboard!$I$6="All",B1015=Dashboard!$I$6)),1,0)</f>
        <v/>
      </c>
    </row>
    <row r="1016">
      <c r="A1016" t="inlineStr">
        <is>
          <t>PP901015</t>
        </is>
      </c>
      <c r="B1016" t="inlineStr">
        <is>
          <t>May</t>
        </is>
      </c>
      <c r="C1016" t="inlineStr">
        <is>
          <t>Nagpur</t>
        </is>
      </c>
      <c r="D1016" t="inlineStr">
        <is>
          <t>Merchant (P2M)</t>
        </is>
      </c>
      <c r="E1016" t="inlineStr">
        <is>
          <t>Grocery</t>
        </is>
      </c>
      <c r="F1016" s="34" t="n">
        <v>163</v>
      </c>
      <c r="G1016" t="inlineStr">
        <is>
          <t>Bank E</t>
        </is>
      </c>
      <c r="H1016" t="inlineStr">
        <is>
          <t>iOS</t>
        </is>
      </c>
      <c r="I1016" s="35" t="n">
        <v>1.5</v>
      </c>
      <c r="J1016" t="inlineStr">
        <is>
          <t>Success</t>
        </is>
      </c>
      <c r="K1016" t="inlineStr"/>
      <c r="L1016" s="34" t="n">
        <v>0</v>
      </c>
      <c r="M1016" t="inlineStr">
        <is>
          <t>Existing</t>
        </is>
      </c>
      <c r="N1016" t="inlineStr">
        <is>
          <t>Evening</t>
        </is>
      </c>
      <c r="O1016">
        <f>IF(AND(OR(Dashboard!$C$6="All",C1016=Dashboard!$C$6),OR(Dashboard!$F$6="All",D1016=Dashboard!$F$6),OR(Dashboard!$I$6="All",B1016=Dashboard!$I$6)),1,0)</f>
        <v/>
      </c>
    </row>
    <row r="1017">
      <c r="A1017" t="inlineStr">
        <is>
          <t>PP901016</t>
        </is>
      </c>
      <c r="B1017" t="inlineStr">
        <is>
          <t>Mar</t>
        </is>
      </c>
      <c r="C1017" t="inlineStr">
        <is>
          <t>Nagpur</t>
        </is>
      </c>
      <c r="D1017" t="inlineStr">
        <is>
          <t>Merchant (P2M)</t>
        </is>
      </c>
      <c r="E1017" t="inlineStr">
        <is>
          <t>Pharmacy</t>
        </is>
      </c>
      <c r="F1017" s="34" t="n">
        <v>219</v>
      </c>
      <c r="G1017" t="inlineStr">
        <is>
          <t>Bank C</t>
        </is>
      </c>
      <c r="H1017" t="inlineStr">
        <is>
          <t>Android</t>
        </is>
      </c>
      <c r="I1017" s="35" t="n">
        <v>1.9</v>
      </c>
      <c r="J1017" t="inlineStr">
        <is>
          <t>Success</t>
        </is>
      </c>
      <c r="K1017" t="inlineStr"/>
      <c r="L1017" s="34" t="n">
        <v>0</v>
      </c>
      <c r="M1017" t="inlineStr">
        <is>
          <t>Existing</t>
        </is>
      </c>
      <c r="N1017" t="inlineStr">
        <is>
          <t>Evening</t>
        </is>
      </c>
      <c r="O1017">
        <f>IF(AND(OR(Dashboard!$C$6="All",C1017=Dashboard!$C$6),OR(Dashboard!$F$6="All",D1017=Dashboard!$F$6),OR(Dashboard!$I$6="All",B1017=Dashboard!$I$6)),1,0)</f>
        <v/>
      </c>
    </row>
    <row r="1018">
      <c r="A1018" t="inlineStr">
        <is>
          <t>PP901017</t>
        </is>
      </c>
      <c r="B1018" t="inlineStr">
        <is>
          <t>Mar</t>
        </is>
      </c>
      <c r="C1018" t="inlineStr">
        <is>
          <t>Pune</t>
        </is>
      </c>
      <c r="D1018" t="inlineStr">
        <is>
          <t>P2P transfer</t>
        </is>
      </c>
      <c r="E1018" t="inlineStr">
        <is>
          <t>-</t>
        </is>
      </c>
      <c r="F1018" s="34" t="n">
        <v>1488</v>
      </c>
      <c r="G1018" t="inlineStr">
        <is>
          <t>Bank A</t>
        </is>
      </c>
      <c r="H1018" t="inlineStr">
        <is>
          <t>Android</t>
        </is>
      </c>
      <c r="I1018" s="35" t="n">
        <v>1.7</v>
      </c>
      <c r="J1018" t="inlineStr">
        <is>
          <t>Success</t>
        </is>
      </c>
      <c r="K1018" t="inlineStr"/>
      <c r="L1018" s="34" t="n">
        <v>0</v>
      </c>
      <c r="M1018" t="inlineStr">
        <is>
          <t>New</t>
        </is>
      </c>
      <c r="N1018" t="inlineStr">
        <is>
          <t>Morning</t>
        </is>
      </c>
      <c r="O1018">
        <f>IF(AND(OR(Dashboard!$C$6="All",C1018=Dashboard!$C$6),OR(Dashboard!$F$6="All",D1018=Dashboard!$F$6),OR(Dashboard!$I$6="All",B1018=Dashboard!$I$6)),1,0)</f>
        <v/>
      </c>
    </row>
    <row r="1019">
      <c r="A1019" t="inlineStr">
        <is>
          <t>PP901018</t>
        </is>
      </c>
      <c r="B1019" t="inlineStr">
        <is>
          <t>Apr</t>
        </is>
      </c>
      <c r="C1019" t="inlineStr">
        <is>
          <t>Pune</t>
        </is>
      </c>
      <c r="D1019" t="inlineStr">
        <is>
          <t>P2P transfer</t>
        </is>
      </c>
      <c r="E1019" t="inlineStr">
        <is>
          <t>-</t>
        </is>
      </c>
      <c r="F1019" s="34" t="n">
        <v>977</v>
      </c>
      <c r="G1019" t="inlineStr">
        <is>
          <t>Bank A</t>
        </is>
      </c>
      <c r="H1019" t="inlineStr">
        <is>
          <t>Android</t>
        </is>
      </c>
      <c r="I1019" s="35" t="n">
        <v>1.9</v>
      </c>
      <c r="J1019" t="inlineStr">
        <is>
          <t>Success</t>
        </is>
      </c>
      <c r="K1019" t="inlineStr"/>
      <c r="L1019" s="34" t="n">
        <v>0</v>
      </c>
      <c r="M1019" t="inlineStr">
        <is>
          <t>Existing</t>
        </is>
      </c>
      <c r="N1019" t="inlineStr">
        <is>
          <t>Evening</t>
        </is>
      </c>
      <c r="O1019">
        <f>IF(AND(OR(Dashboard!$C$6="All",C1019=Dashboard!$C$6),OR(Dashboard!$F$6="All",D1019=Dashboard!$F$6),OR(Dashboard!$I$6="All",B1019=Dashboard!$I$6)),1,0)</f>
        <v/>
      </c>
    </row>
    <row r="1020">
      <c r="A1020" t="inlineStr">
        <is>
          <t>PP901019</t>
        </is>
      </c>
      <c r="B1020" t="inlineStr">
        <is>
          <t>May</t>
        </is>
      </c>
      <c r="C1020" t="inlineStr">
        <is>
          <t>Sambhaji Nagar</t>
        </is>
      </c>
      <c r="D1020" t="inlineStr">
        <is>
          <t>Insurance</t>
        </is>
      </c>
      <c r="E1020" t="inlineStr">
        <is>
          <t>-</t>
        </is>
      </c>
      <c r="F1020" s="34" t="n">
        <v>2803</v>
      </c>
      <c r="G1020" t="inlineStr">
        <is>
          <t>Bank E</t>
        </is>
      </c>
      <c r="H1020" t="inlineStr">
        <is>
          <t>Android</t>
        </is>
      </c>
      <c r="I1020" s="35" t="n">
        <v>1.1</v>
      </c>
      <c r="J1020" t="inlineStr">
        <is>
          <t>Success</t>
        </is>
      </c>
      <c r="K1020" t="inlineStr"/>
      <c r="L1020" s="34" t="n">
        <v>0</v>
      </c>
      <c r="M1020" t="inlineStr">
        <is>
          <t>Existing</t>
        </is>
      </c>
      <c r="N1020" t="inlineStr">
        <is>
          <t>Evening</t>
        </is>
      </c>
      <c r="O1020">
        <f>IF(AND(OR(Dashboard!$C$6="All",C1020=Dashboard!$C$6),OR(Dashboard!$F$6="All",D1020=Dashboard!$F$6),OR(Dashboard!$I$6="All",B1020=Dashboard!$I$6)),1,0)</f>
        <v/>
      </c>
    </row>
    <row r="1021">
      <c r="A1021" t="inlineStr">
        <is>
          <t>PP901020</t>
        </is>
      </c>
      <c r="B1021" t="inlineStr">
        <is>
          <t>Apr</t>
        </is>
      </c>
      <c r="C1021" t="inlineStr">
        <is>
          <t>Pune</t>
        </is>
      </c>
      <c r="D1021" t="inlineStr">
        <is>
          <t>Merchant (P2M)</t>
        </is>
      </c>
      <c r="E1021" t="inlineStr">
        <is>
          <t>Food</t>
        </is>
      </c>
      <c r="F1021" s="34" t="n">
        <v>328</v>
      </c>
      <c r="G1021" t="inlineStr">
        <is>
          <t>Bank D</t>
        </is>
      </c>
      <c r="H1021" t="inlineStr">
        <is>
          <t>Android</t>
        </is>
      </c>
      <c r="I1021" s="35" t="n">
        <v>3.1</v>
      </c>
      <c r="J1021" t="inlineStr">
        <is>
          <t>Success</t>
        </is>
      </c>
      <c r="K1021" t="inlineStr"/>
      <c r="L1021" s="34" t="n">
        <v>0</v>
      </c>
      <c r="M1021" t="inlineStr">
        <is>
          <t>Existing</t>
        </is>
      </c>
      <c r="N1021" t="inlineStr">
        <is>
          <t>Morning</t>
        </is>
      </c>
      <c r="O1021">
        <f>IF(AND(OR(Dashboard!$C$6="All",C1021=Dashboard!$C$6),OR(Dashboard!$F$6="All",D1021=Dashboard!$F$6),OR(Dashboard!$I$6="All",B1021=Dashboard!$I$6)),1,0)</f>
        <v/>
      </c>
    </row>
    <row r="1022">
      <c r="A1022" t="inlineStr">
        <is>
          <t>PP901021</t>
        </is>
      </c>
      <c r="B1022" t="inlineStr">
        <is>
          <t>Mar</t>
        </is>
      </c>
      <c r="C1022" t="inlineStr">
        <is>
          <t>Solapur</t>
        </is>
      </c>
      <c r="D1022" t="inlineStr">
        <is>
          <t>Merchant (P2M)</t>
        </is>
      </c>
      <c r="E1022" t="inlineStr">
        <is>
          <t>Pharmacy</t>
        </is>
      </c>
      <c r="F1022" s="34" t="n">
        <v>282</v>
      </c>
      <c r="G1022" t="inlineStr">
        <is>
          <t>Bank C</t>
        </is>
      </c>
      <c r="H1022" t="inlineStr">
        <is>
          <t>Android</t>
        </is>
      </c>
      <c r="I1022" s="35" t="n">
        <v>0.8</v>
      </c>
      <c r="J1022" t="inlineStr">
        <is>
          <t>Success</t>
        </is>
      </c>
      <c r="K1022" t="inlineStr"/>
      <c r="L1022" s="34" t="n">
        <v>0</v>
      </c>
      <c r="M1022" t="inlineStr">
        <is>
          <t>Existing</t>
        </is>
      </c>
      <c r="N1022" t="inlineStr">
        <is>
          <t>Evening</t>
        </is>
      </c>
      <c r="O1022">
        <f>IF(AND(OR(Dashboard!$C$6="All",C1022=Dashboard!$C$6),OR(Dashboard!$F$6="All",D1022=Dashboard!$F$6),OR(Dashboard!$I$6="All",B1022=Dashboard!$I$6)),1,0)</f>
        <v/>
      </c>
    </row>
    <row r="1023">
      <c r="A1023" t="inlineStr">
        <is>
          <t>PP901022</t>
        </is>
      </c>
      <c r="B1023" t="inlineStr">
        <is>
          <t>Jun</t>
        </is>
      </c>
      <c r="C1023" t="inlineStr">
        <is>
          <t>Pune</t>
        </is>
      </c>
      <c r="D1023" t="inlineStr">
        <is>
          <t>Merchant (P2M)</t>
        </is>
      </c>
      <c r="E1023" t="inlineStr">
        <is>
          <t>Pharmacy</t>
        </is>
      </c>
      <c r="F1023" s="34" t="n">
        <v>369</v>
      </c>
      <c r="G1023" t="inlineStr">
        <is>
          <t>Bank D</t>
        </is>
      </c>
      <c r="H1023" t="inlineStr">
        <is>
          <t>Android</t>
        </is>
      </c>
      <c r="I1023" s="35" t="n">
        <v>1.7</v>
      </c>
      <c r="J1023" t="inlineStr">
        <is>
          <t>Success</t>
        </is>
      </c>
      <c r="K1023" t="inlineStr"/>
      <c r="L1023" s="34" t="n">
        <v>0</v>
      </c>
      <c r="M1023" t="inlineStr">
        <is>
          <t>Existing</t>
        </is>
      </c>
      <c r="N1023" t="inlineStr">
        <is>
          <t>Night</t>
        </is>
      </c>
      <c r="O1023">
        <f>IF(AND(OR(Dashboard!$C$6="All",C1023=Dashboard!$C$6),OR(Dashboard!$F$6="All",D1023=Dashboard!$F$6),OR(Dashboard!$I$6="All",B1023=Dashboard!$I$6)),1,0)</f>
        <v/>
      </c>
    </row>
    <row r="1024">
      <c r="A1024" t="inlineStr">
        <is>
          <t>PP901023</t>
        </is>
      </c>
      <c r="B1024" t="inlineStr">
        <is>
          <t>Jan</t>
        </is>
      </c>
      <c r="C1024" t="inlineStr">
        <is>
          <t>Pune</t>
        </is>
      </c>
      <c r="D1024" t="inlineStr">
        <is>
          <t>Merchant (P2M)</t>
        </is>
      </c>
      <c r="E1024" t="inlineStr">
        <is>
          <t>Electronics</t>
        </is>
      </c>
      <c r="F1024" s="34" t="n">
        <v>202</v>
      </c>
      <c r="G1024" t="inlineStr">
        <is>
          <t>Bank C</t>
        </is>
      </c>
      <c r="H1024" t="inlineStr">
        <is>
          <t>Android</t>
        </is>
      </c>
      <c r="I1024" s="35" t="n">
        <v>1.4</v>
      </c>
      <c r="J1024" t="inlineStr">
        <is>
          <t>Success</t>
        </is>
      </c>
      <c r="K1024" t="inlineStr"/>
      <c r="L1024" s="34" t="n">
        <v>0</v>
      </c>
      <c r="M1024" t="inlineStr">
        <is>
          <t>Existing</t>
        </is>
      </c>
      <c r="N1024" t="inlineStr">
        <is>
          <t>Evening</t>
        </is>
      </c>
      <c r="O1024">
        <f>IF(AND(OR(Dashboard!$C$6="All",C1024=Dashboard!$C$6),OR(Dashboard!$F$6="All",D1024=Dashboard!$F$6),OR(Dashboard!$I$6="All",B1024=Dashboard!$I$6)),1,0)</f>
        <v/>
      </c>
    </row>
    <row r="1025">
      <c r="A1025" t="inlineStr">
        <is>
          <t>PP901024</t>
        </is>
      </c>
      <c r="B1025" t="inlineStr">
        <is>
          <t>Apr</t>
        </is>
      </c>
      <c r="C1025" t="inlineStr">
        <is>
          <t>Solapur</t>
        </is>
      </c>
      <c r="D1025" t="inlineStr">
        <is>
          <t>P2P transfer</t>
        </is>
      </c>
      <c r="E1025" t="inlineStr">
        <is>
          <t>-</t>
        </is>
      </c>
      <c r="F1025" s="34" t="n">
        <v>178</v>
      </c>
      <c r="G1025" t="inlineStr">
        <is>
          <t>Bank B</t>
        </is>
      </c>
      <c r="H1025" t="inlineStr">
        <is>
          <t>Android</t>
        </is>
      </c>
      <c r="I1025" s="35" t="n">
        <v>2.4</v>
      </c>
      <c r="J1025" t="inlineStr">
        <is>
          <t>Success</t>
        </is>
      </c>
      <c r="K1025" t="inlineStr"/>
      <c r="L1025" s="34" t="n">
        <v>0</v>
      </c>
      <c r="M1025" t="inlineStr">
        <is>
          <t>Existing</t>
        </is>
      </c>
      <c r="N1025" t="inlineStr">
        <is>
          <t>Morning</t>
        </is>
      </c>
      <c r="O1025">
        <f>IF(AND(OR(Dashboard!$C$6="All",C1025=Dashboard!$C$6),OR(Dashboard!$F$6="All",D1025=Dashboard!$F$6),OR(Dashboard!$I$6="All",B1025=Dashboard!$I$6)),1,0)</f>
        <v/>
      </c>
    </row>
    <row r="1026">
      <c r="A1026" t="inlineStr">
        <is>
          <t>PP901025</t>
        </is>
      </c>
      <c r="B1026" t="inlineStr">
        <is>
          <t>Apr</t>
        </is>
      </c>
      <c r="C1026" t="inlineStr">
        <is>
          <t>Sambhaji Nagar</t>
        </is>
      </c>
      <c r="D1026" t="inlineStr">
        <is>
          <t>P2P transfer</t>
        </is>
      </c>
      <c r="E1026" t="inlineStr">
        <is>
          <t>-</t>
        </is>
      </c>
      <c r="F1026" s="34" t="n">
        <v>370</v>
      </c>
      <c r="G1026" t="inlineStr">
        <is>
          <t>Bank D</t>
        </is>
      </c>
      <c r="H1026" t="inlineStr">
        <is>
          <t>Android</t>
        </is>
      </c>
      <c r="I1026" s="35" t="n">
        <v>2.4</v>
      </c>
      <c r="J1026" t="inlineStr">
        <is>
          <t>Success</t>
        </is>
      </c>
      <c r="K1026" t="inlineStr"/>
      <c r="L1026" s="34" t="n">
        <v>0</v>
      </c>
      <c r="M1026" t="inlineStr">
        <is>
          <t>Existing</t>
        </is>
      </c>
      <c r="N1026" t="inlineStr">
        <is>
          <t>Afternoon</t>
        </is>
      </c>
      <c r="O1026">
        <f>IF(AND(OR(Dashboard!$C$6="All",C1026=Dashboard!$C$6),OR(Dashboard!$F$6="All",D1026=Dashboard!$F$6),OR(Dashboard!$I$6="All",B1026=Dashboard!$I$6)),1,0)</f>
        <v/>
      </c>
    </row>
    <row r="1027">
      <c r="A1027" t="inlineStr">
        <is>
          <t>PP901026</t>
        </is>
      </c>
      <c r="B1027" t="inlineStr">
        <is>
          <t>Jun</t>
        </is>
      </c>
      <c r="C1027" t="inlineStr">
        <is>
          <t>Pune</t>
        </is>
      </c>
      <c r="D1027" t="inlineStr">
        <is>
          <t>P2P transfer</t>
        </is>
      </c>
      <c r="E1027" t="inlineStr">
        <is>
          <t>-</t>
        </is>
      </c>
      <c r="F1027" s="34" t="n">
        <v>1324</v>
      </c>
      <c r="G1027" t="inlineStr">
        <is>
          <t>Bank C</t>
        </is>
      </c>
      <c r="H1027" t="inlineStr">
        <is>
          <t>Android</t>
        </is>
      </c>
      <c r="I1027" s="35" t="n">
        <v>1.6</v>
      </c>
      <c r="J1027" t="inlineStr">
        <is>
          <t>Success</t>
        </is>
      </c>
      <c r="K1027" t="inlineStr"/>
      <c r="L1027" s="34" t="n">
        <v>0</v>
      </c>
      <c r="M1027" t="inlineStr">
        <is>
          <t>Existing</t>
        </is>
      </c>
      <c r="N1027" t="inlineStr">
        <is>
          <t>Afternoon</t>
        </is>
      </c>
      <c r="O1027">
        <f>IF(AND(OR(Dashboard!$C$6="All",C1027=Dashboard!$C$6),OR(Dashboard!$F$6="All",D1027=Dashboard!$F$6),OR(Dashboard!$I$6="All",B1027=Dashboard!$I$6)),1,0)</f>
        <v/>
      </c>
    </row>
    <row r="1028">
      <c r="A1028" t="inlineStr">
        <is>
          <t>PP901027</t>
        </is>
      </c>
      <c r="B1028" t="inlineStr">
        <is>
          <t>Apr</t>
        </is>
      </c>
      <c r="C1028" t="inlineStr">
        <is>
          <t>Solapur</t>
        </is>
      </c>
      <c r="D1028" t="inlineStr">
        <is>
          <t>Merchant (P2M)</t>
        </is>
      </c>
      <c r="E1028" t="inlineStr">
        <is>
          <t>Travel</t>
        </is>
      </c>
      <c r="F1028" s="34" t="n">
        <v>332</v>
      </c>
      <c r="G1028" t="inlineStr">
        <is>
          <t>Bank B</t>
        </is>
      </c>
      <c r="H1028" t="inlineStr">
        <is>
          <t>Android</t>
        </is>
      </c>
      <c r="I1028" s="35" t="n">
        <v>1.3</v>
      </c>
      <c r="J1028" t="inlineStr">
        <is>
          <t>Success</t>
        </is>
      </c>
      <c r="K1028" t="inlineStr"/>
      <c r="L1028" s="34" t="n">
        <v>0</v>
      </c>
      <c r="M1028" t="inlineStr">
        <is>
          <t>Existing</t>
        </is>
      </c>
      <c r="N1028" t="inlineStr">
        <is>
          <t>Afternoon</t>
        </is>
      </c>
      <c r="O1028">
        <f>IF(AND(OR(Dashboard!$C$6="All",C1028=Dashboard!$C$6),OR(Dashboard!$F$6="All",D1028=Dashboard!$F$6),OR(Dashboard!$I$6="All",B1028=Dashboard!$I$6)),1,0)</f>
        <v/>
      </c>
    </row>
    <row r="1029">
      <c r="A1029" t="inlineStr">
        <is>
          <t>PP901028</t>
        </is>
      </c>
      <c r="B1029" t="inlineStr">
        <is>
          <t>Apr</t>
        </is>
      </c>
      <c r="C1029" t="inlineStr">
        <is>
          <t>Pune</t>
        </is>
      </c>
      <c r="D1029" t="inlineStr">
        <is>
          <t>Merchant (P2M)</t>
        </is>
      </c>
      <c r="E1029" t="inlineStr">
        <is>
          <t>Fuel</t>
        </is>
      </c>
      <c r="F1029" s="34" t="n">
        <v>156</v>
      </c>
      <c r="G1029" t="inlineStr">
        <is>
          <t>Bank A</t>
        </is>
      </c>
      <c r="H1029" t="inlineStr">
        <is>
          <t>iOS</t>
        </is>
      </c>
      <c r="I1029" s="35" t="n">
        <v>3.4</v>
      </c>
      <c r="J1029" t="inlineStr">
        <is>
          <t>Success</t>
        </is>
      </c>
      <c r="K1029" t="inlineStr"/>
      <c r="L1029" s="34" t="n">
        <v>0</v>
      </c>
      <c r="M1029" t="inlineStr">
        <is>
          <t>Existing</t>
        </is>
      </c>
      <c r="N1029" t="inlineStr">
        <is>
          <t>Morning</t>
        </is>
      </c>
      <c r="O1029">
        <f>IF(AND(OR(Dashboard!$C$6="All",C1029=Dashboard!$C$6),OR(Dashboard!$F$6="All",D1029=Dashboard!$F$6),OR(Dashboard!$I$6="All",B1029=Dashboard!$I$6)),1,0)</f>
        <v/>
      </c>
    </row>
    <row r="1030">
      <c r="A1030" t="inlineStr">
        <is>
          <t>PP901029</t>
        </is>
      </c>
      <c r="B1030" t="inlineStr">
        <is>
          <t>Feb</t>
        </is>
      </c>
      <c r="C1030" t="inlineStr">
        <is>
          <t>Pune</t>
        </is>
      </c>
      <c r="D1030" t="inlineStr">
        <is>
          <t>P2P transfer</t>
        </is>
      </c>
      <c r="E1030" t="inlineStr">
        <is>
          <t>-</t>
        </is>
      </c>
      <c r="F1030" s="34" t="n">
        <v>230</v>
      </c>
      <c r="G1030" t="inlineStr">
        <is>
          <t>Bank D</t>
        </is>
      </c>
      <c r="H1030" t="inlineStr">
        <is>
          <t>Android</t>
        </is>
      </c>
      <c r="I1030" s="35" t="n">
        <v>2.1</v>
      </c>
      <c r="J1030" t="inlineStr">
        <is>
          <t>Success</t>
        </is>
      </c>
      <c r="K1030" t="inlineStr"/>
      <c r="L1030" s="34" t="n">
        <v>0</v>
      </c>
      <c r="M1030" t="inlineStr">
        <is>
          <t>Existing</t>
        </is>
      </c>
      <c r="N1030" t="inlineStr">
        <is>
          <t>Evening</t>
        </is>
      </c>
      <c r="O1030">
        <f>IF(AND(OR(Dashboard!$C$6="All",C1030=Dashboard!$C$6),OR(Dashboard!$F$6="All",D1030=Dashboard!$F$6),OR(Dashboard!$I$6="All",B1030=Dashboard!$I$6)),1,0)</f>
        <v/>
      </c>
    </row>
    <row r="1031">
      <c r="A1031" t="inlineStr">
        <is>
          <t>PP901030</t>
        </is>
      </c>
      <c r="B1031" t="inlineStr">
        <is>
          <t>May</t>
        </is>
      </c>
      <c r="C1031" t="inlineStr">
        <is>
          <t>Sambhaji Nagar</t>
        </is>
      </c>
      <c r="D1031" t="inlineStr">
        <is>
          <t>Merchant (P2M)</t>
        </is>
      </c>
      <c r="E1031" t="inlineStr">
        <is>
          <t>Travel</t>
        </is>
      </c>
      <c r="F1031" s="34" t="n">
        <v>67</v>
      </c>
      <c r="G1031" t="inlineStr">
        <is>
          <t>Bank B</t>
        </is>
      </c>
      <c r="H1031" t="inlineStr">
        <is>
          <t>Android</t>
        </is>
      </c>
      <c r="I1031" s="35" t="n">
        <v>0.4</v>
      </c>
      <c r="J1031" t="inlineStr">
        <is>
          <t>Success</t>
        </is>
      </c>
      <c r="K1031" t="inlineStr"/>
      <c r="L1031" s="34" t="n">
        <v>0</v>
      </c>
      <c r="M1031" t="inlineStr">
        <is>
          <t>Existing</t>
        </is>
      </c>
      <c r="N1031" t="inlineStr">
        <is>
          <t>Afternoon</t>
        </is>
      </c>
      <c r="O1031">
        <f>IF(AND(OR(Dashboard!$C$6="All",C1031=Dashboard!$C$6),OR(Dashboard!$F$6="All",D1031=Dashboard!$F$6),OR(Dashboard!$I$6="All",B1031=Dashboard!$I$6)),1,0)</f>
        <v/>
      </c>
    </row>
    <row r="1032">
      <c r="A1032" t="inlineStr">
        <is>
          <t>PP901031</t>
        </is>
      </c>
      <c r="B1032" t="inlineStr">
        <is>
          <t>Mar</t>
        </is>
      </c>
      <c r="C1032" t="inlineStr">
        <is>
          <t>Nagpur</t>
        </is>
      </c>
      <c r="D1032" t="inlineStr">
        <is>
          <t>Merchant (P2M)</t>
        </is>
      </c>
      <c r="E1032" t="inlineStr">
        <is>
          <t>Food</t>
        </is>
      </c>
      <c r="F1032" s="34" t="n">
        <v>74</v>
      </c>
      <c r="G1032" t="inlineStr">
        <is>
          <t>Bank B</t>
        </is>
      </c>
      <c r="H1032" t="inlineStr">
        <is>
          <t>Android</t>
        </is>
      </c>
      <c r="I1032" s="35" t="n">
        <v>1.8</v>
      </c>
      <c r="J1032" t="inlineStr">
        <is>
          <t>Success</t>
        </is>
      </c>
      <c r="K1032" t="inlineStr"/>
      <c r="L1032" s="34" t="n">
        <v>0</v>
      </c>
      <c r="M1032" t="inlineStr">
        <is>
          <t>Existing</t>
        </is>
      </c>
      <c r="N1032" t="inlineStr">
        <is>
          <t>Night</t>
        </is>
      </c>
      <c r="O1032">
        <f>IF(AND(OR(Dashboard!$C$6="All",C1032=Dashboard!$C$6),OR(Dashboard!$F$6="All",D1032=Dashboard!$F$6),OR(Dashboard!$I$6="All",B1032=Dashboard!$I$6)),1,0)</f>
        <v/>
      </c>
    </row>
    <row r="1033">
      <c r="A1033" t="inlineStr">
        <is>
          <t>PP901032</t>
        </is>
      </c>
      <c r="B1033" t="inlineStr">
        <is>
          <t>Apr</t>
        </is>
      </c>
      <c r="C1033" t="inlineStr">
        <is>
          <t>Pune</t>
        </is>
      </c>
      <c r="D1033" t="inlineStr">
        <is>
          <t>Merchant (P2M)</t>
        </is>
      </c>
      <c r="E1033" t="inlineStr">
        <is>
          <t>Pharmacy</t>
        </is>
      </c>
      <c r="F1033" s="34" t="n">
        <v>425</v>
      </c>
      <c r="G1033" t="inlineStr">
        <is>
          <t>Bank B</t>
        </is>
      </c>
      <c r="H1033" t="inlineStr">
        <is>
          <t>Android</t>
        </is>
      </c>
      <c r="I1033" s="35" t="n">
        <v>1.1</v>
      </c>
      <c r="J1033" t="inlineStr">
        <is>
          <t>Success</t>
        </is>
      </c>
      <c r="K1033" t="inlineStr"/>
      <c r="L1033" s="34" t="n">
        <v>0</v>
      </c>
      <c r="M1033" t="inlineStr">
        <is>
          <t>Existing</t>
        </is>
      </c>
      <c r="N1033" t="inlineStr">
        <is>
          <t>Evening</t>
        </is>
      </c>
      <c r="O1033">
        <f>IF(AND(OR(Dashboard!$C$6="All",C1033=Dashboard!$C$6),OR(Dashboard!$F$6="All",D1033=Dashboard!$F$6),OR(Dashboard!$I$6="All",B1033=Dashboard!$I$6)),1,0)</f>
        <v/>
      </c>
    </row>
    <row r="1034">
      <c r="A1034" t="inlineStr">
        <is>
          <t>PP901033</t>
        </is>
      </c>
      <c r="B1034" t="inlineStr">
        <is>
          <t>Mar</t>
        </is>
      </c>
      <c r="C1034" t="inlineStr">
        <is>
          <t>Nashik</t>
        </is>
      </c>
      <c r="D1034" t="inlineStr">
        <is>
          <t>Merchant (P2M)</t>
        </is>
      </c>
      <c r="E1034" t="inlineStr">
        <is>
          <t>Grocery</t>
        </is>
      </c>
      <c r="F1034" s="34" t="n">
        <v>170</v>
      </c>
      <c r="G1034" t="inlineStr">
        <is>
          <t>Bank E</t>
        </is>
      </c>
      <c r="H1034" t="inlineStr">
        <is>
          <t>Android</t>
        </is>
      </c>
      <c r="I1034" s="35" t="n">
        <v>2.5</v>
      </c>
      <c r="J1034" t="inlineStr">
        <is>
          <t>Success</t>
        </is>
      </c>
      <c r="K1034" t="inlineStr"/>
      <c r="L1034" s="34" t="n">
        <v>0</v>
      </c>
      <c r="M1034" t="inlineStr">
        <is>
          <t>Existing</t>
        </is>
      </c>
      <c r="N1034" t="inlineStr">
        <is>
          <t>Evening</t>
        </is>
      </c>
      <c r="O1034">
        <f>IF(AND(OR(Dashboard!$C$6="All",C1034=Dashboard!$C$6),OR(Dashboard!$F$6="All",D1034=Dashboard!$F$6),OR(Dashboard!$I$6="All",B1034=Dashboard!$I$6)),1,0)</f>
        <v/>
      </c>
    </row>
    <row r="1035">
      <c r="A1035" t="inlineStr">
        <is>
          <t>PP901034</t>
        </is>
      </c>
      <c r="B1035" t="inlineStr">
        <is>
          <t>Jun</t>
        </is>
      </c>
      <c r="C1035" t="inlineStr">
        <is>
          <t>Pune</t>
        </is>
      </c>
      <c r="D1035" t="inlineStr">
        <is>
          <t>Merchant (P2M)</t>
        </is>
      </c>
      <c r="E1035" t="inlineStr">
        <is>
          <t>Electronics</t>
        </is>
      </c>
      <c r="F1035" s="34" t="n">
        <v>114</v>
      </c>
      <c r="G1035" t="inlineStr">
        <is>
          <t>Bank D</t>
        </is>
      </c>
      <c r="H1035" t="inlineStr">
        <is>
          <t>Android</t>
        </is>
      </c>
      <c r="I1035" s="35" t="n">
        <v>2.7</v>
      </c>
      <c r="J1035" t="inlineStr">
        <is>
          <t>Success</t>
        </is>
      </c>
      <c r="K1035" t="inlineStr"/>
      <c r="L1035" s="34" t="n">
        <v>0</v>
      </c>
      <c r="M1035" t="inlineStr">
        <is>
          <t>Existing</t>
        </is>
      </c>
      <c r="N1035" t="inlineStr">
        <is>
          <t>Morning</t>
        </is>
      </c>
      <c r="O1035">
        <f>IF(AND(OR(Dashboard!$C$6="All",C1035=Dashboard!$C$6),OR(Dashboard!$F$6="All",D1035=Dashboard!$F$6),OR(Dashboard!$I$6="All",B1035=Dashboard!$I$6)),1,0)</f>
        <v/>
      </c>
    </row>
    <row r="1036">
      <c r="A1036" t="inlineStr">
        <is>
          <t>PP901035</t>
        </is>
      </c>
      <c r="B1036" t="inlineStr">
        <is>
          <t>May</t>
        </is>
      </c>
      <c r="C1036" t="inlineStr">
        <is>
          <t>Nagpur</t>
        </is>
      </c>
      <c r="D1036" t="inlineStr">
        <is>
          <t>Merchant (P2M)</t>
        </is>
      </c>
      <c r="E1036" t="inlineStr">
        <is>
          <t>Fuel</t>
        </is>
      </c>
      <c r="F1036" s="34" t="n">
        <v>221</v>
      </c>
      <c r="G1036" t="inlineStr">
        <is>
          <t>Bank A</t>
        </is>
      </c>
      <c r="H1036" t="inlineStr">
        <is>
          <t>Android</t>
        </is>
      </c>
      <c r="I1036" s="35" t="n">
        <v>1.7</v>
      </c>
      <c r="J1036" t="inlineStr">
        <is>
          <t>Success</t>
        </is>
      </c>
      <c r="K1036" t="inlineStr"/>
      <c r="L1036" s="34" t="n">
        <v>0</v>
      </c>
      <c r="M1036" t="inlineStr">
        <is>
          <t>Existing</t>
        </is>
      </c>
      <c r="N1036" t="inlineStr">
        <is>
          <t>Evening</t>
        </is>
      </c>
      <c r="O1036">
        <f>IF(AND(OR(Dashboard!$C$6="All",C1036=Dashboard!$C$6),OR(Dashboard!$F$6="All",D1036=Dashboard!$F$6),OR(Dashboard!$I$6="All",B1036=Dashboard!$I$6)),1,0)</f>
        <v/>
      </c>
    </row>
    <row r="1037">
      <c r="A1037" t="inlineStr">
        <is>
          <t>PP901036</t>
        </is>
      </c>
      <c r="B1037" t="inlineStr">
        <is>
          <t>Feb</t>
        </is>
      </c>
      <c r="C1037" t="inlineStr">
        <is>
          <t>Nashik</t>
        </is>
      </c>
      <c r="D1037" t="inlineStr">
        <is>
          <t>P2P transfer</t>
        </is>
      </c>
      <c r="E1037" t="inlineStr">
        <is>
          <t>-</t>
        </is>
      </c>
      <c r="F1037" s="34" t="n">
        <v>215</v>
      </c>
      <c r="G1037" t="inlineStr">
        <is>
          <t>Bank C</t>
        </is>
      </c>
      <c r="H1037" t="inlineStr">
        <is>
          <t>Android</t>
        </is>
      </c>
      <c r="I1037" s="35" t="n">
        <v>1.9</v>
      </c>
      <c r="J1037" t="inlineStr">
        <is>
          <t>Success</t>
        </is>
      </c>
      <c r="K1037" t="inlineStr"/>
      <c r="L1037" s="34" t="n">
        <v>0</v>
      </c>
      <c r="M1037" t="inlineStr">
        <is>
          <t>Existing</t>
        </is>
      </c>
      <c r="N1037" t="inlineStr">
        <is>
          <t>Evening</t>
        </is>
      </c>
      <c r="O1037">
        <f>IF(AND(OR(Dashboard!$C$6="All",C1037=Dashboard!$C$6),OR(Dashboard!$F$6="All",D1037=Dashboard!$F$6),OR(Dashboard!$I$6="All",B1037=Dashboard!$I$6)),1,0)</f>
        <v/>
      </c>
    </row>
    <row r="1038">
      <c r="A1038" t="inlineStr">
        <is>
          <t>PP901037</t>
        </is>
      </c>
      <c r="B1038" t="inlineStr">
        <is>
          <t>Jan</t>
        </is>
      </c>
      <c r="C1038" t="inlineStr">
        <is>
          <t>Kolhapur</t>
        </is>
      </c>
      <c r="D1038" t="inlineStr">
        <is>
          <t>P2P transfer</t>
        </is>
      </c>
      <c r="E1038" t="inlineStr">
        <is>
          <t>-</t>
        </is>
      </c>
      <c r="F1038" s="34" t="n">
        <v>160</v>
      </c>
      <c r="G1038" t="inlineStr">
        <is>
          <t>Bank E</t>
        </is>
      </c>
      <c r="H1038" t="inlineStr">
        <is>
          <t>Android</t>
        </is>
      </c>
      <c r="I1038" s="35" t="n">
        <v>2.2</v>
      </c>
      <c r="J1038" t="inlineStr">
        <is>
          <t>Success</t>
        </is>
      </c>
      <c r="K1038" t="inlineStr"/>
      <c r="L1038" s="34" t="n">
        <v>0</v>
      </c>
      <c r="M1038" t="inlineStr">
        <is>
          <t>Existing</t>
        </is>
      </c>
      <c r="N1038" t="inlineStr">
        <is>
          <t>Evening</t>
        </is>
      </c>
      <c r="O1038">
        <f>IF(AND(OR(Dashboard!$C$6="All",C1038=Dashboard!$C$6),OR(Dashboard!$F$6="All",D1038=Dashboard!$F$6),OR(Dashboard!$I$6="All",B1038=Dashboard!$I$6)),1,0)</f>
        <v/>
      </c>
    </row>
    <row r="1039">
      <c r="A1039" t="inlineStr">
        <is>
          <t>PP901038</t>
        </is>
      </c>
      <c r="B1039" t="inlineStr">
        <is>
          <t>Jan</t>
        </is>
      </c>
      <c r="C1039" t="inlineStr">
        <is>
          <t>Nagpur</t>
        </is>
      </c>
      <c r="D1039" t="inlineStr">
        <is>
          <t>Merchant (P2M)</t>
        </is>
      </c>
      <c r="E1039" t="inlineStr">
        <is>
          <t>Electronics</t>
        </is>
      </c>
      <c r="F1039" s="34" t="n">
        <v>55</v>
      </c>
      <c r="G1039" t="inlineStr">
        <is>
          <t>Bank E</t>
        </is>
      </c>
      <c r="H1039" t="inlineStr">
        <is>
          <t>Android</t>
        </is>
      </c>
      <c r="I1039" s="35" t="n">
        <v>2.5</v>
      </c>
      <c r="J1039" t="inlineStr">
        <is>
          <t>Success</t>
        </is>
      </c>
      <c r="K1039" t="inlineStr"/>
      <c r="L1039" s="34" t="n">
        <v>0</v>
      </c>
      <c r="M1039" t="inlineStr">
        <is>
          <t>Existing</t>
        </is>
      </c>
      <c r="N1039" t="inlineStr">
        <is>
          <t>Afternoon</t>
        </is>
      </c>
      <c r="O1039">
        <f>IF(AND(OR(Dashboard!$C$6="All",C1039=Dashboard!$C$6),OR(Dashboard!$F$6="All",D1039=Dashboard!$F$6),OR(Dashboard!$I$6="All",B1039=Dashboard!$I$6)),1,0)</f>
        <v/>
      </c>
    </row>
    <row r="1040">
      <c r="A1040" t="inlineStr">
        <is>
          <t>PP901039</t>
        </is>
      </c>
      <c r="B1040" t="inlineStr">
        <is>
          <t>Apr</t>
        </is>
      </c>
      <c r="C1040" t="inlineStr">
        <is>
          <t>Sambhaji Nagar</t>
        </is>
      </c>
      <c r="D1040" t="inlineStr">
        <is>
          <t>Merchant (P2M)</t>
        </is>
      </c>
      <c r="E1040" t="inlineStr">
        <is>
          <t>Grocery</t>
        </is>
      </c>
      <c r="F1040" s="34" t="n">
        <v>157</v>
      </c>
      <c r="G1040" t="inlineStr">
        <is>
          <t>Bank C</t>
        </is>
      </c>
      <c r="H1040" t="inlineStr">
        <is>
          <t>Android</t>
        </is>
      </c>
      <c r="I1040" s="35" t="n">
        <v>2.8</v>
      </c>
      <c r="J1040" t="inlineStr">
        <is>
          <t>Success</t>
        </is>
      </c>
      <c r="K1040" t="inlineStr"/>
      <c r="L1040" s="34" t="n">
        <v>0</v>
      </c>
      <c r="M1040" t="inlineStr">
        <is>
          <t>Existing</t>
        </is>
      </c>
      <c r="N1040" t="inlineStr">
        <is>
          <t>Morning</t>
        </is>
      </c>
      <c r="O1040">
        <f>IF(AND(OR(Dashboard!$C$6="All",C1040=Dashboard!$C$6),OR(Dashboard!$F$6="All",D1040=Dashboard!$F$6),OR(Dashboard!$I$6="All",B1040=Dashboard!$I$6)),1,0)</f>
        <v/>
      </c>
    </row>
    <row r="1041">
      <c r="A1041" t="inlineStr">
        <is>
          <t>PP901040</t>
        </is>
      </c>
      <c r="B1041" t="inlineStr">
        <is>
          <t>Jan</t>
        </is>
      </c>
      <c r="C1041" t="inlineStr">
        <is>
          <t>Pune</t>
        </is>
      </c>
      <c r="D1041" t="inlineStr">
        <is>
          <t>P2P transfer</t>
        </is>
      </c>
      <c r="E1041" t="inlineStr">
        <is>
          <t>-</t>
        </is>
      </c>
      <c r="F1041" s="34" t="n">
        <v>489</v>
      </c>
      <c r="G1041" t="inlineStr">
        <is>
          <t>Bank B</t>
        </is>
      </c>
      <c r="H1041" t="inlineStr">
        <is>
          <t>Android</t>
        </is>
      </c>
      <c r="I1041" s="35" t="n">
        <v>1.3</v>
      </c>
      <c r="J1041" t="inlineStr">
        <is>
          <t>Success</t>
        </is>
      </c>
      <c r="K1041" t="inlineStr"/>
      <c r="L1041" s="34" t="n">
        <v>0</v>
      </c>
      <c r="M1041" t="inlineStr">
        <is>
          <t>New</t>
        </is>
      </c>
      <c r="N1041" t="inlineStr">
        <is>
          <t>Evening</t>
        </is>
      </c>
      <c r="O1041">
        <f>IF(AND(OR(Dashboard!$C$6="All",C1041=Dashboard!$C$6),OR(Dashboard!$F$6="All",D1041=Dashboard!$F$6),OR(Dashboard!$I$6="All",B1041=Dashboard!$I$6)),1,0)</f>
        <v/>
      </c>
    </row>
    <row r="1042">
      <c r="A1042" t="inlineStr">
        <is>
          <t>PP901041</t>
        </is>
      </c>
      <c r="B1042" t="inlineStr">
        <is>
          <t>Jun</t>
        </is>
      </c>
      <c r="C1042" t="inlineStr">
        <is>
          <t>Nagpur</t>
        </is>
      </c>
      <c r="D1042" t="inlineStr">
        <is>
          <t>Merchant (P2M)</t>
        </is>
      </c>
      <c r="E1042" t="inlineStr">
        <is>
          <t>Fuel</t>
        </is>
      </c>
      <c r="F1042" s="34" t="n">
        <v>121</v>
      </c>
      <c r="G1042" t="inlineStr">
        <is>
          <t>Bank B</t>
        </is>
      </c>
      <c r="H1042" t="inlineStr">
        <is>
          <t>iOS</t>
        </is>
      </c>
      <c r="I1042" s="35" t="n">
        <v>2.2</v>
      </c>
      <c r="J1042" t="inlineStr">
        <is>
          <t>Success</t>
        </is>
      </c>
      <c r="K1042" t="inlineStr"/>
      <c r="L1042" s="34" t="n">
        <v>0</v>
      </c>
      <c r="M1042" t="inlineStr">
        <is>
          <t>Existing</t>
        </is>
      </c>
      <c r="N1042" t="inlineStr">
        <is>
          <t>Evening</t>
        </is>
      </c>
      <c r="O1042">
        <f>IF(AND(OR(Dashboard!$C$6="All",C1042=Dashboard!$C$6),OR(Dashboard!$F$6="All",D1042=Dashboard!$F$6),OR(Dashboard!$I$6="All",B1042=Dashboard!$I$6)),1,0)</f>
        <v/>
      </c>
    </row>
    <row r="1043">
      <c r="A1043" t="inlineStr">
        <is>
          <t>PP901042</t>
        </is>
      </c>
      <c r="B1043" t="inlineStr">
        <is>
          <t>Mar</t>
        </is>
      </c>
      <c r="C1043" t="inlineStr">
        <is>
          <t>Kolhapur</t>
        </is>
      </c>
      <c r="D1043" t="inlineStr">
        <is>
          <t>P2P transfer</t>
        </is>
      </c>
      <c r="E1043" t="inlineStr">
        <is>
          <t>-</t>
        </is>
      </c>
      <c r="F1043" s="34" t="n">
        <v>878</v>
      </c>
      <c r="G1043" t="inlineStr">
        <is>
          <t>Bank B</t>
        </is>
      </c>
      <c r="H1043" t="inlineStr">
        <is>
          <t>Android</t>
        </is>
      </c>
      <c r="I1043" s="35" t="n">
        <v>0.8</v>
      </c>
      <c r="J1043" t="inlineStr">
        <is>
          <t>Success</t>
        </is>
      </c>
      <c r="K1043" t="inlineStr"/>
      <c r="L1043" s="34" t="n">
        <v>0</v>
      </c>
      <c r="M1043" t="inlineStr">
        <is>
          <t>Existing</t>
        </is>
      </c>
      <c r="N1043" t="inlineStr">
        <is>
          <t>Afternoon</t>
        </is>
      </c>
      <c r="O1043">
        <f>IF(AND(OR(Dashboard!$C$6="All",C1043=Dashboard!$C$6),OR(Dashboard!$F$6="All",D1043=Dashboard!$F$6),OR(Dashboard!$I$6="All",B1043=Dashboard!$I$6)),1,0)</f>
        <v/>
      </c>
    </row>
    <row r="1044">
      <c r="A1044" t="inlineStr">
        <is>
          <t>PP901043</t>
        </is>
      </c>
      <c r="B1044" t="inlineStr">
        <is>
          <t>May</t>
        </is>
      </c>
      <c r="C1044" t="inlineStr">
        <is>
          <t>Nagpur</t>
        </is>
      </c>
      <c r="D1044" t="inlineStr">
        <is>
          <t>P2P transfer</t>
        </is>
      </c>
      <c r="E1044" t="inlineStr">
        <is>
          <t>-</t>
        </is>
      </c>
      <c r="F1044" s="34" t="n">
        <v>119</v>
      </c>
      <c r="G1044" t="inlineStr">
        <is>
          <t>Bank D</t>
        </is>
      </c>
      <c r="H1044" t="inlineStr">
        <is>
          <t>Android</t>
        </is>
      </c>
      <c r="I1044" s="35" t="n">
        <v>2.4</v>
      </c>
      <c r="J1044" t="inlineStr">
        <is>
          <t>Success</t>
        </is>
      </c>
      <c r="K1044" t="inlineStr"/>
      <c r="L1044" s="34" t="n">
        <v>0</v>
      </c>
      <c r="M1044" t="inlineStr">
        <is>
          <t>Existing</t>
        </is>
      </c>
      <c r="N1044" t="inlineStr">
        <is>
          <t>Afternoon</t>
        </is>
      </c>
      <c r="O1044">
        <f>IF(AND(OR(Dashboard!$C$6="All",C1044=Dashboard!$C$6),OR(Dashboard!$F$6="All",D1044=Dashboard!$F$6),OR(Dashboard!$I$6="All",B1044=Dashboard!$I$6)),1,0)</f>
        <v/>
      </c>
    </row>
    <row r="1045">
      <c r="A1045" t="inlineStr">
        <is>
          <t>PP901044</t>
        </is>
      </c>
      <c r="B1045" t="inlineStr">
        <is>
          <t>Jun</t>
        </is>
      </c>
      <c r="C1045" t="inlineStr">
        <is>
          <t>Nashik</t>
        </is>
      </c>
      <c r="D1045" t="inlineStr">
        <is>
          <t>Merchant (P2M)</t>
        </is>
      </c>
      <c r="E1045" t="inlineStr">
        <is>
          <t>Pharmacy</t>
        </is>
      </c>
      <c r="F1045" s="34" t="n">
        <v>656</v>
      </c>
      <c r="G1045" t="inlineStr">
        <is>
          <t>Bank B</t>
        </is>
      </c>
      <c r="H1045" t="inlineStr">
        <is>
          <t>Android</t>
        </is>
      </c>
      <c r="I1045" s="35" t="n">
        <v>2</v>
      </c>
      <c r="J1045" t="inlineStr">
        <is>
          <t>Success</t>
        </is>
      </c>
      <c r="K1045" t="inlineStr"/>
      <c r="L1045" s="34" t="n">
        <v>0</v>
      </c>
      <c r="M1045" t="inlineStr">
        <is>
          <t>Existing</t>
        </is>
      </c>
      <c r="N1045" t="inlineStr">
        <is>
          <t>Afternoon</t>
        </is>
      </c>
      <c r="O1045">
        <f>IF(AND(OR(Dashboard!$C$6="All",C1045=Dashboard!$C$6),OR(Dashboard!$F$6="All",D1045=Dashboard!$F$6),OR(Dashboard!$I$6="All",B1045=Dashboard!$I$6)),1,0)</f>
        <v/>
      </c>
    </row>
    <row r="1046">
      <c r="A1046" t="inlineStr">
        <is>
          <t>PP901045</t>
        </is>
      </c>
      <c r="B1046" t="inlineStr">
        <is>
          <t>Jun</t>
        </is>
      </c>
      <c r="C1046" t="inlineStr">
        <is>
          <t>Solapur</t>
        </is>
      </c>
      <c r="D1046" t="inlineStr">
        <is>
          <t>Bill payment</t>
        </is>
      </c>
      <c r="E1046" t="inlineStr">
        <is>
          <t>-</t>
        </is>
      </c>
      <c r="F1046" s="34" t="n">
        <v>3393</v>
      </c>
      <c r="G1046" t="inlineStr">
        <is>
          <t>Bank B</t>
        </is>
      </c>
      <c r="H1046" t="inlineStr">
        <is>
          <t>Android</t>
        </is>
      </c>
      <c r="I1046" s="35" t="n">
        <v>1.6</v>
      </c>
      <c r="J1046" t="inlineStr">
        <is>
          <t>Success</t>
        </is>
      </c>
      <c r="K1046" t="inlineStr"/>
      <c r="L1046" s="34" t="n">
        <v>34</v>
      </c>
      <c r="M1046" t="inlineStr">
        <is>
          <t>Existing</t>
        </is>
      </c>
      <c r="N1046" t="inlineStr">
        <is>
          <t>Morning</t>
        </is>
      </c>
      <c r="O1046">
        <f>IF(AND(OR(Dashboard!$C$6="All",C1046=Dashboard!$C$6),OR(Dashboard!$F$6="All",D1046=Dashboard!$F$6),OR(Dashboard!$I$6="All",B1046=Dashboard!$I$6)),1,0)</f>
        <v/>
      </c>
    </row>
    <row r="1047">
      <c r="A1047" t="inlineStr">
        <is>
          <t>PP901046</t>
        </is>
      </c>
      <c r="B1047" t="inlineStr">
        <is>
          <t>Jan</t>
        </is>
      </c>
      <c r="C1047" t="inlineStr">
        <is>
          <t>Nagpur</t>
        </is>
      </c>
      <c r="D1047" t="inlineStr">
        <is>
          <t>P2P transfer</t>
        </is>
      </c>
      <c r="E1047" t="inlineStr">
        <is>
          <t>-</t>
        </is>
      </c>
      <c r="F1047" s="34" t="n">
        <v>349</v>
      </c>
      <c r="G1047" t="inlineStr">
        <is>
          <t>Bank A</t>
        </is>
      </c>
      <c r="H1047" t="inlineStr">
        <is>
          <t>Android</t>
        </is>
      </c>
      <c r="I1047" s="35" t="n">
        <v>1.8</v>
      </c>
      <c r="J1047" t="inlineStr">
        <is>
          <t>Success</t>
        </is>
      </c>
      <c r="K1047" t="inlineStr"/>
      <c r="L1047" s="34" t="n">
        <v>0</v>
      </c>
      <c r="M1047" t="inlineStr">
        <is>
          <t>Existing</t>
        </is>
      </c>
      <c r="N1047" t="inlineStr">
        <is>
          <t>Evening</t>
        </is>
      </c>
      <c r="O1047">
        <f>IF(AND(OR(Dashboard!$C$6="All",C1047=Dashboard!$C$6),OR(Dashboard!$F$6="All",D1047=Dashboard!$F$6),OR(Dashboard!$I$6="All",B1047=Dashboard!$I$6)),1,0)</f>
        <v/>
      </c>
    </row>
    <row r="1048">
      <c r="A1048" t="inlineStr">
        <is>
          <t>PP901047</t>
        </is>
      </c>
      <c r="B1048" t="inlineStr">
        <is>
          <t>Mar</t>
        </is>
      </c>
      <c r="C1048" t="inlineStr">
        <is>
          <t>Nashik</t>
        </is>
      </c>
      <c r="D1048" t="inlineStr">
        <is>
          <t>Recharge</t>
        </is>
      </c>
      <c r="E1048" t="inlineStr">
        <is>
          <t>-</t>
        </is>
      </c>
      <c r="F1048" s="34" t="n">
        <v>666</v>
      </c>
      <c r="G1048" t="inlineStr">
        <is>
          <t>Bank A</t>
        </is>
      </c>
      <c r="H1048" t="inlineStr">
        <is>
          <t>iOS</t>
        </is>
      </c>
      <c r="I1048" s="35" t="n">
        <v>1.9</v>
      </c>
      <c r="J1048" t="inlineStr">
        <is>
          <t>Success</t>
        </is>
      </c>
      <c r="K1048" t="inlineStr"/>
      <c r="L1048" s="34" t="n">
        <v>7</v>
      </c>
      <c r="M1048" t="inlineStr">
        <is>
          <t>Existing</t>
        </is>
      </c>
      <c r="N1048" t="inlineStr">
        <is>
          <t>Evening</t>
        </is>
      </c>
      <c r="O1048">
        <f>IF(AND(OR(Dashboard!$C$6="All",C1048=Dashboard!$C$6),OR(Dashboard!$F$6="All",D1048=Dashboard!$F$6),OR(Dashboard!$I$6="All",B1048=Dashboard!$I$6)),1,0)</f>
        <v/>
      </c>
    </row>
    <row r="1049">
      <c r="A1049" t="inlineStr">
        <is>
          <t>PP901048</t>
        </is>
      </c>
      <c r="B1049" t="inlineStr">
        <is>
          <t>May</t>
        </is>
      </c>
      <c r="C1049" t="inlineStr">
        <is>
          <t>Solapur</t>
        </is>
      </c>
      <c r="D1049" t="inlineStr">
        <is>
          <t>Merchant (P2M)</t>
        </is>
      </c>
      <c r="E1049" t="inlineStr">
        <is>
          <t>Food</t>
        </is>
      </c>
      <c r="F1049" s="34" t="n">
        <v>104</v>
      </c>
      <c r="G1049" t="inlineStr">
        <is>
          <t>Bank D</t>
        </is>
      </c>
      <c r="H1049" t="inlineStr">
        <is>
          <t>Android</t>
        </is>
      </c>
      <c r="I1049" s="35" t="n">
        <v>3.5</v>
      </c>
      <c r="J1049" t="inlineStr">
        <is>
          <t>Success</t>
        </is>
      </c>
      <c r="K1049" t="inlineStr"/>
      <c r="L1049" s="34" t="n">
        <v>0</v>
      </c>
      <c r="M1049" t="inlineStr">
        <is>
          <t>Existing</t>
        </is>
      </c>
      <c r="N1049" t="inlineStr">
        <is>
          <t>Night</t>
        </is>
      </c>
      <c r="O1049">
        <f>IF(AND(OR(Dashboard!$C$6="All",C1049=Dashboard!$C$6),OR(Dashboard!$F$6="All",D1049=Dashboard!$F$6),OR(Dashboard!$I$6="All",B1049=Dashboard!$I$6)),1,0)</f>
        <v/>
      </c>
    </row>
    <row r="1050">
      <c r="A1050" t="inlineStr">
        <is>
          <t>PP901049</t>
        </is>
      </c>
      <c r="B1050" t="inlineStr">
        <is>
          <t>Apr</t>
        </is>
      </c>
      <c r="C1050" t="inlineStr">
        <is>
          <t>Solapur</t>
        </is>
      </c>
      <c r="D1050" t="inlineStr">
        <is>
          <t>Merchant (P2M)</t>
        </is>
      </c>
      <c r="E1050" t="inlineStr">
        <is>
          <t>Fuel</t>
        </is>
      </c>
      <c r="F1050" s="34" t="n">
        <v>169</v>
      </c>
      <c r="G1050" t="inlineStr">
        <is>
          <t>Bank C</t>
        </is>
      </c>
      <c r="H1050" t="inlineStr">
        <is>
          <t>Android</t>
        </is>
      </c>
      <c r="I1050" s="35" t="n">
        <v>1.8</v>
      </c>
      <c r="J1050" t="inlineStr">
        <is>
          <t>Success</t>
        </is>
      </c>
      <c r="K1050" t="inlineStr"/>
      <c r="L1050" s="34" t="n">
        <v>0</v>
      </c>
      <c r="M1050" t="inlineStr">
        <is>
          <t>Existing</t>
        </is>
      </c>
      <c r="N1050" t="inlineStr">
        <is>
          <t>Afternoon</t>
        </is>
      </c>
      <c r="O1050">
        <f>IF(AND(OR(Dashboard!$C$6="All",C1050=Dashboard!$C$6),OR(Dashboard!$F$6="All",D1050=Dashboard!$F$6),OR(Dashboard!$I$6="All",B1050=Dashboard!$I$6)),1,0)</f>
        <v/>
      </c>
    </row>
    <row r="1051">
      <c r="A1051" t="inlineStr">
        <is>
          <t>PP901050</t>
        </is>
      </c>
      <c r="B1051" t="inlineStr">
        <is>
          <t>May</t>
        </is>
      </c>
      <c r="C1051" t="inlineStr">
        <is>
          <t>Pune</t>
        </is>
      </c>
      <c r="D1051" t="inlineStr">
        <is>
          <t>Bill payment</t>
        </is>
      </c>
      <c r="E1051" t="inlineStr">
        <is>
          <t>-</t>
        </is>
      </c>
      <c r="F1051" s="34" t="n">
        <v>3148</v>
      </c>
      <c r="G1051" t="inlineStr">
        <is>
          <t>Bank D</t>
        </is>
      </c>
      <c r="H1051" t="inlineStr">
        <is>
          <t>Android</t>
        </is>
      </c>
      <c r="I1051" s="35" t="n">
        <v>1.8</v>
      </c>
      <c r="J1051" t="inlineStr">
        <is>
          <t>Success</t>
        </is>
      </c>
      <c r="K1051" t="inlineStr"/>
      <c r="L1051" s="34" t="n">
        <v>31</v>
      </c>
      <c r="M1051" t="inlineStr">
        <is>
          <t>Existing</t>
        </is>
      </c>
      <c r="N1051" t="inlineStr">
        <is>
          <t>Evening</t>
        </is>
      </c>
      <c r="O1051">
        <f>IF(AND(OR(Dashboard!$C$6="All",C1051=Dashboard!$C$6),OR(Dashboard!$F$6="All",D1051=Dashboard!$F$6),OR(Dashboard!$I$6="All",B1051=Dashboard!$I$6)),1,0)</f>
        <v/>
      </c>
    </row>
    <row r="1052">
      <c r="A1052" t="inlineStr">
        <is>
          <t>PP901051</t>
        </is>
      </c>
      <c r="B1052" t="inlineStr">
        <is>
          <t>May</t>
        </is>
      </c>
      <c r="C1052" t="inlineStr">
        <is>
          <t>Nashik</t>
        </is>
      </c>
      <c r="D1052" t="inlineStr">
        <is>
          <t>Bill payment</t>
        </is>
      </c>
      <c r="E1052" t="inlineStr">
        <is>
          <t>-</t>
        </is>
      </c>
      <c r="F1052" s="34" t="n">
        <v>3616</v>
      </c>
      <c r="G1052" t="inlineStr">
        <is>
          <t>Bank E</t>
        </is>
      </c>
      <c r="H1052" t="inlineStr">
        <is>
          <t>Android</t>
        </is>
      </c>
      <c r="I1052" s="35" t="n">
        <v>2.5</v>
      </c>
      <c r="J1052" t="inlineStr">
        <is>
          <t>Success</t>
        </is>
      </c>
      <c r="K1052" t="inlineStr"/>
      <c r="L1052" s="34" t="n">
        <v>0</v>
      </c>
      <c r="M1052" t="inlineStr">
        <is>
          <t>Existing</t>
        </is>
      </c>
      <c r="N1052" t="inlineStr">
        <is>
          <t>Afternoon</t>
        </is>
      </c>
      <c r="O1052">
        <f>IF(AND(OR(Dashboard!$C$6="All",C1052=Dashboard!$C$6),OR(Dashboard!$F$6="All",D1052=Dashboard!$F$6),OR(Dashboard!$I$6="All",B1052=Dashboard!$I$6)),1,0)</f>
        <v/>
      </c>
    </row>
    <row r="1053">
      <c r="A1053" t="inlineStr">
        <is>
          <t>PP901052</t>
        </is>
      </c>
      <c r="B1053" t="inlineStr">
        <is>
          <t>Jan</t>
        </is>
      </c>
      <c r="C1053" t="inlineStr">
        <is>
          <t>Kolhapur</t>
        </is>
      </c>
      <c r="D1053" t="inlineStr">
        <is>
          <t>Merchant (P2M)</t>
        </is>
      </c>
      <c r="E1053" t="inlineStr">
        <is>
          <t>Pharmacy</t>
        </is>
      </c>
      <c r="F1053" s="34" t="n">
        <v>239</v>
      </c>
      <c r="G1053" t="inlineStr">
        <is>
          <t>Bank E</t>
        </is>
      </c>
      <c r="H1053" t="inlineStr">
        <is>
          <t>Android</t>
        </is>
      </c>
      <c r="I1053" s="35" t="n">
        <v>2.9</v>
      </c>
      <c r="J1053" t="inlineStr">
        <is>
          <t>Success</t>
        </is>
      </c>
      <c r="K1053" t="inlineStr"/>
      <c r="L1053" s="34" t="n">
        <v>0</v>
      </c>
      <c r="M1053" t="inlineStr">
        <is>
          <t>Existing</t>
        </is>
      </c>
      <c r="N1053" t="inlineStr">
        <is>
          <t>Evening</t>
        </is>
      </c>
      <c r="O1053">
        <f>IF(AND(OR(Dashboard!$C$6="All",C1053=Dashboard!$C$6),OR(Dashboard!$F$6="All",D1053=Dashboard!$F$6),OR(Dashboard!$I$6="All",B1053=Dashboard!$I$6)),1,0)</f>
        <v/>
      </c>
    </row>
    <row r="1054">
      <c r="A1054" t="inlineStr">
        <is>
          <t>PP901053</t>
        </is>
      </c>
      <c r="B1054" t="inlineStr">
        <is>
          <t>May</t>
        </is>
      </c>
      <c r="C1054" t="inlineStr">
        <is>
          <t>Kolhapur</t>
        </is>
      </c>
      <c r="D1054" t="inlineStr">
        <is>
          <t>Bill payment</t>
        </is>
      </c>
      <c r="E1054" t="inlineStr">
        <is>
          <t>-</t>
        </is>
      </c>
      <c r="F1054" s="34" t="n">
        <v>2011</v>
      </c>
      <c r="G1054" t="inlineStr">
        <is>
          <t>Bank E</t>
        </is>
      </c>
      <c r="H1054" t="inlineStr">
        <is>
          <t>Android</t>
        </is>
      </c>
      <c r="I1054" s="35" t="n">
        <v>1.8</v>
      </c>
      <c r="J1054" t="inlineStr">
        <is>
          <t>Success</t>
        </is>
      </c>
      <c r="K1054" t="inlineStr"/>
      <c r="L1054" s="34" t="n">
        <v>0</v>
      </c>
      <c r="M1054" t="inlineStr">
        <is>
          <t>Existing</t>
        </is>
      </c>
      <c r="N1054" t="inlineStr">
        <is>
          <t>Night</t>
        </is>
      </c>
      <c r="O1054">
        <f>IF(AND(OR(Dashboard!$C$6="All",C1054=Dashboard!$C$6),OR(Dashboard!$F$6="All",D1054=Dashboard!$F$6),OR(Dashboard!$I$6="All",B1054=Dashboard!$I$6)),1,0)</f>
        <v/>
      </c>
    </row>
    <row r="1055">
      <c r="A1055" t="inlineStr">
        <is>
          <t>PP901054</t>
        </is>
      </c>
      <c r="B1055" t="inlineStr">
        <is>
          <t>Jun</t>
        </is>
      </c>
      <c r="C1055" t="inlineStr">
        <is>
          <t>Nashik</t>
        </is>
      </c>
      <c r="D1055" t="inlineStr">
        <is>
          <t>P2P transfer</t>
        </is>
      </c>
      <c r="E1055" t="inlineStr">
        <is>
          <t>-</t>
        </is>
      </c>
      <c r="F1055" s="34" t="n">
        <v>1531</v>
      </c>
      <c r="G1055" t="inlineStr">
        <is>
          <t>Bank D</t>
        </is>
      </c>
      <c r="H1055" t="inlineStr">
        <is>
          <t>iOS</t>
        </is>
      </c>
      <c r="I1055" s="35" t="n">
        <v>2.3</v>
      </c>
      <c r="J1055" t="inlineStr">
        <is>
          <t>Success</t>
        </is>
      </c>
      <c r="K1055" t="inlineStr"/>
      <c r="L1055" s="34" t="n">
        <v>0</v>
      </c>
      <c r="M1055" t="inlineStr">
        <is>
          <t>Existing</t>
        </is>
      </c>
      <c r="N1055" t="inlineStr">
        <is>
          <t>Evening</t>
        </is>
      </c>
      <c r="O1055">
        <f>IF(AND(OR(Dashboard!$C$6="All",C1055=Dashboard!$C$6),OR(Dashboard!$F$6="All",D1055=Dashboard!$F$6),OR(Dashboard!$I$6="All",B1055=Dashboard!$I$6)),1,0)</f>
        <v/>
      </c>
    </row>
    <row r="1056">
      <c r="A1056" t="inlineStr">
        <is>
          <t>PP901055</t>
        </is>
      </c>
      <c r="B1056" t="inlineStr">
        <is>
          <t>Jan</t>
        </is>
      </c>
      <c r="C1056" t="inlineStr">
        <is>
          <t>Nagpur</t>
        </is>
      </c>
      <c r="D1056" t="inlineStr">
        <is>
          <t>Insurance</t>
        </is>
      </c>
      <c r="E1056" t="inlineStr">
        <is>
          <t>-</t>
        </is>
      </c>
      <c r="F1056" s="34" t="n">
        <v>11174</v>
      </c>
      <c r="G1056" t="inlineStr">
        <is>
          <t>Bank B</t>
        </is>
      </c>
      <c r="H1056" t="inlineStr">
        <is>
          <t>Android</t>
        </is>
      </c>
      <c r="I1056" s="35" t="n">
        <v>2.3</v>
      </c>
      <c r="J1056" t="inlineStr">
        <is>
          <t>Success</t>
        </is>
      </c>
      <c r="K1056" t="inlineStr"/>
      <c r="L1056" s="34" t="n">
        <v>0</v>
      </c>
      <c r="M1056" t="inlineStr">
        <is>
          <t>Existing</t>
        </is>
      </c>
      <c r="N1056" t="inlineStr">
        <is>
          <t>Evening</t>
        </is>
      </c>
      <c r="O1056">
        <f>IF(AND(OR(Dashboard!$C$6="All",C1056=Dashboard!$C$6),OR(Dashboard!$F$6="All",D1056=Dashboard!$F$6),OR(Dashboard!$I$6="All",B1056=Dashboard!$I$6)),1,0)</f>
        <v/>
      </c>
    </row>
    <row r="1057">
      <c r="A1057" t="inlineStr">
        <is>
          <t>PP901056</t>
        </is>
      </c>
      <c r="B1057" t="inlineStr">
        <is>
          <t>May</t>
        </is>
      </c>
      <c r="C1057" t="inlineStr">
        <is>
          <t>Sambhaji Nagar</t>
        </is>
      </c>
      <c r="D1057" t="inlineStr">
        <is>
          <t>Recharge</t>
        </is>
      </c>
      <c r="E1057" t="inlineStr">
        <is>
          <t>-</t>
        </is>
      </c>
      <c r="F1057" s="34" t="n">
        <v>479</v>
      </c>
      <c r="G1057" t="inlineStr">
        <is>
          <t>Bank B</t>
        </is>
      </c>
      <c r="H1057" t="inlineStr">
        <is>
          <t>Android</t>
        </is>
      </c>
      <c r="I1057" s="35" t="n">
        <v>2.2</v>
      </c>
      <c r="J1057" t="inlineStr">
        <is>
          <t>Success</t>
        </is>
      </c>
      <c r="K1057" t="inlineStr"/>
      <c r="L1057" s="34" t="n">
        <v>0</v>
      </c>
      <c r="M1057" t="inlineStr">
        <is>
          <t>Existing</t>
        </is>
      </c>
      <c r="N1057" t="inlineStr">
        <is>
          <t>Night</t>
        </is>
      </c>
      <c r="O1057">
        <f>IF(AND(OR(Dashboard!$C$6="All",C1057=Dashboard!$C$6),OR(Dashboard!$F$6="All",D1057=Dashboard!$F$6),OR(Dashboard!$I$6="All",B1057=Dashboard!$I$6)),1,0)</f>
        <v/>
      </c>
    </row>
    <row r="1058">
      <c r="A1058" t="inlineStr">
        <is>
          <t>PP901057</t>
        </is>
      </c>
      <c r="B1058" t="inlineStr">
        <is>
          <t>Jan</t>
        </is>
      </c>
      <c r="C1058" t="inlineStr">
        <is>
          <t>Nashik</t>
        </is>
      </c>
      <c r="D1058" t="inlineStr">
        <is>
          <t>Merchant (P2M)</t>
        </is>
      </c>
      <c r="E1058" t="inlineStr">
        <is>
          <t>Food</t>
        </is>
      </c>
      <c r="F1058" s="34" t="n">
        <v>216</v>
      </c>
      <c r="G1058" t="inlineStr">
        <is>
          <t>Bank A</t>
        </is>
      </c>
      <c r="H1058" t="inlineStr">
        <is>
          <t>iOS</t>
        </is>
      </c>
      <c r="I1058" s="35" t="n">
        <v>1.7</v>
      </c>
      <c r="J1058" t="inlineStr">
        <is>
          <t>Success</t>
        </is>
      </c>
      <c r="K1058" t="inlineStr"/>
      <c r="L1058" s="34" t="n">
        <v>0</v>
      </c>
      <c r="M1058" t="inlineStr">
        <is>
          <t>Existing</t>
        </is>
      </c>
      <c r="N1058" t="inlineStr">
        <is>
          <t>Morning</t>
        </is>
      </c>
      <c r="O1058">
        <f>IF(AND(OR(Dashboard!$C$6="All",C1058=Dashboard!$C$6),OR(Dashboard!$F$6="All",D1058=Dashboard!$F$6),OR(Dashboard!$I$6="All",B1058=Dashboard!$I$6)),1,0)</f>
        <v/>
      </c>
    </row>
    <row r="1059">
      <c r="A1059" t="inlineStr">
        <is>
          <t>PP901058</t>
        </is>
      </c>
      <c r="B1059" t="inlineStr">
        <is>
          <t>Apr</t>
        </is>
      </c>
      <c r="C1059" t="inlineStr">
        <is>
          <t>Nashik</t>
        </is>
      </c>
      <c r="D1059" t="inlineStr">
        <is>
          <t>Recharge</t>
        </is>
      </c>
      <c r="E1059" t="inlineStr">
        <is>
          <t>-</t>
        </is>
      </c>
      <c r="F1059" s="34" t="n">
        <v>239</v>
      </c>
      <c r="G1059" t="inlineStr">
        <is>
          <t>Bank C</t>
        </is>
      </c>
      <c r="H1059" t="inlineStr">
        <is>
          <t>Android</t>
        </is>
      </c>
      <c r="I1059" s="35" t="n">
        <v>1.8</v>
      </c>
      <c r="J1059" t="inlineStr">
        <is>
          <t>Success</t>
        </is>
      </c>
      <c r="K1059" t="inlineStr"/>
      <c r="L1059" s="34" t="n">
        <v>0</v>
      </c>
      <c r="M1059" t="inlineStr">
        <is>
          <t>Existing</t>
        </is>
      </c>
      <c r="N1059" t="inlineStr">
        <is>
          <t>Afternoon</t>
        </is>
      </c>
      <c r="O1059">
        <f>IF(AND(OR(Dashboard!$C$6="All",C1059=Dashboard!$C$6),OR(Dashboard!$F$6="All",D1059=Dashboard!$F$6),OR(Dashboard!$I$6="All",B1059=Dashboard!$I$6)),1,0)</f>
        <v/>
      </c>
    </row>
    <row r="1060">
      <c r="A1060" t="inlineStr">
        <is>
          <t>PP901059</t>
        </is>
      </c>
      <c r="B1060" t="inlineStr">
        <is>
          <t>Mar</t>
        </is>
      </c>
      <c r="C1060" t="inlineStr">
        <is>
          <t>Pune</t>
        </is>
      </c>
      <c r="D1060" t="inlineStr">
        <is>
          <t>Recharge</t>
        </is>
      </c>
      <c r="E1060" t="inlineStr">
        <is>
          <t>-</t>
        </is>
      </c>
      <c r="F1060" s="34" t="n">
        <v>299</v>
      </c>
      <c r="G1060" t="inlineStr">
        <is>
          <t>Bank E</t>
        </is>
      </c>
      <c r="H1060" t="inlineStr">
        <is>
          <t>Android</t>
        </is>
      </c>
      <c r="I1060" s="35" t="n">
        <v>1.6</v>
      </c>
      <c r="J1060" t="inlineStr">
        <is>
          <t>Success</t>
        </is>
      </c>
      <c r="K1060" t="inlineStr"/>
      <c r="L1060" s="34" t="n">
        <v>0</v>
      </c>
      <c r="M1060" t="inlineStr">
        <is>
          <t>Existing</t>
        </is>
      </c>
      <c r="N1060" t="inlineStr">
        <is>
          <t>Night</t>
        </is>
      </c>
      <c r="O1060">
        <f>IF(AND(OR(Dashboard!$C$6="All",C1060=Dashboard!$C$6),OR(Dashboard!$F$6="All",D1060=Dashboard!$F$6),OR(Dashboard!$I$6="All",B1060=Dashboard!$I$6)),1,0)</f>
        <v/>
      </c>
    </row>
    <row r="1061">
      <c r="A1061" t="inlineStr">
        <is>
          <t>PP901060</t>
        </is>
      </c>
      <c r="B1061" t="inlineStr">
        <is>
          <t>Apr</t>
        </is>
      </c>
      <c r="C1061" t="inlineStr">
        <is>
          <t>Sambhaji Nagar</t>
        </is>
      </c>
      <c r="D1061" t="inlineStr">
        <is>
          <t>Merchant (P2M)</t>
        </is>
      </c>
      <c r="E1061" t="inlineStr">
        <is>
          <t>Fuel</t>
        </is>
      </c>
      <c r="F1061" s="34" t="n">
        <v>234</v>
      </c>
      <c r="G1061" t="inlineStr">
        <is>
          <t>Bank C</t>
        </is>
      </c>
      <c r="H1061" t="inlineStr">
        <is>
          <t>Android</t>
        </is>
      </c>
      <c r="I1061" s="35" t="n">
        <v>0.7</v>
      </c>
      <c r="J1061" t="inlineStr">
        <is>
          <t>Success</t>
        </is>
      </c>
      <c r="K1061" t="inlineStr"/>
      <c r="L1061" s="34" t="n">
        <v>0</v>
      </c>
      <c r="M1061" t="inlineStr">
        <is>
          <t>Existing</t>
        </is>
      </c>
      <c r="N1061" t="inlineStr">
        <is>
          <t>Night</t>
        </is>
      </c>
      <c r="O1061">
        <f>IF(AND(OR(Dashboard!$C$6="All",C1061=Dashboard!$C$6),OR(Dashboard!$F$6="All",D1061=Dashboard!$F$6),OR(Dashboard!$I$6="All",B1061=Dashboard!$I$6)),1,0)</f>
        <v/>
      </c>
    </row>
    <row r="1062">
      <c r="A1062" t="inlineStr">
        <is>
          <t>PP901061</t>
        </is>
      </c>
      <c r="B1062" t="inlineStr">
        <is>
          <t>Jan</t>
        </is>
      </c>
      <c r="C1062" t="inlineStr">
        <is>
          <t>Solapur</t>
        </is>
      </c>
      <c r="D1062" t="inlineStr">
        <is>
          <t>Bill payment</t>
        </is>
      </c>
      <c r="E1062" t="inlineStr">
        <is>
          <t>-</t>
        </is>
      </c>
      <c r="F1062" s="34" t="n">
        <v>3424</v>
      </c>
      <c r="G1062" t="inlineStr">
        <is>
          <t>Bank D</t>
        </is>
      </c>
      <c r="H1062" t="inlineStr">
        <is>
          <t>Android</t>
        </is>
      </c>
      <c r="I1062" s="35" t="n">
        <v>2.5</v>
      </c>
      <c r="J1062" t="inlineStr">
        <is>
          <t>Success</t>
        </is>
      </c>
      <c r="K1062" t="inlineStr"/>
      <c r="L1062" s="34" t="n">
        <v>0</v>
      </c>
      <c r="M1062" t="inlineStr">
        <is>
          <t>Existing</t>
        </is>
      </c>
      <c r="N1062" t="inlineStr">
        <is>
          <t>Evening</t>
        </is>
      </c>
      <c r="O1062">
        <f>IF(AND(OR(Dashboard!$C$6="All",C1062=Dashboard!$C$6),OR(Dashboard!$F$6="All",D1062=Dashboard!$F$6),OR(Dashboard!$I$6="All",B1062=Dashboard!$I$6)),1,0)</f>
        <v/>
      </c>
    </row>
    <row r="1063">
      <c r="A1063" t="inlineStr">
        <is>
          <t>PP901062</t>
        </is>
      </c>
      <c r="B1063" t="inlineStr">
        <is>
          <t>Jun</t>
        </is>
      </c>
      <c r="C1063" t="inlineStr">
        <is>
          <t>Sambhaji Nagar</t>
        </is>
      </c>
      <c r="D1063" t="inlineStr">
        <is>
          <t>Merchant (P2M)</t>
        </is>
      </c>
      <c r="E1063" t="inlineStr">
        <is>
          <t>Grocery</t>
        </is>
      </c>
      <c r="F1063" s="34" t="n">
        <v>204</v>
      </c>
      <c r="G1063" t="inlineStr">
        <is>
          <t>Bank A</t>
        </is>
      </c>
      <c r="H1063" t="inlineStr">
        <is>
          <t>Android</t>
        </is>
      </c>
      <c r="I1063" s="35" t="n">
        <v>1</v>
      </c>
      <c r="J1063" t="inlineStr">
        <is>
          <t>Success</t>
        </is>
      </c>
      <c r="K1063" t="inlineStr"/>
      <c r="L1063" s="34" t="n">
        <v>0</v>
      </c>
      <c r="M1063" t="inlineStr">
        <is>
          <t>Existing</t>
        </is>
      </c>
      <c r="N1063" t="inlineStr">
        <is>
          <t>Evening</t>
        </is>
      </c>
      <c r="O1063">
        <f>IF(AND(OR(Dashboard!$C$6="All",C1063=Dashboard!$C$6),OR(Dashboard!$F$6="All",D1063=Dashboard!$F$6),OR(Dashboard!$I$6="All",B1063=Dashboard!$I$6)),1,0)</f>
        <v/>
      </c>
    </row>
    <row r="1064">
      <c r="A1064" t="inlineStr">
        <is>
          <t>PP901063</t>
        </is>
      </c>
      <c r="B1064" t="inlineStr">
        <is>
          <t>Jan</t>
        </is>
      </c>
      <c r="C1064" t="inlineStr">
        <is>
          <t>Kolhapur</t>
        </is>
      </c>
      <c r="D1064" t="inlineStr">
        <is>
          <t>P2P transfer</t>
        </is>
      </c>
      <c r="E1064" t="inlineStr">
        <is>
          <t>-</t>
        </is>
      </c>
      <c r="F1064" s="34" t="n">
        <v>1428</v>
      </c>
      <c r="G1064" t="inlineStr">
        <is>
          <t>Bank A</t>
        </is>
      </c>
      <c r="H1064" t="inlineStr">
        <is>
          <t>Android</t>
        </is>
      </c>
      <c r="I1064" s="35" t="n">
        <v>1.5</v>
      </c>
      <c r="J1064" t="inlineStr">
        <is>
          <t>Success</t>
        </is>
      </c>
      <c r="K1064" t="inlineStr"/>
      <c r="L1064" s="34" t="n">
        <v>0</v>
      </c>
      <c r="M1064" t="inlineStr">
        <is>
          <t>Existing</t>
        </is>
      </c>
      <c r="N1064" t="inlineStr">
        <is>
          <t>Afternoon</t>
        </is>
      </c>
      <c r="O1064">
        <f>IF(AND(OR(Dashboard!$C$6="All",C1064=Dashboard!$C$6),OR(Dashboard!$F$6="All",D1064=Dashboard!$F$6),OR(Dashboard!$I$6="All",B1064=Dashboard!$I$6)),1,0)</f>
        <v/>
      </c>
    </row>
    <row r="1065">
      <c r="A1065" t="inlineStr">
        <is>
          <t>PP901064</t>
        </is>
      </c>
      <c r="B1065" t="inlineStr">
        <is>
          <t>Apr</t>
        </is>
      </c>
      <c r="C1065" t="inlineStr">
        <is>
          <t>Solapur</t>
        </is>
      </c>
      <c r="D1065" t="inlineStr">
        <is>
          <t>P2P transfer</t>
        </is>
      </c>
      <c r="E1065" t="inlineStr">
        <is>
          <t>-</t>
        </is>
      </c>
      <c r="F1065" s="34" t="n">
        <v>1340</v>
      </c>
      <c r="G1065" t="inlineStr">
        <is>
          <t>Bank C</t>
        </is>
      </c>
      <c r="H1065" t="inlineStr">
        <is>
          <t>Android</t>
        </is>
      </c>
      <c r="I1065" s="35" t="n">
        <v>2.5</v>
      </c>
      <c r="J1065" t="inlineStr">
        <is>
          <t>Success</t>
        </is>
      </c>
      <c r="K1065" t="inlineStr"/>
      <c r="L1065" s="34" t="n">
        <v>0</v>
      </c>
      <c r="M1065" t="inlineStr">
        <is>
          <t>Existing</t>
        </is>
      </c>
      <c r="N1065" t="inlineStr">
        <is>
          <t>Morning</t>
        </is>
      </c>
      <c r="O1065">
        <f>IF(AND(OR(Dashboard!$C$6="All",C1065=Dashboard!$C$6),OR(Dashboard!$F$6="All",D1065=Dashboard!$F$6),OR(Dashboard!$I$6="All",B1065=Dashboard!$I$6)),1,0)</f>
        <v/>
      </c>
    </row>
    <row r="1066">
      <c r="A1066" t="inlineStr">
        <is>
          <t>PP901065</t>
        </is>
      </c>
      <c r="B1066" t="inlineStr">
        <is>
          <t>Apr</t>
        </is>
      </c>
      <c r="C1066" t="inlineStr">
        <is>
          <t>Nashik</t>
        </is>
      </c>
      <c r="D1066" t="inlineStr">
        <is>
          <t>P2P transfer</t>
        </is>
      </c>
      <c r="E1066" t="inlineStr">
        <is>
          <t>-</t>
        </is>
      </c>
      <c r="F1066" s="34" t="n">
        <v>2142</v>
      </c>
      <c r="G1066" t="inlineStr">
        <is>
          <t>Bank E</t>
        </is>
      </c>
      <c r="H1066" t="inlineStr">
        <is>
          <t>iOS</t>
        </is>
      </c>
      <c r="I1066" s="35" t="n">
        <v>1.5</v>
      </c>
      <c r="J1066" t="inlineStr">
        <is>
          <t>Success</t>
        </is>
      </c>
      <c r="K1066" t="inlineStr"/>
      <c r="L1066" s="34" t="n">
        <v>0</v>
      </c>
      <c r="M1066" t="inlineStr">
        <is>
          <t>Existing</t>
        </is>
      </c>
      <c r="N1066" t="inlineStr">
        <is>
          <t>Evening</t>
        </is>
      </c>
      <c r="O1066">
        <f>IF(AND(OR(Dashboard!$C$6="All",C1066=Dashboard!$C$6),OR(Dashboard!$F$6="All",D1066=Dashboard!$F$6),OR(Dashboard!$I$6="All",B1066=Dashboard!$I$6)),1,0)</f>
        <v/>
      </c>
    </row>
    <row r="1067">
      <c r="A1067" t="inlineStr">
        <is>
          <t>PP901066</t>
        </is>
      </c>
      <c r="B1067" t="inlineStr">
        <is>
          <t>Jan</t>
        </is>
      </c>
      <c r="C1067" t="inlineStr">
        <is>
          <t>Nashik</t>
        </is>
      </c>
      <c r="D1067" t="inlineStr">
        <is>
          <t>Recharge</t>
        </is>
      </c>
      <c r="E1067" t="inlineStr">
        <is>
          <t>-</t>
        </is>
      </c>
      <c r="F1067" s="34" t="n">
        <v>479</v>
      </c>
      <c r="G1067" t="inlineStr">
        <is>
          <t>Bank B</t>
        </is>
      </c>
      <c r="H1067" t="inlineStr">
        <is>
          <t>iOS</t>
        </is>
      </c>
      <c r="I1067" s="35" t="n">
        <v>0.8</v>
      </c>
      <c r="J1067" t="inlineStr">
        <is>
          <t>Failed</t>
        </is>
      </c>
      <c r="K1067" t="inlineStr">
        <is>
          <t>Network timeout</t>
        </is>
      </c>
      <c r="L1067" s="34" t="n">
        <v>0</v>
      </c>
      <c r="M1067" t="inlineStr">
        <is>
          <t>Existing</t>
        </is>
      </c>
      <c r="N1067" t="inlineStr">
        <is>
          <t>Afternoon</t>
        </is>
      </c>
      <c r="O1067">
        <f>IF(AND(OR(Dashboard!$C$6="All",C1067=Dashboard!$C$6),OR(Dashboard!$F$6="All",D1067=Dashboard!$F$6),OR(Dashboard!$I$6="All",B1067=Dashboard!$I$6)),1,0)</f>
        <v/>
      </c>
    </row>
    <row r="1068">
      <c r="A1068" t="inlineStr">
        <is>
          <t>PP901067</t>
        </is>
      </c>
      <c r="B1068" t="inlineStr">
        <is>
          <t>Jun</t>
        </is>
      </c>
      <c r="C1068" t="inlineStr">
        <is>
          <t>Kolhapur</t>
        </is>
      </c>
      <c r="D1068" t="inlineStr">
        <is>
          <t>Merchant (P2M)</t>
        </is>
      </c>
      <c r="E1068" t="inlineStr">
        <is>
          <t>Electronics</t>
        </is>
      </c>
      <c r="F1068" s="34" t="n">
        <v>1099</v>
      </c>
      <c r="G1068" t="inlineStr">
        <is>
          <t>Bank C</t>
        </is>
      </c>
      <c r="H1068" t="inlineStr">
        <is>
          <t>Android</t>
        </is>
      </c>
      <c r="I1068" s="35" t="n">
        <v>1.9</v>
      </c>
      <c r="J1068" t="inlineStr">
        <is>
          <t>Success</t>
        </is>
      </c>
      <c r="K1068" t="inlineStr"/>
      <c r="L1068" s="34" t="n">
        <v>0</v>
      </c>
      <c r="M1068" t="inlineStr">
        <is>
          <t>Existing</t>
        </is>
      </c>
      <c r="N1068" t="inlineStr">
        <is>
          <t>Evening</t>
        </is>
      </c>
      <c r="O1068">
        <f>IF(AND(OR(Dashboard!$C$6="All",C1068=Dashboard!$C$6),OR(Dashboard!$F$6="All",D1068=Dashboard!$F$6),OR(Dashboard!$I$6="All",B1068=Dashboard!$I$6)),1,0)</f>
        <v/>
      </c>
    </row>
    <row r="1069">
      <c r="A1069" t="inlineStr">
        <is>
          <t>PP901068</t>
        </is>
      </c>
      <c r="B1069" t="inlineStr">
        <is>
          <t>Jan</t>
        </is>
      </c>
      <c r="C1069" t="inlineStr">
        <is>
          <t>Pune</t>
        </is>
      </c>
      <c r="D1069" t="inlineStr">
        <is>
          <t>Merchant (P2M)</t>
        </is>
      </c>
      <c r="E1069" t="inlineStr">
        <is>
          <t>Pharmacy</t>
        </is>
      </c>
      <c r="F1069" s="34" t="n">
        <v>306</v>
      </c>
      <c r="G1069" t="inlineStr">
        <is>
          <t>Bank A</t>
        </is>
      </c>
      <c r="H1069" t="inlineStr">
        <is>
          <t>Android</t>
        </is>
      </c>
      <c r="I1069" s="35" t="n">
        <v>1.2</v>
      </c>
      <c r="J1069" t="inlineStr">
        <is>
          <t>Success</t>
        </is>
      </c>
      <c r="K1069" t="inlineStr"/>
      <c r="L1069" s="34" t="n">
        <v>0</v>
      </c>
      <c r="M1069" t="inlineStr">
        <is>
          <t>Existing</t>
        </is>
      </c>
      <c r="N1069" t="inlineStr">
        <is>
          <t>Evening</t>
        </is>
      </c>
      <c r="O1069">
        <f>IF(AND(OR(Dashboard!$C$6="All",C1069=Dashboard!$C$6),OR(Dashboard!$F$6="All",D1069=Dashboard!$F$6),OR(Dashboard!$I$6="All",B1069=Dashboard!$I$6)),1,0)</f>
        <v/>
      </c>
    </row>
    <row r="1070">
      <c r="A1070" t="inlineStr">
        <is>
          <t>PP901069</t>
        </is>
      </c>
      <c r="B1070" t="inlineStr">
        <is>
          <t>Jan</t>
        </is>
      </c>
      <c r="C1070" t="inlineStr">
        <is>
          <t>Pune</t>
        </is>
      </c>
      <c r="D1070" t="inlineStr">
        <is>
          <t>P2P transfer</t>
        </is>
      </c>
      <c r="E1070" t="inlineStr">
        <is>
          <t>-</t>
        </is>
      </c>
      <c r="F1070" s="34" t="n">
        <v>125</v>
      </c>
      <c r="G1070" t="inlineStr">
        <is>
          <t>Bank D</t>
        </is>
      </c>
      <c r="H1070" t="inlineStr">
        <is>
          <t>Android</t>
        </is>
      </c>
      <c r="I1070" s="35" t="n">
        <v>2</v>
      </c>
      <c r="J1070" t="inlineStr">
        <is>
          <t>Success</t>
        </is>
      </c>
      <c r="K1070" t="inlineStr"/>
      <c r="L1070" s="34" t="n">
        <v>0</v>
      </c>
      <c r="M1070" t="inlineStr">
        <is>
          <t>Existing</t>
        </is>
      </c>
      <c r="N1070" t="inlineStr">
        <is>
          <t>Afternoon</t>
        </is>
      </c>
      <c r="O1070">
        <f>IF(AND(OR(Dashboard!$C$6="All",C1070=Dashboard!$C$6),OR(Dashboard!$F$6="All",D1070=Dashboard!$F$6),OR(Dashboard!$I$6="All",B1070=Dashboard!$I$6)),1,0)</f>
        <v/>
      </c>
    </row>
    <row r="1071">
      <c r="A1071" t="inlineStr">
        <is>
          <t>PP901070</t>
        </is>
      </c>
      <c r="B1071" t="inlineStr">
        <is>
          <t>Feb</t>
        </is>
      </c>
      <c r="C1071" t="inlineStr">
        <is>
          <t>Pune</t>
        </is>
      </c>
      <c r="D1071" t="inlineStr">
        <is>
          <t>P2P transfer</t>
        </is>
      </c>
      <c r="E1071" t="inlineStr">
        <is>
          <t>-</t>
        </is>
      </c>
      <c r="F1071" s="34" t="n">
        <v>384</v>
      </c>
      <c r="G1071" t="inlineStr">
        <is>
          <t>Bank C</t>
        </is>
      </c>
      <c r="H1071" t="inlineStr">
        <is>
          <t>Android</t>
        </is>
      </c>
      <c r="I1071" s="35" t="n">
        <v>1.7</v>
      </c>
      <c r="J1071" t="inlineStr">
        <is>
          <t>Success</t>
        </is>
      </c>
      <c r="K1071" t="inlineStr"/>
      <c r="L1071" s="34" t="n">
        <v>0</v>
      </c>
      <c r="M1071" t="inlineStr">
        <is>
          <t>Existing</t>
        </is>
      </c>
      <c r="N1071" t="inlineStr">
        <is>
          <t>Morning</t>
        </is>
      </c>
      <c r="O1071">
        <f>IF(AND(OR(Dashboard!$C$6="All",C1071=Dashboard!$C$6),OR(Dashboard!$F$6="All",D1071=Dashboard!$F$6),OR(Dashboard!$I$6="All",B1071=Dashboard!$I$6)),1,0)</f>
        <v/>
      </c>
    </row>
    <row r="1072">
      <c r="A1072" t="inlineStr">
        <is>
          <t>PP901071</t>
        </is>
      </c>
      <c r="B1072" t="inlineStr">
        <is>
          <t>Feb</t>
        </is>
      </c>
      <c r="C1072" t="inlineStr">
        <is>
          <t>Nagpur</t>
        </is>
      </c>
      <c r="D1072" t="inlineStr">
        <is>
          <t>Merchant (P2M)</t>
        </is>
      </c>
      <c r="E1072" t="inlineStr">
        <is>
          <t>Electronics</t>
        </is>
      </c>
      <c r="F1072" s="34" t="n">
        <v>74</v>
      </c>
      <c r="G1072" t="inlineStr">
        <is>
          <t>Bank E</t>
        </is>
      </c>
      <c r="H1072" t="inlineStr">
        <is>
          <t>Android</t>
        </is>
      </c>
      <c r="I1072" s="35" t="n">
        <v>1.4</v>
      </c>
      <c r="J1072" t="inlineStr">
        <is>
          <t>Success</t>
        </is>
      </c>
      <c r="K1072" t="inlineStr"/>
      <c r="L1072" s="34" t="n">
        <v>0</v>
      </c>
      <c r="M1072" t="inlineStr">
        <is>
          <t>Existing</t>
        </is>
      </c>
      <c r="N1072" t="inlineStr">
        <is>
          <t>Night</t>
        </is>
      </c>
      <c r="O1072">
        <f>IF(AND(OR(Dashboard!$C$6="All",C1072=Dashboard!$C$6),OR(Dashboard!$F$6="All",D1072=Dashboard!$F$6),OR(Dashboard!$I$6="All",B1072=Dashboard!$I$6)),1,0)</f>
        <v/>
      </c>
    </row>
    <row r="1073">
      <c r="A1073" t="inlineStr">
        <is>
          <t>PP901072</t>
        </is>
      </c>
      <c r="B1073" t="inlineStr">
        <is>
          <t>Apr</t>
        </is>
      </c>
      <c r="C1073" t="inlineStr">
        <is>
          <t>Sambhaji Nagar</t>
        </is>
      </c>
      <c r="D1073" t="inlineStr">
        <is>
          <t>Recharge</t>
        </is>
      </c>
      <c r="E1073" t="inlineStr">
        <is>
          <t>-</t>
        </is>
      </c>
      <c r="F1073" s="34" t="n">
        <v>479</v>
      </c>
      <c r="G1073" t="inlineStr">
        <is>
          <t>Bank E</t>
        </is>
      </c>
      <c r="H1073" t="inlineStr">
        <is>
          <t>Android</t>
        </is>
      </c>
      <c r="I1073" s="35" t="n">
        <v>1.1</v>
      </c>
      <c r="J1073" t="inlineStr">
        <is>
          <t>Success</t>
        </is>
      </c>
      <c r="K1073" t="inlineStr"/>
      <c r="L1073" s="34" t="n">
        <v>5</v>
      </c>
      <c r="M1073" t="inlineStr">
        <is>
          <t>Existing</t>
        </is>
      </c>
      <c r="N1073" t="inlineStr">
        <is>
          <t>Afternoon</t>
        </is>
      </c>
      <c r="O1073">
        <f>IF(AND(OR(Dashboard!$C$6="All",C1073=Dashboard!$C$6),OR(Dashboard!$F$6="All",D1073=Dashboard!$F$6),OR(Dashboard!$I$6="All",B1073=Dashboard!$I$6)),1,0)</f>
        <v/>
      </c>
    </row>
    <row r="1074">
      <c r="A1074" t="inlineStr">
        <is>
          <t>PP901073</t>
        </is>
      </c>
      <c r="B1074" t="inlineStr">
        <is>
          <t>Jan</t>
        </is>
      </c>
      <c r="C1074" t="inlineStr">
        <is>
          <t>Kolhapur</t>
        </is>
      </c>
      <c r="D1074" t="inlineStr">
        <is>
          <t>Bill payment</t>
        </is>
      </c>
      <c r="E1074" t="inlineStr">
        <is>
          <t>-</t>
        </is>
      </c>
      <c r="F1074" s="34" t="n">
        <v>2923</v>
      </c>
      <c r="G1074" t="inlineStr">
        <is>
          <t>Bank D</t>
        </is>
      </c>
      <c r="H1074" t="inlineStr">
        <is>
          <t>Android</t>
        </is>
      </c>
      <c r="I1074" s="35" t="n">
        <v>2.3</v>
      </c>
      <c r="J1074" t="inlineStr">
        <is>
          <t>Success</t>
        </is>
      </c>
      <c r="K1074" t="inlineStr"/>
      <c r="L1074" s="34" t="n">
        <v>0</v>
      </c>
      <c r="M1074" t="inlineStr">
        <is>
          <t>Existing</t>
        </is>
      </c>
      <c r="N1074" t="inlineStr">
        <is>
          <t>Evening</t>
        </is>
      </c>
      <c r="O1074">
        <f>IF(AND(OR(Dashboard!$C$6="All",C1074=Dashboard!$C$6),OR(Dashboard!$F$6="All",D1074=Dashboard!$F$6),OR(Dashboard!$I$6="All",B1074=Dashboard!$I$6)),1,0)</f>
        <v/>
      </c>
    </row>
    <row r="1075">
      <c r="A1075" t="inlineStr">
        <is>
          <t>PP901074</t>
        </is>
      </c>
      <c r="B1075" t="inlineStr">
        <is>
          <t>Apr</t>
        </is>
      </c>
      <c r="C1075" t="inlineStr">
        <is>
          <t>Pune</t>
        </is>
      </c>
      <c r="D1075" t="inlineStr">
        <is>
          <t>Bill payment</t>
        </is>
      </c>
      <c r="E1075" t="inlineStr">
        <is>
          <t>-</t>
        </is>
      </c>
      <c r="F1075" s="34" t="n">
        <v>2841</v>
      </c>
      <c r="G1075" t="inlineStr">
        <is>
          <t>Bank A</t>
        </is>
      </c>
      <c r="H1075" t="inlineStr">
        <is>
          <t>Android</t>
        </is>
      </c>
      <c r="I1075" s="35" t="n">
        <v>3.1</v>
      </c>
      <c r="J1075" t="inlineStr">
        <is>
          <t>Success</t>
        </is>
      </c>
      <c r="K1075" t="inlineStr"/>
      <c r="L1075" s="34" t="n">
        <v>28</v>
      </c>
      <c r="M1075" t="inlineStr">
        <is>
          <t>New</t>
        </is>
      </c>
      <c r="N1075" t="inlineStr">
        <is>
          <t>Afternoon</t>
        </is>
      </c>
      <c r="O1075">
        <f>IF(AND(OR(Dashboard!$C$6="All",C1075=Dashboard!$C$6),OR(Dashboard!$F$6="All",D1075=Dashboard!$F$6),OR(Dashboard!$I$6="All",B1075=Dashboard!$I$6)),1,0)</f>
        <v/>
      </c>
    </row>
    <row r="1076">
      <c r="A1076" t="inlineStr">
        <is>
          <t>PP901075</t>
        </is>
      </c>
      <c r="B1076" t="inlineStr">
        <is>
          <t>Mar</t>
        </is>
      </c>
      <c r="C1076" t="inlineStr">
        <is>
          <t>Pune</t>
        </is>
      </c>
      <c r="D1076" t="inlineStr">
        <is>
          <t>Merchant (P2M)</t>
        </is>
      </c>
      <c r="E1076" t="inlineStr">
        <is>
          <t>Electronics</t>
        </is>
      </c>
      <c r="F1076" s="34" t="n">
        <v>204</v>
      </c>
      <c r="G1076" t="inlineStr">
        <is>
          <t>Bank B</t>
        </is>
      </c>
      <c r="H1076" t="inlineStr">
        <is>
          <t>Android</t>
        </is>
      </c>
      <c r="I1076" s="35" t="n">
        <v>0.8</v>
      </c>
      <c r="J1076" t="inlineStr">
        <is>
          <t>Success</t>
        </is>
      </c>
      <c r="K1076" t="inlineStr"/>
      <c r="L1076" s="34" t="n">
        <v>0</v>
      </c>
      <c r="M1076" t="inlineStr">
        <is>
          <t>Existing</t>
        </is>
      </c>
      <c r="N1076" t="inlineStr">
        <is>
          <t>Morning</t>
        </is>
      </c>
      <c r="O1076">
        <f>IF(AND(OR(Dashboard!$C$6="All",C1076=Dashboard!$C$6),OR(Dashboard!$F$6="All",D1076=Dashboard!$F$6),OR(Dashboard!$I$6="All",B1076=Dashboard!$I$6)),1,0)</f>
        <v/>
      </c>
    </row>
    <row r="1077">
      <c r="A1077" t="inlineStr">
        <is>
          <t>PP901076</t>
        </is>
      </c>
      <c r="B1077" t="inlineStr">
        <is>
          <t>Feb</t>
        </is>
      </c>
      <c r="C1077" t="inlineStr">
        <is>
          <t>Pune</t>
        </is>
      </c>
      <c r="D1077" t="inlineStr">
        <is>
          <t>P2P transfer</t>
        </is>
      </c>
      <c r="E1077" t="inlineStr">
        <is>
          <t>-</t>
        </is>
      </c>
      <c r="F1077" s="34" t="n">
        <v>872</v>
      </c>
      <c r="G1077" t="inlineStr">
        <is>
          <t>Bank D</t>
        </is>
      </c>
      <c r="H1077" t="inlineStr">
        <is>
          <t>Android</t>
        </is>
      </c>
      <c r="I1077" s="35" t="n">
        <v>2.3</v>
      </c>
      <c r="J1077" t="inlineStr">
        <is>
          <t>Success</t>
        </is>
      </c>
      <c r="K1077" t="inlineStr"/>
      <c r="L1077" s="34" t="n">
        <v>0</v>
      </c>
      <c r="M1077" t="inlineStr">
        <is>
          <t>Existing</t>
        </is>
      </c>
      <c r="N1077" t="inlineStr">
        <is>
          <t>Evening</t>
        </is>
      </c>
      <c r="O1077">
        <f>IF(AND(OR(Dashboard!$C$6="All",C1077=Dashboard!$C$6),OR(Dashboard!$F$6="All",D1077=Dashboard!$F$6),OR(Dashboard!$I$6="All",B1077=Dashboard!$I$6)),1,0)</f>
        <v/>
      </c>
    </row>
    <row r="1078">
      <c r="A1078" t="inlineStr">
        <is>
          <t>PP901077</t>
        </is>
      </c>
      <c r="B1078" t="inlineStr">
        <is>
          <t>Jan</t>
        </is>
      </c>
      <c r="C1078" t="inlineStr">
        <is>
          <t>Pune</t>
        </is>
      </c>
      <c r="D1078" t="inlineStr">
        <is>
          <t>Merchant (P2M)</t>
        </is>
      </c>
      <c r="E1078" t="inlineStr">
        <is>
          <t>Fuel</t>
        </is>
      </c>
      <c r="F1078" s="34" t="n">
        <v>394</v>
      </c>
      <c r="G1078" t="inlineStr">
        <is>
          <t>Bank A</t>
        </is>
      </c>
      <c r="H1078" t="inlineStr">
        <is>
          <t>Android</t>
        </is>
      </c>
      <c r="I1078" s="35" t="n">
        <v>2.6</v>
      </c>
      <c r="J1078" t="inlineStr">
        <is>
          <t>Success</t>
        </is>
      </c>
      <c r="K1078" t="inlineStr"/>
      <c r="L1078" s="34" t="n">
        <v>0</v>
      </c>
      <c r="M1078" t="inlineStr">
        <is>
          <t>Existing</t>
        </is>
      </c>
      <c r="N1078" t="inlineStr">
        <is>
          <t>Evening</t>
        </is>
      </c>
      <c r="O1078">
        <f>IF(AND(OR(Dashboard!$C$6="All",C1078=Dashboard!$C$6),OR(Dashboard!$F$6="All",D1078=Dashboard!$F$6),OR(Dashboard!$I$6="All",B1078=Dashboard!$I$6)),1,0)</f>
        <v/>
      </c>
    </row>
    <row r="1079">
      <c r="A1079" t="inlineStr">
        <is>
          <t>PP901078</t>
        </is>
      </c>
      <c r="B1079" t="inlineStr">
        <is>
          <t>Jun</t>
        </is>
      </c>
      <c r="C1079" t="inlineStr">
        <is>
          <t>Pune</t>
        </is>
      </c>
      <c r="D1079" t="inlineStr">
        <is>
          <t>Recharge</t>
        </is>
      </c>
      <c r="E1079" t="inlineStr">
        <is>
          <t>-</t>
        </is>
      </c>
      <c r="F1079" s="34" t="n">
        <v>239</v>
      </c>
      <c r="G1079" t="inlineStr">
        <is>
          <t>Bank B</t>
        </is>
      </c>
      <c r="H1079" t="inlineStr">
        <is>
          <t>Android</t>
        </is>
      </c>
      <c r="I1079" s="35" t="n">
        <v>2.6</v>
      </c>
      <c r="J1079" t="inlineStr">
        <is>
          <t>Success</t>
        </is>
      </c>
      <c r="K1079" t="inlineStr"/>
      <c r="L1079" s="34" t="n">
        <v>0</v>
      </c>
      <c r="M1079" t="inlineStr">
        <is>
          <t>Existing</t>
        </is>
      </c>
      <c r="N1079" t="inlineStr">
        <is>
          <t>Afternoon</t>
        </is>
      </c>
      <c r="O1079">
        <f>IF(AND(OR(Dashboard!$C$6="All",C1079=Dashboard!$C$6),OR(Dashboard!$F$6="All",D1079=Dashboard!$F$6),OR(Dashboard!$I$6="All",B1079=Dashboard!$I$6)),1,0)</f>
        <v/>
      </c>
    </row>
    <row r="1080">
      <c r="A1080" t="inlineStr">
        <is>
          <t>PP901079</t>
        </is>
      </c>
      <c r="B1080" t="inlineStr">
        <is>
          <t>Jan</t>
        </is>
      </c>
      <c r="C1080" t="inlineStr">
        <is>
          <t>Nashik</t>
        </is>
      </c>
      <c r="D1080" t="inlineStr">
        <is>
          <t>Merchant (P2M)</t>
        </is>
      </c>
      <c r="E1080" t="inlineStr">
        <is>
          <t>Food</t>
        </is>
      </c>
      <c r="F1080" s="34" t="n">
        <v>85</v>
      </c>
      <c r="G1080" t="inlineStr">
        <is>
          <t>Bank D</t>
        </is>
      </c>
      <c r="H1080" t="inlineStr">
        <is>
          <t>iOS</t>
        </is>
      </c>
      <c r="I1080" s="35" t="n">
        <v>1.4</v>
      </c>
      <c r="J1080" t="inlineStr">
        <is>
          <t>Success</t>
        </is>
      </c>
      <c r="K1080" t="inlineStr"/>
      <c r="L1080" s="34" t="n">
        <v>0</v>
      </c>
      <c r="M1080" t="inlineStr">
        <is>
          <t>Existing</t>
        </is>
      </c>
      <c r="N1080" t="inlineStr">
        <is>
          <t>Night</t>
        </is>
      </c>
      <c r="O1080">
        <f>IF(AND(OR(Dashboard!$C$6="All",C1080=Dashboard!$C$6),OR(Dashboard!$F$6="All",D1080=Dashboard!$F$6),OR(Dashboard!$I$6="All",B1080=Dashboard!$I$6)),1,0)</f>
        <v/>
      </c>
    </row>
    <row r="1081">
      <c r="A1081" t="inlineStr">
        <is>
          <t>PP901080</t>
        </is>
      </c>
      <c r="B1081" t="inlineStr">
        <is>
          <t>Mar</t>
        </is>
      </c>
      <c r="C1081" t="inlineStr">
        <is>
          <t>Kolhapur</t>
        </is>
      </c>
      <c r="D1081" t="inlineStr">
        <is>
          <t>P2P transfer</t>
        </is>
      </c>
      <c r="E1081" t="inlineStr">
        <is>
          <t>-</t>
        </is>
      </c>
      <c r="F1081" s="34" t="n">
        <v>7925</v>
      </c>
      <c r="G1081" t="inlineStr">
        <is>
          <t>Bank C</t>
        </is>
      </c>
      <c r="H1081" t="inlineStr">
        <is>
          <t>Android</t>
        </is>
      </c>
      <c r="I1081" s="35" t="n">
        <v>0.9</v>
      </c>
      <c r="J1081" t="inlineStr">
        <is>
          <t>Success</t>
        </is>
      </c>
      <c r="K1081" t="inlineStr"/>
      <c r="L1081" s="34" t="n">
        <v>0</v>
      </c>
      <c r="M1081" t="inlineStr">
        <is>
          <t>Existing</t>
        </is>
      </c>
      <c r="N1081" t="inlineStr">
        <is>
          <t>Night</t>
        </is>
      </c>
      <c r="O1081">
        <f>IF(AND(OR(Dashboard!$C$6="All",C1081=Dashboard!$C$6),OR(Dashboard!$F$6="All",D1081=Dashboard!$F$6),OR(Dashboard!$I$6="All",B1081=Dashboard!$I$6)),1,0)</f>
        <v/>
      </c>
    </row>
    <row r="1082">
      <c r="A1082" t="inlineStr">
        <is>
          <t>PP901081</t>
        </is>
      </c>
      <c r="B1082" t="inlineStr">
        <is>
          <t>May</t>
        </is>
      </c>
      <c r="C1082" t="inlineStr">
        <is>
          <t>Sambhaji Nagar</t>
        </is>
      </c>
      <c r="D1082" t="inlineStr">
        <is>
          <t>P2P transfer</t>
        </is>
      </c>
      <c r="E1082" t="inlineStr">
        <is>
          <t>-</t>
        </is>
      </c>
      <c r="F1082" s="34" t="n">
        <v>611</v>
      </c>
      <c r="G1082" t="inlineStr">
        <is>
          <t>Bank C</t>
        </is>
      </c>
      <c r="H1082" t="inlineStr">
        <is>
          <t>Android</t>
        </is>
      </c>
      <c r="I1082" s="35" t="n">
        <v>2.1</v>
      </c>
      <c r="J1082" t="inlineStr">
        <is>
          <t>Success</t>
        </is>
      </c>
      <c r="K1082" t="inlineStr"/>
      <c r="L1082" s="34" t="n">
        <v>0</v>
      </c>
      <c r="M1082" t="inlineStr">
        <is>
          <t>Existing</t>
        </is>
      </c>
      <c r="N1082" t="inlineStr">
        <is>
          <t>Afternoon</t>
        </is>
      </c>
      <c r="O1082">
        <f>IF(AND(OR(Dashboard!$C$6="All",C1082=Dashboard!$C$6),OR(Dashboard!$F$6="All",D1082=Dashboard!$F$6),OR(Dashboard!$I$6="All",B1082=Dashboard!$I$6)),1,0)</f>
        <v/>
      </c>
    </row>
    <row r="1083">
      <c r="A1083" t="inlineStr">
        <is>
          <t>PP901082</t>
        </is>
      </c>
      <c r="B1083" t="inlineStr">
        <is>
          <t>Jun</t>
        </is>
      </c>
      <c r="C1083" t="inlineStr">
        <is>
          <t>Kolhapur</t>
        </is>
      </c>
      <c r="D1083" t="inlineStr">
        <is>
          <t>Merchant (P2M)</t>
        </is>
      </c>
      <c r="E1083" t="inlineStr">
        <is>
          <t>Food</t>
        </is>
      </c>
      <c r="F1083" s="34" t="n">
        <v>117</v>
      </c>
      <c r="G1083" t="inlineStr">
        <is>
          <t>Bank E</t>
        </is>
      </c>
      <c r="H1083" t="inlineStr">
        <is>
          <t>Android</t>
        </is>
      </c>
      <c r="I1083" s="35" t="n">
        <v>2.2</v>
      </c>
      <c r="J1083" t="inlineStr">
        <is>
          <t>Success</t>
        </is>
      </c>
      <c r="K1083" t="inlineStr"/>
      <c r="L1083" s="34" t="n">
        <v>0</v>
      </c>
      <c r="M1083" t="inlineStr">
        <is>
          <t>Existing</t>
        </is>
      </c>
      <c r="N1083" t="inlineStr">
        <is>
          <t>Evening</t>
        </is>
      </c>
      <c r="O1083">
        <f>IF(AND(OR(Dashboard!$C$6="All",C1083=Dashboard!$C$6),OR(Dashboard!$F$6="All",D1083=Dashboard!$F$6),OR(Dashboard!$I$6="All",B1083=Dashboard!$I$6)),1,0)</f>
        <v/>
      </c>
    </row>
    <row r="1084">
      <c r="A1084" t="inlineStr">
        <is>
          <t>PP901083</t>
        </is>
      </c>
      <c r="B1084" t="inlineStr">
        <is>
          <t>Jan</t>
        </is>
      </c>
      <c r="C1084" t="inlineStr">
        <is>
          <t>Pune</t>
        </is>
      </c>
      <c r="D1084" t="inlineStr">
        <is>
          <t>P2P transfer</t>
        </is>
      </c>
      <c r="E1084" t="inlineStr">
        <is>
          <t>-</t>
        </is>
      </c>
      <c r="F1084" s="34" t="n">
        <v>801</v>
      </c>
      <c r="G1084" t="inlineStr">
        <is>
          <t>Bank B</t>
        </is>
      </c>
      <c r="H1084" t="inlineStr">
        <is>
          <t>Android</t>
        </is>
      </c>
      <c r="I1084" s="35" t="n">
        <v>1.9</v>
      </c>
      <c r="J1084" t="inlineStr">
        <is>
          <t>Success</t>
        </is>
      </c>
      <c r="K1084" t="inlineStr"/>
      <c r="L1084" s="34" t="n">
        <v>0</v>
      </c>
      <c r="M1084" t="inlineStr">
        <is>
          <t>Existing</t>
        </is>
      </c>
      <c r="N1084" t="inlineStr">
        <is>
          <t>Morning</t>
        </is>
      </c>
      <c r="O1084">
        <f>IF(AND(OR(Dashboard!$C$6="All",C1084=Dashboard!$C$6),OR(Dashboard!$F$6="All",D1084=Dashboard!$F$6),OR(Dashboard!$I$6="All",B1084=Dashboard!$I$6)),1,0)</f>
        <v/>
      </c>
    </row>
    <row r="1085">
      <c r="A1085" t="inlineStr">
        <is>
          <t>PP901084</t>
        </is>
      </c>
      <c r="B1085" t="inlineStr">
        <is>
          <t>Jan</t>
        </is>
      </c>
      <c r="C1085" t="inlineStr">
        <is>
          <t>Pune</t>
        </is>
      </c>
      <c r="D1085" t="inlineStr">
        <is>
          <t>Merchant (P2M)</t>
        </is>
      </c>
      <c r="E1085" t="inlineStr">
        <is>
          <t>Pharmacy</t>
        </is>
      </c>
      <c r="F1085" s="34" t="n">
        <v>463</v>
      </c>
      <c r="G1085" t="inlineStr">
        <is>
          <t>Bank C</t>
        </is>
      </c>
      <c r="H1085" t="inlineStr">
        <is>
          <t>Android</t>
        </is>
      </c>
      <c r="I1085" s="35" t="n">
        <v>2.7</v>
      </c>
      <c r="J1085" t="inlineStr">
        <is>
          <t>Success</t>
        </is>
      </c>
      <c r="K1085" t="inlineStr"/>
      <c r="L1085" s="34" t="n">
        <v>0</v>
      </c>
      <c r="M1085" t="inlineStr">
        <is>
          <t>Existing</t>
        </is>
      </c>
      <c r="N1085" t="inlineStr">
        <is>
          <t>Evening</t>
        </is>
      </c>
      <c r="O1085">
        <f>IF(AND(OR(Dashboard!$C$6="All",C1085=Dashboard!$C$6),OR(Dashboard!$F$6="All",D1085=Dashboard!$F$6),OR(Dashboard!$I$6="All",B1085=Dashboard!$I$6)),1,0)</f>
        <v/>
      </c>
    </row>
    <row r="1086">
      <c r="A1086" t="inlineStr">
        <is>
          <t>PP901085</t>
        </is>
      </c>
      <c r="B1086" t="inlineStr">
        <is>
          <t>Mar</t>
        </is>
      </c>
      <c r="C1086" t="inlineStr">
        <is>
          <t>Nagpur</t>
        </is>
      </c>
      <c r="D1086" t="inlineStr">
        <is>
          <t>P2P transfer</t>
        </is>
      </c>
      <c r="E1086" t="inlineStr">
        <is>
          <t>-</t>
        </is>
      </c>
      <c r="F1086" s="34" t="n">
        <v>707</v>
      </c>
      <c r="G1086" t="inlineStr">
        <is>
          <t>Bank D</t>
        </is>
      </c>
      <c r="H1086" t="inlineStr">
        <is>
          <t>Android</t>
        </is>
      </c>
      <c r="I1086" s="35" t="n">
        <v>2.5</v>
      </c>
      <c r="J1086" t="inlineStr">
        <is>
          <t>Success</t>
        </is>
      </c>
      <c r="K1086" t="inlineStr"/>
      <c r="L1086" s="34" t="n">
        <v>0</v>
      </c>
      <c r="M1086" t="inlineStr">
        <is>
          <t>Existing</t>
        </is>
      </c>
      <c r="N1086" t="inlineStr">
        <is>
          <t>Afternoon</t>
        </is>
      </c>
      <c r="O1086">
        <f>IF(AND(OR(Dashboard!$C$6="All",C1086=Dashboard!$C$6),OR(Dashboard!$F$6="All",D1086=Dashboard!$F$6),OR(Dashboard!$I$6="All",B1086=Dashboard!$I$6)),1,0)</f>
        <v/>
      </c>
    </row>
    <row r="1087">
      <c r="A1087" t="inlineStr">
        <is>
          <t>PP901086</t>
        </is>
      </c>
      <c r="B1087" t="inlineStr">
        <is>
          <t>Jun</t>
        </is>
      </c>
      <c r="C1087" t="inlineStr">
        <is>
          <t>Sambhaji Nagar</t>
        </is>
      </c>
      <c r="D1087" t="inlineStr">
        <is>
          <t>Merchant (P2M)</t>
        </is>
      </c>
      <c r="E1087" t="inlineStr">
        <is>
          <t>Electronics</t>
        </is>
      </c>
      <c r="F1087" s="34" t="n">
        <v>251</v>
      </c>
      <c r="G1087" t="inlineStr">
        <is>
          <t>Bank A</t>
        </is>
      </c>
      <c r="H1087" t="inlineStr">
        <is>
          <t>Android</t>
        </is>
      </c>
      <c r="I1087" s="35" t="n">
        <v>1.2</v>
      </c>
      <c r="J1087" t="inlineStr">
        <is>
          <t>Success</t>
        </is>
      </c>
      <c r="K1087" t="inlineStr"/>
      <c r="L1087" s="34" t="n">
        <v>0</v>
      </c>
      <c r="M1087" t="inlineStr">
        <is>
          <t>Existing</t>
        </is>
      </c>
      <c r="N1087" t="inlineStr">
        <is>
          <t>Afternoon</t>
        </is>
      </c>
      <c r="O1087">
        <f>IF(AND(OR(Dashboard!$C$6="All",C1087=Dashboard!$C$6),OR(Dashboard!$F$6="All",D1087=Dashboard!$F$6),OR(Dashboard!$I$6="All",B1087=Dashboard!$I$6)),1,0)</f>
        <v/>
      </c>
    </row>
    <row r="1088">
      <c r="A1088" t="inlineStr">
        <is>
          <t>PP901087</t>
        </is>
      </c>
      <c r="B1088" t="inlineStr">
        <is>
          <t>Jan</t>
        </is>
      </c>
      <c r="C1088" t="inlineStr">
        <is>
          <t>Pune</t>
        </is>
      </c>
      <c r="D1088" t="inlineStr">
        <is>
          <t>Merchant (P2M)</t>
        </is>
      </c>
      <c r="E1088" t="inlineStr">
        <is>
          <t>Fuel</t>
        </is>
      </c>
      <c r="F1088" s="34" t="n">
        <v>140</v>
      </c>
      <c r="G1088" t="inlineStr">
        <is>
          <t>Bank E</t>
        </is>
      </c>
      <c r="H1088" t="inlineStr">
        <is>
          <t>Android</t>
        </is>
      </c>
      <c r="I1088" s="35" t="n">
        <v>0.7</v>
      </c>
      <c r="J1088" t="inlineStr">
        <is>
          <t>Success</t>
        </is>
      </c>
      <c r="K1088" t="inlineStr"/>
      <c r="L1088" s="34" t="n">
        <v>0</v>
      </c>
      <c r="M1088" t="inlineStr">
        <is>
          <t>Existing</t>
        </is>
      </c>
      <c r="N1088" t="inlineStr">
        <is>
          <t>Night</t>
        </is>
      </c>
      <c r="O1088">
        <f>IF(AND(OR(Dashboard!$C$6="All",C1088=Dashboard!$C$6),OR(Dashboard!$F$6="All",D1088=Dashboard!$F$6),OR(Dashboard!$I$6="All",B1088=Dashboard!$I$6)),1,0)</f>
        <v/>
      </c>
    </row>
    <row r="1089">
      <c r="A1089" t="inlineStr">
        <is>
          <t>PP901088</t>
        </is>
      </c>
      <c r="B1089" t="inlineStr">
        <is>
          <t>May</t>
        </is>
      </c>
      <c r="C1089" t="inlineStr">
        <is>
          <t>Nashik</t>
        </is>
      </c>
      <c r="D1089" t="inlineStr">
        <is>
          <t>Merchant (P2M)</t>
        </is>
      </c>
      <c r="E1089" t="inlineStr">
        <is>
          <t>Electronics</t>
        </is>
      </c>
      <c r="F1089" s="34" t="n">
        <v>325</v>
      </c>
      <c r="G1089" t="inlineStr">
        <is>
          <t>Bank A</t>
        </is>
      </c>
      <c r="H1089" t="inlineStr">
        <is>
          <t>Android</t>
        </is>
      </c>
      <c r="I1089" s="35" t="n">
        <v>1.7</v>
      </c>
      <c r="J1089" t="inlineStr">
        <is>
          <t>Success</t>
        </is>
      </c>
      <c r="K1089" t="inlineStr"/>
      <c r="L1089" s="34" t="n">
        <v>0</v>
      </c>
      <c r="M1089" t="inlineStr">
        <is>
          <t>Existing</t>
        </is>
      </c>
      <c r="N1089" t="inlineStr">
        <is>
          <t>Night</t>
        </is>
      </c>
      <c r="O1089">
        <f>IF(AND(OR(Dashboard!$C$6="All",C1089=Dashboard!$C$6),OR(Dashboard!$F$6="All",D1089=Dashboard!$F$6),OR(Dashboard!$I$6="All",B1089=Dashboard!$I$6)),1,0)</f>
        <v/>
      </c>
    </row>
    <row r="1090">
      <c r="A1090" t="inlineStr">
        <is>
          <t>PP901089</t>
        </is>
      </c>
      <c r="B1090" t="inlineStr">
        <is>
          <t>Jun</t>
        </is>
      </c>
      <c r="C1090" t="inlineStr">
        <is>
          <t>Pune</t>
        </is>
      </c>
      <c r="D1090" t="inlineStr">
        <is>
          <t>P2P transfer</t>
        </is>
      </c>
      <c r="E1090" t="inlineStr">
        <is>
          <t>-</t>
        </is>
      </c>
      <c r="F1090" s="34" t="n">
        <v>75</v>
      </c>
      <c r="G1090" t="inlineStr">
        <is>
          <t>Bank B</t>
        </is>
      </c>
      <c r="H1090" t="inlineStr">
        <is>
          <t>Android</t>
        </is>
      </c>
      <c r="I1090" s="35" t="n">
        <v>2.9</v>
      </c>
      <c r="J1090" t="inlineStr">
        <is>
          <t>Success</t>
        </is>
      </c>
      <c r="K1090" t="inlineStr"/>
      <c r="L1090" s="34" t="n">
        <v>0</v>
      </c>
      <c r="M1090" t="inlineStr">
        <is>
          <t>Existing</t>
        </is>
      </c>
      <c r="N1090" t="inlineStr">
        <is>
          <t>Afternoon</t>
        </is>
      </c>
      <c r="O1090">
        <f>IF(AND(OR(Dashboard!$C$6="All",C1090=Dashboard!$C$6),OR(Dashboard!$F$6="All",D1090=Dashboard!$F$6),OR(Dashboard!$I$6="All",B1090=Dashboard!$I$6)),1,0)</f>
        <v/>
      </c>
    </row>
    <row r="1091">
      <c r="A1091" t="inlineStr">
        <is>
          <t>PP901090</t>
        </is>
      </c>
      <c r="B1091" t="inlineStr">
        <is>
          <t>Feb</t>
        </is>
      </c>
      <c r="C1091" t="inlineStr">
        <is>
          <t>Sambhaji Nagar</t>
        </is>
      </c>
      <c r="D1091" t="inlineStr">
        <is>
          <t>Merchant (P2M)</t>
        </is>
      </c>
      <c r="E1091" t="inlineStr">
        <is>
          <t>Grocery</t>
        </is>
      </c>
      <c r="F1091" s="34" t="n">
        <v>296</v>
      </c>
      <c r="G1091" t="inlineStr">
        <is>
          <t>Bank E</t>
        </is>
      </c>
      <c r="H1091" t="inlineStr">
        <is>
          <t>Android</t>
        </is>
      </c>
      <c r="I1091" s="35" t="n">
        <v>1.5</v>
      </c>
      <c r="J1091" t="inlineStr">
        <is>
          <t>Success</t>
        </is>
      </c>
      <c r="K1091" t="inlineStr"/>
      <c r="L1091" s="34" t="n">
        <v>0</v>
      </c>
      <c r="M1091" t="inlineStr">
        <is>
          <t>Existing</t>
        </is>
      </c>
      <c r="N1091" t="inlineStr">
        <is>
          <t>Evening</t>
        </is>
      </c>
      <c r="O1091">
        <f>IF(AND(OR(Dashboard!$C$6="All",C1091=Dashboard!$C$6),OR(Dashboard!$F$6="All",D1091=Dashboard!$F$6),OR(Dashboard!$I$6="All",B1091=Dashboard!$I$6)),1,0)</f>
        <v/>
      </c>
    </row>
    <row r="1092">
      <c r="A1092" t="inlineStr">
        <is>
          <t>PP901091</t>
        </is>
      </c>
      <c r="B1092" t="inlineStr">
        <is>
          <t>Mar</t>
        </is>
      </c>
      <c r="C1092" t="inlineStr">
        <is>
          <t>Solapur</t>
        </is>
      </c>
      <c r="D1092" t="inlineStr">
        <is>
          <t>Merchant (P2M)</t>
        </is>
      </c>
      <c r="E1092" t="inlineStr">
        <is>
          <t>Travel</t>
        </is>
      </c>
      <c r="F1092" s="34" t="n">
        <v>135</v>
      </c>
      <c r="G1092" t="inlineStr">
        <is>
          <t>Bank C</t>
        </is>
      </c>
      <c r="H1092" t="inlineStr">
        <is>
          <t>Android</t>
        </is>
      </c>
      <c r="I1092" s="35" t="n">
        <v>1.1</v>
      </c>
      <c r="J1092" t="inlineStr">
        <is>
          <t>Success</t>
        </is>
      </c>
      <c r="K1092" t="inlineStr"/>
      <c r="L1092" s="34" t="n">
        <v>0</v>
      </c>
      <c r="M1092" t="inlineStr">
        <is>
          <t>Existing</t>
        </is>
      </c>
      <c r="N1092" t="inlineStr">
        <is>
          <t>Evening</t>
        </is>
      </c>
      <c r="O1092">
        <f>IF(AND(OR(Dashboard!$C$6="All",C1092=Dashboard!$C$6),OR(Dashboard!$F$6="All",D1092=Dashboard!$F$6),OR(Dashboard!$I$6="All",B1092=Dashboard!$I$6)),1,0)</f>
        <v/>
      </c>
    </row>
    <row r="1093">
      <c r="A1093" t="inlineStr">
        <is>
          <t>PP901092</t>
        </is>
      </c>
      <c r="B1093" t="inlineStr">
        <is>
          <t>Jun</t>
        </is>
      </c>
      <c r="C1093" t="inlineStr">
        <is>
          <t>Nagpur</t>
        </is>
      </c>
      <c r="D1093" t="inlineStr">
        <is>
          <t>Merchant (P2M)</t>
        </is>
      </c>
      <c r="E1093" t="inlineStr">
        <is>
          <t>Pharmacy</t>
        </is>
      </c>
      <c r="F1093" s="34" t="n">
        <v>220</v>
      </c>
      <c r="G1093" t="inlineStr">
        <is>
          <t>Bank C</t>
        </is>
      </c>
      <c r="H1093" t="inlineStr">
        <is>
          <t>Android</t>
        </is>
      </c>
      <c r="I1093" s="35" t="n">
        <v>1.5</v>
      </c>
      <c r="J1093" t="inlineStr">
        <is>
          <t>Success</t>
        </is>
      </c>
      <c r="K1093" t="inlineStr"/>
      <c r="L1093" s="34" t="n">
        <v>0</v>
      </c>
      <c r="M1093" t="inlineStr">
        <is>
          <t>Existing</t>
        </is>
      </c>
      <c r="N1093" t="inlineStr">
        <is>
          <t>Evening</t>
        </is>
      </c>
      <c r="O1093">
        <f>IF(AND(OR(Dashboard!$C$6="All",C1093=Dashboard!$C$6),OR(Dashboard!$F$6="All",D1093=Dashboard!$F$6),OR(Dashboard!$I$6="All",B1093=Dashboard!$I$6)),1,0)</f>
        <v/>
      </c>
    </row>
    <row r="1094">
      <c r="A1094" t="inlineStr">
        <is>
          <t>PP901093</t>
        </is>
      </c>
      <c r="B1094" t="inlineStr">
        <is>
          <t>May</t>
        </is>
      </c>
      <c r="C1094" t="inlineStr">
        <is>
          <t>Pune</t>
        </is>
      </c>
      <c r="D1094" t="inlineStr">
        <is>
          <t>Recharge</t>
        </is>
      </c>
      <c r="E1094" t="inlineStr">
        <is>
          <t>-</t>
        </is>
      </c>
      <c r="F1094" s="34" t="n">
        <v>299</v>
      </c>
      <c r="G1094" t="inlineStr">
        <is>
          <t>Bank D</t>
        </is>
      </c>
      <c r="H1094" t="inlineStr">
        <is>
          <t>Android</t>
        </is>
      </c>
      <c r="I1094" s="35" t="n">
        <v>2.4</v>
      </c>
      <c r="J1094" t="inlineStr">
        <is>
          <t>Success</t>
        </is>
      </c>
      <c r="K1094" t="inlineStr"/>
      <c r="L1094" s="34" t="n">
        <v>3</v>
      </c>
      <c r="M1094" t="inlineStr">
        <is>
          <t>Existing</t>
        </is>
      </c>
      <c r="N1094" t="inlineStr">
        <is>
          <t>Night</t>
        </is>
      </c>
      <c r="O1094">
        <f>IF(AND(OR(Dashboard!$C$6="All",C1094=Dashboard!$C$6),OR(Dashboard!$F$6="All",D1094=Dashboard!$F$6),OR(Dashboard!$I$6="All",B1094=Dashboard!$I$6)),1,0)</f>
        <v/>
      </c>
    </row>
    <row r="1095">
      <c r="A1095" t="inlineStr">
        <is>
          <t>PP901094</t>
        </is>
      </c>
      <c r="B1095" t="inlineStr">
        <is>
          <t>Apr</t>
        </is>
      </c>
      <c r="C1095" t="inlineStr">
        <is>
          <t>Nagpur</t>
        </is>
      </c>
      <c r="D1095" t="inlineStr">
        <is>
          <t>P2P transfer</t>
        </is>
      </c>
      <c r="E1095" t="inlineStr">
        <is>
          <t>-</t>
        </is>
      </c>
      <c r="F1095" s="34" t="n">
        <v>1898</v>
      </c>
      <c r="G1095" t="inlineStr">
        <is>
          <t>Bank C</t>
        </is>
      </c>
      <c r="H1095" t="inlineStr">
        <is>
          <t>Android</t>
        </is>
      </c>
      <c r="I1095" s="35" t="n">
        <v>2.4</v>
      </c>
      <c r="J1095" t="inlineStr">
        <is>
          <t>Success</t>
        </is>
      </c>
      <c r="K1095" t="inlineStr"/>
      <c r="L1095" s="34" t="n">
        <v>0</v>
      </c>
      <c r="M1095" t="inlineStr">
        <is>
          <t>Existing</t>
        </is>
      </c>
      <c r="N1095" t="inlineStr">
        <is>
          <t>Evening</t>
        </is>
      </c>
      <c r="O1095">
        <f>IF(AND(OR(Dashboard!$C$6="All",C1095=Dashboard!$C$6),OR(Dashboard!$F$6="All",D1095=Dashboard!$F$6),OR(Dashboard!$I$6="All",B1095=Dashboard!$I$6)),1,0)</f>
        <v/>
      </c>
    </row>
    <row r="1096">
      <c r="A1096" t="inlineStr">
        <is>
          <t>PP901095</t>
        </is>
      </c>
      <c r="B1096" t="inlineStr">
        <is>
          <t>Apr</t>
        </is>
      </c>
      <c r="C1096" t="inlineStr">
        <is>
          <t>Solapur</t>
        </is>
      </c>
      <c r="D1096" t="inlineStr">
        <is>
          <t>Merchant (P2M)</t>
        </is>
      </c>
      <c r="E1096" t="inlineStr">
        <is>
          <t>Food</t>
        </is>
      </c>
      <c r="F1096" s="34" t="n">
        <v>220</v>
      </c>
      <c r="G1096" t="inlineStr">
        <is>
          <t>Bank A</t>
        </is>
      </c>
      <c r="H1096" t="inlineStr">
        <is>
          <t>Android</t>
        </is>
      </c>
      <c r="I1096" s="35" t="n">
        <v>1.7</v>
      </c>
      <c r="J1096" t="inlineStr">
        <is>
          <t>Success</t>
        </is>
      </c>
      <c r="K1096" t="inlineStr"/>
      <c r="L1096" s="34" t="n">
        <v>0</v>
      </c>
      <c r="M1096" t="inlineStr">
        <is>
          <t>Existing</t>
        </is>
      </c>
      <c r="N1096" t="inlineStr">
        <is>
          <t>Night</t>
        </is>
      </c>
      <c r="O1096">
        <f>IF(AND(OR(Dashboard!$C$6="All",C1096=Dashboard!$C$6),OR(Dashboard!$F$6="All",D1096=Dashboard!$F$6),OR(Dashboard!$I$6="All",B1096=Dashboard!$I$6)),1,0)</f>
        <v/>
      </c>
    </row>
    <row r="1097">
      <c r="A1097" t="inlineStr">
        <is>
          <t>PP901096</t>
        </is>
      </c>
      <c r="B1097" t="inlineStr">
        <is>
          <t>Jun</t>
        </is>
      </c>
      <c r="C1097" t="inlineStr">
        <is>
          <t>Nagpur</t>
        </is>
      </c>
      <c r="D1097" t="inlineStr">
        <is>
          <t>Insurance</t>
        </is>
      </c>
      <c r="E1097" t="inlineStr">
        <is>
          <t>-</t>
        </is>
      </c>
      <c r="F1097" s="34" t="n">
        <v>10053</v>
      </c>
      <c r="G1097" t="inlineStr">
        <is>
          <t>Bank D</t>
        </is>
      </c>
      <c r="H1097" t="inlineStr">
        <is>
          <t>Android</t>
        </is>
      </c>
      <c r="I1097" s="35" t="n">
        <v>1.5</v>
      </c>
      <c r="J1097" t="inlineStr">
        <is>
          <t>Success</t>
        </is>
      </c>
      <c r="K1097" t="inlineStr"/>
      <c r="L1097" s="34" t="n">
        <v>0</v>
      </c>
      <c r="M1097" t="inlineStr">
        <is>
          <t>Existing</t>
        </is>
      </c>
      <c r="N1097" t="inlineStr">
        <is>
          <t>Evening</t>
        </is>
      </c>
      <c r="O1097">
        <f>IF(AND(OR(Dashboard!$C$6="All",C1097=Dashboard!$C$6),OR(Dashboard!$F$6="All",D1097=Dashboard!$F$6),OR(Dashboard!$I$6="All",B1097=Dashboard!$I$6)),1,0)</f>
        <v/>
      </c>
    </row>
    <row r="1098">
      <c r="A1098" t="inlineStr">
        <is>
          <t>PP901097</t>
        </is>
      </c>
      <c r="B1098" t="inlineStr">
        <is>
          <t>May</t>
        </is>
      </c>
      <c r="C1098" t="inlineStr">
        <is>
          <t>Sambhaji Nagar</t>
        </is>
      </c>
      <c r="D1098" t="inlineStr">
        <is>
          <t>P2P transfer</t>
        </is>
      </c>
      <c r="E1098" t="inlineStr">
        <is>
          <t>-</t>
        </is>
      </c>
      <c r="F1098" s="34" t="n">
        <v>1904</v>
      </c>
      <c r="G1098" t="inlineStr">
        <is>
          <t>Bank B</t>
        </is>
      </c>
      <c r="H1098" t="inlineStr">
        <is>
          <t>Android</t>
        </is>
      </c>
      <c r="I1098" s="35" t="n">
        <v>1.7</v>
      </c>
      <c r="J1098" t="inlineStr">
        <is>
          <t>Success</t>
        </is>
      </c>
      <c r="K1098" t="inlineStr"/>
      <c r="L1098" s="34" t="n">
        <v>0</v>
      </c>
      <c r="M1098" t="inlineStr">
        <is>
          <t>Existing</t>
        </is>
      </c>
      <c r="N1098" t="inlineStr">
        <is>
          <t>Evening</t>
        </is>
      </c>
      <c r="O1098">
        <f>IF(AND(OR(Dashboard!$C$6="All",C1098=Dashboard!$C$6),OR(Dashboard!$F$6="All",D1098=Dashboard!$F$6),OR(Dashboard!$I$6="All",B1098=Dashboard!$I$6)),1,0)</f>
        <v/>
      </c>
    </row>
    <row r="1099">
      <c r="A1099" t="inlineStr">
        <is>
          <t>PP901098</t>
        </is>
      </c>
      <c r="B1099" t="inlineStr">
        <is>
          <t>Feb</t>
        </is>
      </c>
      <c r="C1099" t="inlineStr">
        <is>
          <t>Solapur</t>
        </is>
      </c>
      <c r="D1099" t="inlineStr">
        <is>
          <t>Merchant (P2M)</t>
        </is>
      </c>
      <c r="E1099" t="inlineStr">
        <is>
          <t>Electronics</t>
        </is>
      </c>
      <c r="F1099" s="34" t="n">
        <v>263</v>
      </c>
      <c r="G1099" t="inlineStr">
        <is>
          <t>Bank B</t>
        </is>
      </c>
      <c r="H1099" t="inlineStr">
        <is>
          <t>Android</t>
        </is>
      </c>
      <c r="I1099" s="35" t="n">
        <v>0.4</v>
      </c>
      <c r="J1099" t="inlineStr">
        <is>
          <t>Success</t>
        </is>
      </c>
      <c r="K1099" t="inlineStr"/>
      <c r="L1099" s="34" t="n">
        <v>0</v>
      </c>
      <c r="M1099" t="inlineStr">
        <is>
          <t>Existing</t>
        </is>
      </c>
      <c r="N1099" t="inlineStr">
        <is>
          <t>Afternoon</t>
        </is>
      </c>
      <c r="O1099">
        <f>IF(AND(OR(Dashboard!$C$6="All",C1099=Dashboard!$C$6),OR(Dashboard!$F$6="All",D1099=Dashboard!$F$6),OR(Dashboard!$I$6="All",B1099=Dashboard!$I$6)),1,0)</f>
        <v/>
      </c>
    </row>
    <row r="1100">
      <c r="A1100" t="inlineStr">
        <is>
          <t>PP901099</t>
        </is>
      </c>
      <c r="B1100" t="inlineStr">
        <is>
          <t>Feb</t>
        </is>
      </c>
      <c r="C1100" t="inlineStr">
        <is>
          <t>Pune</t>
        </is>
      </c>
      <c r="D1100" t="inlineStr">
        <is>
          <t>Recharge</t>
        </is>
      </c>
      <c r="E1100" t="inlineStr">
        <is>
          <t>-</t>
        </is>
      </c>
      <c r="F1100" s="34" t="n">
        <v>299</v>
      </c>
      <c r="G1100" t="inlineStr">
        <is>
          <t>Bank C</t>
        </is>
      </c>
      <c r="H1100" t="inlineStr">
        <is>
          <t>Android</t>
        </is>
      </c>
      <c r="I1100" s="35" t="n">
        <v>2.3</v>
      </c>
      <c r="J1100" t="inlineStr">
        <is>
          <t>Success</t>
        </is>
      </c>
      <c r="K1100" t="inlineStr"/>
      <c r="L1100" s="34" t="n">
        <v>0</v>
      </c>
      <c r="M1100" t="inlineStr">
        <is>
          <t>Existing</t>
        </is>
      </c>
      <c r="N1100" t="inlineStr">
        <is>
          <t>Afternoon</t>
        </is>
      </c>
      <c r="O1100">
        <f>IF(AND(OR(Dashboard!$C$6="All",C1100=Dashboard!$C$6),OR(Dashboard!$F$6="All",D1100=Dashboard!$F$6),OR(Dashboard!$I$6="All",B1100=Dashboard!$I$6)),1,0)</f>
        <v/>
      </c>
    </row>
    <row r="1101">
      <c r="A1101" t="inlineStr">
        <is>
          <t>PP901100</t>
        </is>
      </c>
      <c r="B1101" t="inlineStr">
        <is>
          <t>Feb</t>
        </is>
      </c>
      <c r="C1101" t="inlineStr">
        <is>
          <t>Solapur</t>
        </is>
      </c>
      <c r="D1101" t="inlineStr">
        <is>
          <t>P2P transfer</t>
        </is>
      </c>
      <c r="E1101" t="inlineStr">
        <is>
          <t>-</t>
        </is>
      </c>
      <c r="F1101" s="34" t="n">
        <v>396</v>
      </c>
      <c r="G1101" t="inlineStr">
        <is>
          <t>Bank B</t>
        </is>
      </c>
      <c r="H1101" t="inlineStr">
        <is>
          <t>Android</t>
        </is>
      </c>
      <c r="I1101" s="35" t="n">
        <v>2.4</v>
      </c>
      <c r="J1101" t="inlineStr">
        <is>
          <t>Success</t>
        </is>
      </c>
      <c r="K1101" t="inlineStr"/>
      <c r="L1101" s="34" t="n">
        <v>0</v>
      </c>
      <c r="M1101" t="inlineStr">
        <is>
          <t>Existing</t>
        </is>
      </c>
      <c r="N1101" t="inlineStr">
        <is>
          <t>Night</t>
        </is>
      </c>
      <c r="O1101">
        <f>IF(AND(OR(Dashboard!$C$6="All",C1101=Dashboard!$C$6),OR(Dashboard!$F$6="All",D1101=Dashboard!$F$6),OR(Dashboard!$I$6="All",B1101=Dashboard!$I$6)),1,0)</f>
        <v/>
      </c>
    </row>
    <row r="1102">
      <c r="A1102" t="inlineStr">
        <is>
          <t>PP901101</t>
        </is>
      </c>
      <c r="B1102" t="inlineStr">
        <is>
          <t>Mar</t>
        </is>
      </c>
      <c r="C1102" t="inlineStr">
        <is>
          <t>Nashik</t>
        </is>
      </c>
      <c r="D1102" t="inlineStr">
        <is>
          <t>Merchant (P2M)</t>
        </is>
      </c>
      <c r="E1102" t="inlineStr">
        <is>
          <t>Pharmacy</t>
        </is>
      </c>
      <c r="F1102" s="34" t="n">
        <v>230</v>
      </c>
      <c r="G1102" t="inlineStr">
        <is>
          <t>Bank A</t>
        </is>
      </c>
      <c r="H1102" t="inlineStr">
        <is>
          <t>Android</t>
        </is>
      </c>
      <c r="I1102" s="35" t="n">
        <v>0.4</v>
      </c>
      <c r="J1102" t="inlineStr">
        <is>
          <t>Success</t>
        </is>
      </c>
      <c r="K1102" t="inlineStr"/>
      <c r="L1102" s="34" t="n">
        <v>0</v>
      </c>
      <c r="M1102" t="inlineStr">
        <is>
          <t>Existing</t>
        </is>
      </c>
      <c r="N1102" t="inlineStr">
        <is>
          <t>Morning</t>
        </is>
      </c>
      <c r="O1102">
        <f>IF(AND(OR(Dashboard!$C$6="All",C1102=Dashboard!$C$6),OR(Dashboard!$F$6="All",D1102=Dashboard!$F$6),OR(Dashboard!$I$6="All",B1102=Dashboard!$I$6)),1,0)</f>
        <v/>
      </c>
    </row>
    <row r="1103">
      <c r="A1103" t="inlineStr">
        <is>
          <t>PP901102</t>
        </is>
      </c>
      <c r="B1103" t="inlineStr">
        <is>
          <t>Mar</t>
        </is>
      </c>
      <c r="C1103" t="inlineStr">
        <is>
          <t>Pune</t>
        </is>
      </c>
      <c r="D1103" t="inlineStr">
        <is>
          <t>P2P transfer</t>
        </is>
      </c>
      <c r="E1103" t="inlineStr">
        <is>
          <t>-</t>
        </is>
      </c>
      <c r="F1103" s="34" t="n">
        <v>4946</v>
      </c>
      <c r="G1103" t="inlineStr">
        <is>
          <t>Bank A</t>
        </is>
      </c>
      <c r="H1103" t="inlineStr">
        <is>
          <t>Android</t>
        </is>
      </c>
      <c r="I1103" s="35" t="n">
        <v>1.6</v>
      </c>
      <c r="J1103" t="inlineStr">
        <is>
          <t>Success</t>
        </is>
      </c>
      <c r="K1103" t="inlineStr"/>
      <c r="L1103" s="34" t="n">
        <v>0</v>
      </c>
      <c r="M1103" t="inlineStr">
        <is>
          <t>Existing</t>
        </is>
      </c>
      <c r="N1103" t="inlineStr">
        <is>
          <t>Morning</t>
        </is>
      </c>
      <c r="O1103">
        <f>IF(AND(OR(Dashboard!$C$6="All",C1103=Dashboard!$C$6),OR(Dashboard!$F$6="All",D1103=Dashboard!$F$6),OR(Dashboard!$I$6="All",B1103=Dashboard!$I$6)),1,0)</f>
        <v/>
      </c>
    </row>
    <row r="1104">
      <c r="A1104" t="inlineStr">
        <is>
          <t>PP901103</t>
        </is>
      </c>
      <c r="B1104" t="inlineStr">
        <is>
          <t>Mar</t>
        </is>
      </c>
      <c r="C1104" t="inlineStr">
        <is>
          <t>Solapur</t>
        </is>
      </c>
      <c r="D1104" t="inlineStr">
        <is>
          <t>Merchant (P2M)</t>
        </is>
      </c>
      <c r="E1104" t="inlineStr">
        <is>
          <t>Fuel</t>
        </is>
      </c>
      <c r="F1104" s="34" t="n">
        <v>279</v>
      </c>
      <c r="G1104" t="inlineStr">
        <is>
          <t>Bank A</t>
        </is>
      </c>
      <c r="H1104" t="inlineStr">
        <is>
          <t>Android</t>
        </is>
      </c>
      <c r="I1104" s="35" t="n">
        <v>3</v>
      </c>
      <c r="J1104" t="inlineStr">
        <is>
          <t>Success</t>
        </is>
      </c>
      <c r="K1104" t="inlineStr"/>
      <c r="L1104" s="34" t="n">
        <v>0</v>
      </c>
      <c r="M1104" t="inlineStr">
        <is>
          <t>Existing</t>
        </is>
      </c>
      <c r="N1104" t="inlineStr">
        <is>
          <t>Morning</t>
        </is>
      </c>
      <c r="O1104">
        <f>IF(AND(OR(Dashboard!$C$6="All",C1104=Dashboard!$C$6),OR(Dashboard!$F$6="All",D1104=Dashboard!$F$6),OR(Dashboard!$I$6="All",B1104=Dashboard!$I$6)),1,0)</f>
        <v/>
      </c>
    </row>
    <row r="1105">
      <c r="A1105" t="inlineStr">
        <is>
          <t>PP901104</t>
        </is>
      </c>
      <c r="B1105" t="inlineStr">
        <is>
          <t>Feb</t>
        </is>
      </c>
      <c r="C1105" t="inlineStr">
        <is>
          <t>Nagpur</t>
        </is>
      </c>
      <c r="D1105" t="inlineStr">
        <is>
          <t>Merchant (P2M)</t>
        </is>
      </c>
      <c r="E1105" t="inlineStr">
        <is>
          <t>Travel</t>
        </is>
      </c>
      <c r="F1105" s="34" t="n">
        <v>926</v>
      </c>
      <c r="G1105" t="inlineStr">
        <is>
          <t>Bank B</t>
        </is>
      </c>
      <c r="H1105" t="inlineStr">
        <is>
          <t>Android</t>
        </is>
      </c>
      <c r="I1105" s="35" t="n">
        <v>1.3</v>
      </c>
      <c r="J1105" t="inlineStr">
        <is>
          <t>Success</t>
        </is>
      </c>
      <c r="K1105" t="inlineStr"/>
      <c r="L1105" s="34" t="n">
        <v>0</v>
      </c>
      <c r="M1105" t="inlineStr">
        <is>
          <t>Existing</t>
        </is>
      </c>
      <c r="N1105" t="inlineStr">
        <is>
          <t>Afternoon</t>
        </is>
      </c>
      <c r="O1105">
        <f>IF(AND(OR(Dashboard!$C$6="All",C1105=Dashboard!$C$6),OR(Dashboard!$F$6="All",D1105=Dashboard!$F$6),OR(Dashboard!$I$6="All",B1105=Dashboard!$I$6)),1,0)</f>
        <v/>
      </c>
    </row>
    <row r="1106">
      <c r="A1106" t="inlineStr">
        <is>
          <t>PP901105</t>
        </is>
      </c>
      <c r="B1106" t="inlineStr">
        <is>
          <t>May</t>
        </is>
      </c>
      <c r="C1106" t="inlineStr">
        <is>
          <t>Kolhapur</t>
        </is>
      </c>
      <c r="D1106" t="inlineStr">
        <is>
          <t>Merchant (P2M)</t>
        </is>
      </c>
      <c r="E1106" t="inlineStr">
        <is>
          <t>Pharmacy</t>
        </is>
      </c>
      <c r="F1106" s="34" t="n">
        <v>142</v>
      </c>
      <c r="G1106" t="inlineStr">
        <is>
          <t>Bank B</t>
        </is>
      </c>
      <c r="H1106" t="inlineStr">
        <is>
          <t>Android</t>
        </is>
      </c>
      <c r="I1106" s="35" t="n">
        <v>1.6</v>
      </c>
      <c r="J1106" t="inlineStr">
        <is>
          <t>Success</t>
        </is>
      </c>
      <c r="K1106" t="inlineStr"/>
      <c r="L1106" s="34" t="n">
        <v>0</v>
      </c>
      <c r="M1106" t="inlineStr">
        <is>
          <t>Existing</t>
        </is>
      </c>
      <c r="N1106" t="inlineStr">
        <is>
          <t>Evening</t>
        </is>
      </c>
      <c r="O1106">
        <f>IF(AND(OR(Dashboard!$C$6="All",C1106=Dashboard!$C$6),OR(Dashboard!$F$6="All",D1106=Dashboard!$F$6),OR(Dashboard!$I$6="All",B1106=Dashboard!$I$6)),1,0)</f>
        <v/>
      </c>
    </row>
    <row r="1107">
      <c r="A1107" t="inlineStr">
        <is>
          <t>PP901106</t>
        </is>
      </c>
      <c r="B1107" t="inlineStr">
        <is>
          <t>Jan</t>
        </is>
      </c>
      <c r="C1107" t="inlineStr">
        <is>
          <t>Pune</t>
        </is>
      </c>
      <c r="D1107" t="inlineStr">
        <is>
          <t>P2P transfer</t>
        </is>
      </c>
      <c r="E1107" t="inlineStr">
        <is>
          <t>-</t>
        </is>
      </c>
      <c r="F1107" s="34" t="n">
        <v>1038</v>
      </c>
      <c r="G1107" t="inlineStr">
        <is>
          <t>Bank D</t>
        </is>
      </c>
      <c r="H1107" t="inlineStr">
        <is>
          <t>Android</t>
        </is>
      </c>
      <c r="I1107" s="35" t="n">
        <v>2.2</v>
      </c>
      <c r="J1107" t="inlineStr">
        <is>
          <t>Success</t>
        </is>
      </c>
      <c r="K1107" t="inlineStr"/>
      <c r="L1107" s="34" t="n">
        <v>0</v>
      </c>
      <c r="M1107" t="inlineStr">
        <is>
          <t>Existing</t>
        </is>
      </c>
      <c r="N1107" t="inlineStr">
        <is>
          <t>Evening</t>
        </is>
      </c>
      <c r="O1107">
        <f>IF(AND(OR(Dashboard!$C$6="All",C1107=Dashboard!$C$6),OR(Dashboard!$F$6="All",D1107=Dashboard!$F$6),OR(Dashboard!$I$6="All",B1107=Dashboard!$I$6)),1,0)</f>
        <v/>
      </c>
    </row>
    <row r="1108">
      <c r="A1108" t="inlineStr">
        <is>
          <t>PP901107</t>
        </is>
      </c>
      <c r="B1108" t="inlineStr">
        <is>
          <t>Feb</t>
        </is>
      </c>
      <c r="C1108" t="inlineStr">
        <is>
          <t>Pune</t>
        </is>
      </c>
      <c r="D1108" t="inlineStr">
        <is>
          <t>P2P transfer</t>
        </is>
      </c>
      <c r="E1108" t="inlineStr">
        <is>
          <t>-</t>
        </is>
      </c>
      <c r="F1108" s="34" t="n">
        <v>1167</v>
      </c>
      <c r="G1108" t="inlineStr">
        <is>
          <t>Bank E</t>
        </is>
      </c>
      <c r="H1108" t="inlineStr">
        <is>
          <t>Android</t>
        </is>
      </c>
      <c r="I1108" s="35" t="n">
        <v>2.8</v>
      </c>
      <c r="J1108" t="inlineStr">
        <is>
          <t>Pending</t>
        </is>
      </c>
      <c r="K1108" t="inlineStr"/>
      <c r="L1108" s="34" t="n">
        <v>0</v>
      </c>
      <c r="M1108" t="inlineStr">
        <is>
          <t>Existing</t>
        </is>
      </c>
      <c r="N1108" t="inlineStr">
        <is>
          <t>Morning</t>
        </is>
      </c>
      <c r="O1108">
        <f>IF(AND(OR(Dashboard!$C$6="All",C1108=Dashboard!$C$6),OR(Dashboard!$F$6="All",D1108=Dashboard!$F$6),OR(Dashboard!$I$6="All",B1108=Dashboard!$I$6)),1,0)</f>
        <v/>
      </c>
    </row>
    <row r="1109">
      <c r="A1109" t="inlineStr">
        <is>
          <t>PP901108</t>
        </is>
      </c>
      <c r="B1109" t="inlineStr">
        <is>
          <t>Feb</t>
        </is>
      </c>
      <c r="C1109" t="inlineStr">
        <is>
          <t>Nashik</t>
        </is>
      </c>
      <c r="D1109" t="inlineStr">
        <is>
          <t>Bill payment</t>
        </is>
      </c>
      <c r="E1109" t="inlineStr">
        <is>
          <t>-</t>
        </is>
      </c>
      <c r="F1109" s="34" t="n">
        <v>1103</v>
      </c>
      <c r="G1109" t="inlineStr">
        <is>
          <t>Bank E</t>
        </is>
      </c>
      <c r="H1109" t="inlineStr">
        <is>
          <t>Android</t>
        </is>
      </c>
      <c r="I1109" s="35" t="n">
        <v>2.6</v>
      </c>
      <c r="J1109" t="inlineStr">
        <is>
          <t>Success</t>
        </is>
      </c>
      <c r="K1109" t="inlineStr"/>
      <c r="L1109" s="34" t="n">
        <v>11</v>
      </c>
      <c r="M1109" t="inlineStr">
        <is>
          <t>Existing</t>
        </is>
      </c>
      <c r="N1109" t="inlineStr">
        <is>
          <t>Evening</t>
        </is>
      </c>
      <c r="O1109">
        <f>IF(AND(OR(Dashboard!$C$6="All",C1109=Dashboard!$C$6),OR(Dashboard!$F$6="All",D1109=Dashboard!$F$6),OR(Dashboard!$I$6="All",B1109=Dashboard!$I$6)),1,0)</f>
        <v/>
      </c>
    </row>
    <row r="1110">
      <c r="A1110" t="inlineStr">
        <is>
          <t>PP901109</t>
        </is>
      </c>
      <c r="B1110" t="inlineStr">
        <is>
          <t>May</t>
        </is>
      </c>
      <c r="C1110" t="inlineStr">
        <is>
          <t>Nashik</t>
        </is>
      </c>
      <c r="D1110" t="inlineStr">
        <is>
          <t>Merchant (P2M)</t>
        </is>
      </c>
      <c r="E1110" t="inlineStr">
        <is>
          <t>Food</t>
        </is>
      </c>
      <c r="F1110" s="34" t="n">
        <v>77</v>
      </c>
      <c r="G1110" t="inlineStr">
        <is>
          <t>Bank E</t>
        </is>
      </c>
      <c r="H1110" t="inlineStr">
        <is>
          <t>Android</t>
        </is>
      </c>
      <c r="I1110" s="35" t="n">
        <v>2.8</v>
      </c>
      <c r="J1110" t="inlineStr">
        <is>
          <t>Success</t>
        </is>
      </c>
      <c r="K1110" t="inlineStr"/>
      <c r="L1110" s="34" t="n">
        <v>0</v>
      </c>
      <c r="M1110" t="inlineStr">
        <is>
          <t>Existing</t>
        </is>
      </c>
      <c r="N1110" t="inlineStr">
        <is>
          <t>Morning</t>
        </is>
      </c>
      <c r="O1110">
        <f>IF(AND(OR(Dashboard!$C$6="All",C1110=Dashboard!$C$6),OR(Dashboard!$F$6="All",D1110=Dashboard!$F$6),OR(Dashboard!$I$6="All",B1110=Dashboard!$I$6)),1,0)</f>
        <v/>
      </c>
    </row>
    <row r="1111">
      <c r="A1111" t="inlineStr">
        <is>
          <t>PP901110</t>
        </is>
      </c>
      <c r="B1111" t="inlineStr">
        <is>
          <t>Jun</t>
        </is>
      </c>
      <c r="C1111" t="inlineStr">
        <is>
          <t>Nagpur</t>
        </is>
      </c>
      <c r="D1111" t="inlineStr">
        <is>
          <t>P2P transfer</t>
        </is>
      </c>
      <c r="E1111" t="inlineStr">
        <is>
          <t>-</t>
        </is>
      </c>
      <c r="F1111" s="34" t="n">
        <v>201</v>
      </c>
      <c r="G1111" t="inlineStr">
        <is>
          <t>Bank B</t>
        </is>
      </c>
      <c r="H1111" t="inlineStr">
        <is>
          <t>Android</t>
        </is>
      </c>
      <c r="I1111" s="35" t="n">
        <v>2.1</v>
      </c>
      <c r="J1111" t="inlineStr">
        <is>
          <t>Success</t>
        </is>
      </c>
      <c r="K1111" t="inlineStr"/>
      <c r="L1111" s="34" t="n">
        <v>0</v>
      </c>
      <c r="M1111" t="inlineStr">
        <is>
          <t>Existing</t>
        </is>
      </c>
      <c r="N1111" t="inlineStr">
        <is>
          <t>Afternoon</t>
        </is>
      </c>
      <c r="O1111">
        <f>IF(AND(OR(Dashboard!$C$6="All",C1111=Dashboard!$C$6),OR(Dashboard!$F$6="All",D1111=Dashboard!$F$6),OR(Dashboard!$I$6="All",B1111=Dashboard!$I$6)),1,0)</f>
        <v/>
      </c>
    </row>
    <row r="1112">
      <c r="A1112" t="inlineStr">
        <is>
          <t>PP901111</t>
        </is>
      </c>
      <c r="B1112" t="inlineStr">
        <is>
          <t>Jan</t>
        </is>
      </c>
      <c r="C1112" t="inlineStr">
        <is>
          <t>Nagpur</t>
        </is>
      </c>
      <c r="D1112" t="inlineStr">
        <is>
          <t>Bill payment</t>
        </is>
      </c>
      <c r="E1112" t="inlineStr">
        <is>
          <t>-</t>
        </is>
      </c>
      <c r="F1112" s="34" t="n">
        <v>3047</v>
      </c>
      <c r="G1112" t="inlineStr">
        <is>
          <t>Bank B</t>
        </is>
      </c>
      <c r="H1112" t="inlineStr">
        <is>
          <t>Android</t>
        </is>
      </c>
      <c r="I1112" s="35" t="n">
        <v>1.6</v>
      </c>
      <c r="J1112" t="inlineStr">
        <is>
          <t>Failed</t>
        </is>
      </c>
      <c r="K1112" t="inlineStr">
        <is>
          <t>Bank server down</t>
        </is>
      </c>
      <c r="L1112" s="34" t="n">
        <v>0</v>
      </c>
      <c r="M1112" t="inlineStr">
        <is>
          <t>New</t>
        </is>
      </c>
      <c r="N1112" t="inlineStr">
        <is>
          <t>Afternoon</t>
        </is>
      </c>
      <c r="O1112">
        <f>IF(AND(OR(Dashboard!$C$6="All",C1112=Dashboard!$C$6),OR(Dashboard!$F$6="All",D1112=Dashboard!$F$6),OR(Dashboard!$I$6="All",B1112=Dashboard!$I$6)),1,0)</f>
        <v/>
      </c>
    </row>
    <row r="1113">
      <c r="A1113" t="inlineStr">
        <is>
          <t>PP901112</t>
        </is>
      </c>
      <c r="B1113" t="inlineStr">
        <is>
          <t>Feb</t>
        </is>
      </c>
      <c r="C1113" t="inlineStr">
        <is>
          <t>Pune</t>
        </is>
      </c>
      <c r="D1113" t="inlineStr">
        <is>
          <t>P2P transfer</t>
        </is>
      </c>
      <c r="E1113" t="inlineStr">
        <is>
          <t>-</t>
        </is>
      </c>
      <c r="F1113" s="34" t="n">
        <v>586</v>
      </c>
      <c r="G1113" t="inlineStr">
        <is>
          <t>Bank D</t>
        </is>
      </c>
      <c r="H1113" t="inlineStr">
        <is>
          <t>Android</t>
        </is>
      </c>
      <c r="I1113" s="35" t="n">
        <v>3.9</v>
      </c>
      <c r="J1113" t="inlineStr">
        <is>
          <t>Success</t>
        </is>
      </c>
      <c r="K1113" t="inlineStr"/>
      <c r="L1113" s="34" t="n">
        <v>0</v>
      </c>
      <c r="M1113" t="inlineStr">
        <is>
          <t>Existing</t>
        </is>
      </c>
      <c r="N1113" t="inlineStr">
        <is>
          <t>Evening</t>
        </is>
      </c>
      <c r="O1113">
        <f>IF(AND(OR(Dashboard!$C$6="All",C1113=Dashboard!$C$6),OR(Dashboard!$F$6="All",D1113=Dashboard!$F$6),OR(Dashboard!$I$6="All",B1113=Dashboard!$I$6)),1,0)</f>
        <v/>
      </c>
    </row>
    <row r="1114">
      <c r="A1114" t="inlineStr">
        <is>
          <t>PP901113</t>
        </is>
      </c>
      <c r="B1114" t="inlineStr">
        <is>
          <t>Jun</t>
        </is>
      </c>
      <c r="C1114" t="inlineStr">
        <is>
          <t>Sambhaji Nagar</t>
        </is>
      </c>
      <c r="D1114" t="inlineStr">
        <is>
          <t>P2P transfer</t>
        </is>
      </c>
      <c r="E1114" t="inlineStr">
        <is>
          <t>-</t>
        </is>
      </c>
      <c r="F1114" s="34" t="n">
        <v>5671</v>
      </c>
      <c r="G1114" t="inlineStr">
        <is>
          <t>Bank A</t>
        </is>
      </c>
      <c r="H1114" t="inlineStr">
        <is>
          <t>Android</t>
        </is>
      </c>
      <c r="I1114" s="35" t="n">
        <v>0.5</v>
      </c>
      <c r="J1114" t="inlineStr">
        <is>
          <t>Success</t>
        </is>
      </c>
      <c r="K1114" t="inlineStr"/>
      <c r="L1114" s="34" t="n">
        <v>0</v>
      </c>
      <c r="M1114" t="inlineStr">
        <is>
          <t>Existing</t>
        </is>
      </c>
      <c r="N1114" t="inlineStr">
        <is>
          <t>Morning</t>
        </is>
      </c>
      <c r="O1114">
        <f>IF(AND(OR(Dashboard!$C$6="All",C1114=Dashboard!$C$6),OR(Dashboard!$F$6="All",D1114=Dashboard!$F$6),OR(Dashboard!$I$6="All",B1114=Dashboard!$I$6)),1,0)</f>
        <v/>
      </c>
    </row>
    <row r="1115">
      <c r="A1115" t="inlineStr">
        <is>
          <t>PP901114</t>
        </is>
      </c>
      <c r="B1115" t="inlineStr">
        <is>
          <t>May</t>
        </is>
      </c>
      <c r="C1115" t="inlineStr">
        <is>
          <t>Solapur</t>
        </is>
      </c>
      <c r="D1115" t="inlineStr">
        <is>
          <t>Merchant (P2M)</t>
        </is>
      </c>
      <c r="E1115" t="inlineStr">
        <is>
          <t>Grocery</t>
        </is>
      </c>
      <c r="F1115" s="34" t="n">
        <v>131</v>
      </c>
      <c r="G1115" t="inlineStr">
        <is>
          <t>Bank B</t>
        </is>
      </c>
      <c r="H1115" t="inlineStr">
        <is>
          <t>Android</t>
        </is>
      </c>
      <c r="I1115" s="35" t="n">
        <v>2.6</v>
      </c>
      <c r="J1115" t="inlineStr">
        <is>
          <t>Success</t>
        </is>
      </c>
      <c r="K1115" t="inlineStr"/>
      <c r="L1115" s="34" t="n">
        <v>0</v>
      </c>
      <c r="M1115" t="inlineStr">
        <is>
          <t>Existing</t>
        </is>
      </c>
      <c r="N1115" t="inlineStr">
        <is>
          <t>Night</t>
        </is>
      </c>
      <c r="O1115">
        <f>IF(AND(OR(Dashboard!$C$6="All",C1115=Dashboard!$C$6),OR(Dashboard!$F$6="All",D1115=Dashboard!$F$6),OR(Dashboard!$I$6="All",B1115=Dashboard!$I$6)),1,0)</f>
        <v/>
      </c>
    </row>
    <row r="1116">
      <c r="A1116" t="inlineStr">
        <is>
          <t>PP901115</t>
        </is>
      </c>
      <c r="B1116" t="inlineStr">
        <is>
          <t>Feb</t>
        </is>
      </c>
      <c r="C1116" t="inlineStr">
        <is>
          <t>Nagpur</t>
        </is>
      </c>
      <c r="D1116" t="inlineStr">
        <is>
          <t>Insurance</t>
        </is>
      </c>
      <c r="E1116" t="inlineStr">
        <is>
          <t>-</t>
        </is>
      </c>
      <c r="F1116" s="34" t="n">
        <v>1744</v>
      </c>
      <c r="G1116" t="inlineStr">
        <is>
          <t>Bank C</t>
        </is>
      </c>
      <c r="H1116" t="inlineStr">
        <is>
          <t>iOS</t>
        </is>
      </c>
      <c r="I1116" s="35" t="n">
        <v>1.4</v>
      </c>
      <c r="J1116" t="inlineStr">
        <is>
          <t>Success</t>
        </is>
      </c>
      <c r="K1116" t="inlineStr"/>
      <c r="L1116" s="34" t="n">
        <v>0</v>
      </c>
      <c r="M1116" t="inlineStr">
        <is>
          <t>Existing</t>
        </is>
      </c>
      <c r="N1116" t="inlineStr">
        <is>
          <t>Evening</t>
        </is>
      </c>
      <c r="O1116">
        <f>IF(AND(OR(Dashboard!$C$6="All",C1116=Dashboard!$C$6),OR(Dashboard!$F$6="All",D1116=Dashboard!$F$6),OR(Dashboard!$I$6="All",B1116=Dashboard!$I$6)),1,0)</f>
        <v/>
      </c>
    </row>
    <row r="1117">
      <c r="A1117" t="inlineStr">
        <is>
          <t>PP901116</t>
        </is>
      </c>
      <c r="B1117" t="inlineStr">
        <is>
          <t>Feb</t>
        </is>
      </c>
      <c r="C1117" t="inlineStr">
        <is>
          <t>Solapur</t>
        </is>
      </c>
      <c r="D1117" t="inlineStr">
        <is>
          <t>Bill payment</t>
        </is>
      </c>
      <c r="E1117" t="inlineStr">
        <is>
          <t>-</t>
        </is>
      </c>
      <c r="F1117" s="34" t="n">
        <v>2802</v>
      </c>
      <c r="G1117" t="inlineStr">
        <is>
          <t>Bank C</t>
        </is>
      </c>
      <c r="H1117" t="inlineStr">
        <is>
          <t>Android</t>
        </is>
      </c>
      <c r="I1117" s="35" t="n">
        <v>2.2</v>
      </c>
      <c r="J1117" t="inlineStr">
        <is>
          <t>Pending</t>
        </is>
      </c>
      <c r="K1117" t="inlineStr"/>
      <c r="L1117" s="34" t="n">
        <v>0</v>
      </c>
      <c r="M1117" t="inlineStr">
        <is>
          <t>Existing</t>
        </is>
      </c>
      <c r="N1117" t="inlineStr">
        <is>
          <t>Night</t>
        </is>
      </c>
      <c r="O1117">
        <f>IF(AND(OR(Dashboard!$C$6="All",C1117=Dashboard!$C$6),OR(Dashboard!$F$6="All",D1117=Dashboard!$F$6),OR(Dashboard!$I$6="All",B1117=Dashboard!$I$6)),1,0)</f>
        <v/>
      </c>
    </row>
    <row r="1118">
      <c r="A1118" t="inlineStr">
        <is>
          <t>PP901117</t>
        </is>
      </c>
      <c r="B1118" t="inlineStr">
        <is>
          <t>Mar</t>
        </is>
      </c>
      <c r="C1118" t="inlineStr">
        <is>
          <t>Nashik</t>
        </is>
      </c>
      <c r="D1118" t="inlineStr">
        <is>
          <t>Recharge</t>
        </is>
      </c>
      <c r="E1118" t="inlineStr">
        <is>
          <t>-</t>
        </is>
      </c>
      <c r="F1118" s="34" t="n">
        <v>199</v>
      </c>
      <c r="G1118" t="inlineStr">
        <is>
          <t>Bank A</t>
        </is>
      </c>
      <c r="H1118" t="inlineStr">
        <is>
          <t>iOS</t>
        </is>
      </c>
      <c r="I1118" s="35" t="n">
        <v>3.5</v>
      </c>
      <c r="J1118" t="inlineStr">
        <is>
          <t>Success</t>
        </is>
      </c>
      <c r="K1118" t="inlineStr"/>
      <c r="L1118" s="34" t="n">
        <v>2</v>
      </c>
      <c r="M1118" t="inlineStr">
        <is>
          <t>Existing</t>
        </is>
      </c>
      <c r="N1118" t="inlineStr">
        <is>
          <t>Evening</t>
        </is>
      </c>
      <c r="O1118">
        <f>IF(AND(OR(Dashboard!$C$6="All",C1118=Dashboard!$C$6),OR(Dashboard!$F$6="All",D1118=Dashboard!$F$6),OR(Dashboard!$I$6="All",B1118=Dashboard!$I$6)),1,0)</f>
        <v/>
      </c>
    </row>
    <row r="1119">
      <c r="A1119" t="inlineStr">
        <is>
          <t>PP901118</t>
        </is>
      </c>
      <c r="B1119" t="inlineStr">
        <is>
          <t>Feb</t>
        </is>
      </c>
      <c r="C1119" t="inlineStr">
        <is>
          <t>Pune</t>
        </is>
      </c>
      <c r="D1119" t="inlineStr">
        <is>
          <t>P2P transfer</t>
        </is>
      </c>
      <c r="E1119" t="inlineStr">
        <is>
          <t>-</t>
        </is>
      </c>
      <c r="F1119" s="34" t="n">
        <v>600</v>
      </c>
      <c r="G1119" t="inlineStr">
        <is>
          <t>Bank E</t>
        </is>
      </c>
      <c r="H1119" t="inlineStr">
        <is>
          <t>Android</t>
        </is>
      </c>
      <c r="I1119" s="35" t="n">
        <v>2.1</v>
      </c>
      <c r="J1119" t="inlineStr">
        <is>
          <t>Success</t>
        </is>
      </c>
      <c r="K1119" t="inlineStr"/>
      <c r="L1119" s="34" t="n">
        <v>0</v>
      </c>
      <c r="M1119" t="inlineStr">
        <is>
          <t>Existing</t>
        </is>
      </c>
      <c r="N1119" t="inlineStr">
        <is>
          <t>Evening</t>
        </is>
      </c>
      <c r="O1119">
        <f>IF(AND(OR(Dashboard!$C$6="All",C1119=Dashboard!$C$6),OR(Dashboard!$F$6="All",D1119=Dashboard!$F$6),OR(Dashboard!$I$6="All",B1119=Dashboard!$I$6)),1,0)</f>
        <v/>
      </c>
    </row>
    <row r="1120">
      <c r="A1120" t="inlineStr">
        <is>
          <t>PP901119</t>
        </is>
      </c>
      <c r="B1120" t="inlineStr">
        <is>
          <t>Jun</t>
        </is>
      </c>
      <c r="C1120" t="inlineStr">
        <is>
          <t>Sambhaji Nagar</t>
        </is>
      </c>
      <c r="D1120" t="inlineStr">
        <is>
          <t>P2P transfer</t>
        </is>
      </c>
      <c r="E1120" t="inlineStr">
        <is>
          <t>-</t>
        </is>
      </c>
      <c r="F1120" s="34" t="n">
        <v>1703</v>
      </c>
      <c r="G1120" t="inlineStr">
        <is>
          <t>Bank B</t>
        </is>
      </c>
      <c r="H1120" t="inlineStr">
        <is>
          <t>Android</t>
        </is>
      </c>
      <c r="I1120" s="35" t="n">
        <v>1.9</v>
      </c>
      <c r="J1120" t="inlineStr">
        <is>
          <t>Success</t>
        </is>
      </c>
      <c r="K1120" t="inlineStr"/>
      <c r="L1120" s="34" t="n">
        <v>0</v>
      </c>
      <c r="M1120" t="inlineStr">
        <is>
          <t>New</t>
        </is>
      </c>
      <c r="N1120" t="inlineStr">
        <is>
          <t>Evening</t>
        </is>
      </c>
      <c r="O1120">
        <f>IF(AND(OR(Dashboard!$C$6="All",C1120=Dashboard!$C$6),OR(Dashboard!$F$6="All",D1120=Dashboard!$F$6),OR(Dashboard!$I$6="All",B1120=Dashboard!$I$6)),1,0)</f>
        <v/>
      </c>
    </row>
    <row r="1121">
      <c r="A1121" t="inlineStr">
        <is>
          <t>PP901120</t>
        </is>
      </c>
      <c r="B1121" t="inlineStr">
        <is>
          <t>Apr</t>
        </is>
      </c>
      <c r="C1121" t="inlineStr">
        <is>
          <t>Sambhaji Nagar</t>
        </is>
      </c>
      <c r="D1121" t="inlineStr">
        <is>
          <t>Bill payment</t>
        </is>
      </c>
      <c r="E1121" t="inlineStr">
        <is>
          <t>-</t>
        </is>
      </c>
      <c r="F1121" s="34" t="n">
        <v>1326</v>
      </c>
      <c r="G1121" t="inlineStr">
        <is>
          <t>Bank E</t>
        </is>
      </c>
      <c r="H1121" t="inlineStr">
        <is>
          <t>Android</t>
        </is>
      </c>
      <c r="I1121" s="35" t="n">
        <v>0.5</v>
      </c>
      <c r="J1121" t="inlineStr">
        <is>
          <t>Success</t>
        </is>
      </c>
      <c r="K1121" t="inlineStr"/>
      <c r="L1121" s="34" t="n">
        <v>13</v>
      </c>
      <c r="M1121" t="inlineStr">
        <is>
          <t>Existing</t>
        </is>
      </c>
      <c r="N1121" t="inlineStr">
        <is>
          <t>Afternoon</t>
        </is>
      </c>
      <c r="O1121">
        <f>IF(AND(OR(Dashboard!$C$6="All",C1121=Dashboard!$C$6),OR(Dashboard!$F$6="All",D1121=Dashboard!$F$6),OR(Dashboard!$I$6="All",B1121=Dashboard!$I$6)),1,0)</f>
        <v/>
      </c>
    </row>
    <row r="1122">
      <c r="A1122" t="inlineStr">
        <is>
          <t>PP901121</t>
        </is>
      </c>
      <c r="B1122" t="inlineStr">
        <is>
          <t>Feb</t>
        </is>
      </c>
      <c r="C1122" t="inlineStr">
        <is>
          <t>Nagpur</t>
        </is>
      </c>
      <c r="D1122" t="inlineStr">
        <is>
          <t>P2P transfer</t>
        </is>
      </c>
      <c r="E1122" t="inlineStr">
        <is>
          <t>-</t>
        </is>
      </c>
      <c r="F1122" s="34" t="n">
        <v>387</v>
      </c>
      <c r="G1122" t="inlineStr">
        <is>
          <t>Bank A</t>
        </is>
      </c>
      <c r="H1122" t="inlineStr">
        <is>
          <t>Android</t>
        </is>
      </c>
      <c r="I1122" s="35" t="n">
        <v>2</v>
      </c>
      <c r="J1122" t="inlineStr">
        <is>
          <t>Success</t>
        </is>
      </c>
      <c r="K1122" t="inlineStr"/>
      <c r="L1122" s="34" t="n">
        <v>0</v>
      </c>
      <c r="M1122" t="inlineStr">
        <is>
          <t>Existing</t>
        </is>
      </c>
      <c r="N1122" t="inlineStr">
        <is>
          <t>Morning</t>
        </is>
      </c>
      <c r="O1122">
        <f>IF(AND(OR(Dashboard!$C$6="All",C1122=Dashboard!$C$6),OR(Dashboard!$F$6="All",D1122=Dashboard!$F$6),OR(Dashboard!$I$6="All",B1122=Dashboard!$I$6)),1,0)</f>
        <v/>
      </c>
    </row>
    <row r="1123">
      <c r="A1123" t="inlineStr">
        <is>
          <t>PP901122</t>
        </is>
      </c>
      <c r="B1123" t="inlineStr">
        <is>
          <t>Mar</t>
        </is>
      </c>
      <c r="C1123" t="inlineStr">
        <is>
          <t>Nashik</t>
        </is>
      </c>
      <c r="D1123" t="inlineStr">
        <is>
          <t>P2P transfer</t>
        </is>
      </c>
      <c r="E1123" t="inlineStr">
        <is>
          <t>-</t>
        </is>
      </c>
      <c r="F1123" s="34" t="n">
        <v>1761</v>
      </c>
      <c r="G1123" t="inlineStr">
        <is>
          <t>Bank E</t>
        </is>
      </c>
      <c r="H1123" t="inlineStr">
        <is>
          <t>Android</t>
        </is>
      </c>
      <c r="I1123" s="35" t="n">
        <v>0.7</v>
      </c>
      <c r="J1123" t="inlineStr">
        <is>
          <t>Success</t>
        </is>
      </c>
      <c r="K1123" t="inlineStr"/>
      <c r="L1123" s="34" t="n">
        <v>0</v>
      </c>
      <c r="M1123" t="inlineStr">
        <is>
          <t>Existing</t>
        </is>
      </c>
      <c r="N1123" t="inlineStr">
        <is>
          <t>Evening</t>
        </is>
      </c>
      <c r="O1123">
        <f>IF(AND(OR(Dashboard!$C$6="All",C1123=Dashboard!$C$6),OR(Dashboard!$F$6="All",D1123=Dashboard!$F$6),OR(Dashboard!$I$6="All",B1123=Dashboard!$I$6)),1,0)</f>
        <v/>
      </c>
    </row>
    <row r="1124">
      <c r="A1124" t="inlineStr">
        <is>
          <t>PP901123</t>
        </is>
      </c>
      <c r="B1124" t="inlineStr">
        <is>
          <t>Apr</t>
        </is>
      </c>
      <c r="C1124" t="inlineStr">
        <is>
          <t>Pune</t>
        </is>
      </c>
      <c r="D1124" t="inlineStr">
        <is>
          <t>Merchant (P2M)</t>
        </is>
      </c>
      <c r="E1124" t="inlineStr">
        <is>
          <t>Fuel</t>
        </is>
      </c>
      <c r="F1124" s="34" t="n">
        <v>108</v>
      </c>
      <c r="G1124" t="inlineStr">
        <is>
          <t>Bank D</t>
        </is>
      </c>
      <c r="H1124" t="inlineStr">
        <is>
          <t>Android</t>
        </is>
      </c>
      <c r="I1124" s="35" t="n">
        <v>4.1</v>
      </c>
      <c r="J1124" t="inlineStr">
        <is>
          <t>Success</t>
        </is>
      </c>
      <c r="K1124" t="inlineStr"/>
      <c r="L1124" s="34" t="n">
        <v>0</v>
      </c>
      <c r="M1124" t="inlineStr">
        <is>
          <t>Existing</t>
        </is>
      </c>
      <c r="N1124" t="inlineStr">
        <is>
          <t>Afternoon</t>
        </is>
      </c>
      <c r="O1124">
        <f>IF(AND(OR(Dashboard!$C$6="All",C1124=Dashboard!$C$6),OR(Dashboard!$F$6="All",D1124=Dashboard!$F$6),OR(Dashboard!$I$6="All",B1124=Dashboard!$I$6)),1,0)</f>
        <v/>
      </c>
    </row>
    <row r="1125">
      <c r="A1125" t="inlineStr">
        <is>
          <t>PP901124</t>
        </is>
      </c>
      <c r="B1125" t="inlineStr">
        <is>
          <t>Mar</t>
        </is>
      </c>
      <c r="C1125" t="inlineStr">
        <is>
          <t>Pune</t>
        </is>
      </c>
      <c r="D1125" t="inlineStr">
        <is>
          <t>Merchant (P2M)</t>
        </is>
      </c>
      <c r="E1125" t="inlineStr">
        <is>
          <t>Pharmacy</t>
        </is>
      </c>
      <c r="F1125" s="34" t="n">
        <v>136</v>
      </c>
      <c r="G1125" t="inlineStr">
        <is>
          <t>Bank E</t>
        </is>
      </c>
      <c r="H1125" t="inlineStr">
        <is>
          <t>Android</t>
        </is>
      </c>
      <c r="I1125" s="35" t="n">
        <v>1.1</v>
      </c>
      <c r="J1125" t="inlineStr">
        <is>
          <t>Success</t>
        </is>
      </c>
      <c r="K1125" t="inlineStr"/>
      <c r="L1125" s="34" t="n">
        <v>0</v>
      </c>
      <c r="M1125" t="inlineStr">
        <is>
          <t>Existing</t>
        </is>
      </c>
      <c r="N1125" t="inlineStr">
        <is>
          <t>Morning</t>
        </is>
      </c>
      <c r="O1125">
        <f>IF(AND(OR(Dashboard!$C$6="All",C1125=Dashboard!$C$6),OR(Dashboard!$F$6="All",D1125=Dashboard!$F$6),OR(Dashboard!$I$6="All",B1125=Dashboard!$I$6)),1,0)</f>
        <v/>
      </c>
    </row>
    <row r="1126">
      <c r="A1126" t="inlineStr">
        <is>
          <t>PP901125</t>
        </is>
      </c>
      <c r="B1126" t="inlineStr">
        <is>
          <t>Jan</t>
        </is>
      </c>
      <c r="C1126" t="inlineStr">
        <is>
          <t>Nashik</t>
        </is>
      </c>
      <c r="D1126" t="inlineStr">
        <is>
          <t>P2P transfer</t>
        </is>
      </c>
      <c r="E1126" t="inlineStr">
        <is>
          <t>-</t>
        </is>
      </c>
      <c r="F1126" s="34" t="n">
        <v>1873</v>
      </c>
      <c r="G1126" t="inlineStr">
        <is>
          <t>Bank E</t>
        </is>
      </c>
      <c r="H1126" t="inlineStr">
        <is>
          <t>Android</t>
        </is>
      </c>
      <c r="I1126" s="35" t="n">
        <v>0.4</v>
      </c>
      <c r="J1126" t="inlineStr">
        <is>
          <t>Success</t>
        </is>
      </c>
      <c r="K1126" t="inlineStr"/>
      <c r="L1126" s="34" t="n">
        <v>0</v>
      </c>
      <c r="M1126" t="inlineStr">
        <is>
          <t>Existing</t>
        </is>
      </c>
      <c r="N1126" t="inlineStr">
        <is>
          <t>Evening</t>
        </is>
      </c>
      <c r="O1126">
        <f>IF(AND(OR(Dashboard!$C$6="All",C1126=Dashboard!$C$6),OR(Dashboard!$F$6="All",D1126=Dashboard!$F$6),OR(Dashboard!$I$6="All",B1126=Dashboard!$I$6)),1,0)</f>
        <v/>
      </c>
    </row>
    <row r="1127">
      <c r="A1127" t="inlineStr">
        <is>
          <t>PP901126</t>
        </is>
      </c>
      <c r="B1127" t="inlineStr">
        <is>
          <t>Mar</t>
        </is>
      </c>
      <c r="C1127" t="inlineStr">
        <is>
          <t>Kolhapur</t>
        </is>
      </c>
      <c r="D1127" t="inlineStr">
        <is>
          <t>P2P transfer</t>
        </is>
      </c>
      <c r="E1127" t="inlineStr">
        <is>
          <t>-</t>
        </is>
      </c>
      <c r="F1127" s="34" t="n">
        <v>653</v>
      </c>
      <c r="G1127" t="inlineStr">
        <is>
          <t>Bank C</t>
        </is>
      </c>
      <c r="H1127" t="inlineStr">
        <is>
          <t>Android</t>
        </is>
      </c>
      <c r="I1127" s="35" t="n">
        <v>1.4</v>
      </c>
      <c r="J1127" t="inlineStr">
        <is>
          <t>Success</t>
        </is>
      </c>
      <c r="K1127" t="inlineStr"/>
      <c r="L1127" s="34" t="n">
        <v>0</v>
      </c>
      <c r="M1127" t="inlineStr">
        <is>
          <t>Existing</t>
        </is>
      </c>
      <c r="N1127" t="inlineStr">
        <is>
          <t>Afternoon</t>
        </is>
      </c>
      <c r="O1127">
        <f>IF(AND(OR(Dashboard!$C$6="All",C1127=Dashboard!$C$6),OR(Dashboard!$F$6="All",D1127=Dashboard!$F$6),OR(Dashboard!$I$6="All",B1127=Dashboard!$I$6)),1,0)</f>
        <v/>
      </c>
    </row>
    <row r="1128">
      <c r="A1128" t="inlineStr">
        <is>
          <t>PP901127</t>
        </is>
      </c>
      <c r="B1128" t="inlineStr">
        <is>
          <t>May</t>
        </is>
      </c>
      <c r="C1128" t="inlineStr">
        <is>
          <t>Nashik</t>
        </is>
      </c>
      <c r="D1128" t="inlineStr">
        <is>
          <t>P2P transfer</t>
        </is>
      </c>
      <c r="E1128" t="inlineStr">
        <is>
          <t>-</t>
        </is>
      </c>
      <c r="F1128" s="34" t="n">
        <v>697</v>
      </c>
      <c r="G1128" t="inlineStr">
        <is>
          <t>Bank B</t>
        </is>
      </c>
      <c r="H1128" t="inlineStr">
        <is>
          <t>Android</t>
        </is>
      </c>
      <c r="I1128" s="35" t="n">
        <v>0.6</v>
      </c>
      <c r="J1128" t="inlineStr">
        <is>
          <t>Success</t>
        </is>
      </c>
      <c r="K1128" t="inlineStr"/>
      <c r="L1128" s="34" t="n">
        <v>0</v>
      </c>
      <c r="M1128" t="inlineStr">
        <is>
          <t>Existing</t>
        </is>
      </c>
      <c r="N1128" t="inlineStr">
        <is>
          <t>Afternoon</t>
        </is>
      </c>
      <c r="O1128">
        <f>IF(AND(OR(Dashboard!$C$6="All",C1128=Dashboard!$C$6),OR(Dashboard!$F$6="All",D1128=Dashboard!$F$6),OR(Dashboard!$I$6="All",B1128=Dashboard!$I$6)),1,0)</f>
        <v/>
      </c>
    </row>
    <row r="1129">
      <c r="A1129" t="inlineStr">
        <is>
          <t>PP901128</t>
        </is>
      </c>
      <c r="B1129" t="inlineStr">
        <is>
          <t>Jan</t>
        </is>
      </c>
      <c r="C1129" t="inlineStr">
        <is>
          <t>Nashik</t>
        </is>
      </c>
      <c r="D1129" t="inlineStr">
        <is>
          <t>Insurance</t>
        </is>
      </c>
      <c r="E1129" t="inlineStr">
        <is>
          <t>-</t>
        </is>
      </c>
      <c r="F1129" s="34" t="n">
        <v>6344</v>
      </c>
      <c r="G1129" t="inlineStr">
        <is>
          <t>Bank A</t>
        </is>
      </c>
      <c r="H1129" t="inlineStr">
        <is>
          <t>Android</t>
        </is>
      </c>
      <c r="I1129" s="35" t="n">
        <v>2.1</v>
      </c>
      <c r="J1129" t="inlineStr">
        <is>
          <t>Success</t>
        </is>
      </c>
      <c r="K1129" t="inlineStr"/>
      <c r="L1129" s="34" t="n">
        <v>0</v>
      </c>
      <c r="M1129" t="inlineStr">
        <is>
          <t>Existing</t>
        </is>
      </c>
      <c r="N1129" t="inlineStr">
        <is>
          <t>Morning</t>
        </is>
      </c>
      <c r="O1129">
        <f>IF(AND(OR(Dashboard!$C$6="All",C1129=Dashboard!$C$6),OR(Dashboard!$F$6="All",D1129=Dashboard!$F$6),OR(Dashboard!$I$6="All",B1129=Dashboard!$I$6)),1,0)</f>
        <v/>
      </c>
    </row>
    <row r="1130">
      <c r="A1130" t="inlineStr">
        <is>
          <t>PP901129</t>
        </is>
      </c>
      <c r="B1130" t="inlineStr">
        <is>
          <t>May</t>
        </is>
      </c>
      <c r="C1130" t="inlineStr">
        <is>
          <t>Nagpur</t>
        </is>
      </c>
      <c r="D1130" t="inlineStr">
        <is>
          <t>Insurance</t>
        </is>
      </c>
      <c r="E1130" t="inlineStr">
        <is>
          <t>-</t>
        </is>
      </c>
      <c r="F1130" s="34" t="n">
        <v>6925</v>
      </c>
      <c r="G1130" t="inlineStr">
        <is>
          <t>Bank A</t>
        </is>
      </c>
      <c r="H1130" t="inlineStr">
        <is>
          <t>Android</t>
        </is>
      </c>
      <c r="I1130" s="35" t="n">
        <v>1.2</v>
      </c>
      <c r="J1130" t="inlineStr">
        <is>
          <t>Success</t>
        </is>
      </c>
      <c r="K1130" t="inlineStr"/>
      <c r="L1130" s="34" t="n">
        <v>0</v>
      </c>
      <c r="M1130" t="inlineStr">
        <is>
          <t>Existing</t>
        </is>
      </c>
      <c r="N1130" t="inlineStr">
        <is>
          <t>Evening</t>
        </is>
      </c>
      <c r="O1130">
        <f>IF(AND(OR(Dashboard!$C$6="All",C1130=Dashboard!$C$6),OR(Dashboard!$F$6="All",D1130=Dashboard!$F$6),OR(Dashboard!$I$6="All",B1130=Dashboard!$I$6)),1,0)</f>
        <v/>
      </c>
    </row>
    <row r="1131">
      <c r="A1131" t="inlineStr">
        <is>
          <t>PP901130</t>
        </is>
      </c>
      <c r="B1131" t="inlineStr">
        <is>
          <t>Jan</t>
        </is>
      </c>
      <c r="C1131" t="inlineStr">
        <is>
          <t>Pune</t>
        </is>
      </c>
      <c r="D1131" t="inlineStr">
        <is>
          <t>Merchant (P2M)</t>
        </is>
      </c>
      <c r="E1131" t="inlineStr">
        <is>
          <t>Pharmacy</t>
        </is>
      </c>
      <c r="F1131" s="34" t="n">
        <v>61</v>
      </c>
      <c r="G1131" t="inlineStr">
        <is>
          <t>Bank B</t>
        </is>
      </c>
      <c r="H1131" t="inlineStr">
        <is>
          <t>Android</t>
        </is>
      </c>
      <c r="I1131" s="35" t="n">
        <v>2</v>
      </c>
      <c r="J1131" t="inlineStr">
        <is>
          <t>Success</t>
        </is>
      </c>
      <c r="K1131" t="inlineStr"/>
      <c r="L1131" s="34" t="n">
        <v>0</v>
      </c>
      <c r="M1131" t="inlineStr">
        <is>
          <t>Existing</t>
        </is>
      </c>
      <c r="N1131" t="inlineStr">
        <is>
          <t>Morning</t>
        </is>
      </c>
      <c r="O1131">
        <f>IF(AND(OR(Dashboard!$C$6="All",C1131=Dashboard!$C$6),OR(Dashboard!$F$6="All",D1131=Dashboard!$F$6),OR(Dashboard!$I$6="All",B1131=Dashboard!$I$6)),1,0)</f>
        <v/>
      </c>
    </row>
    <row r="1132">
      <c r="A1132" t="inlineStr">
        <is>
          <t>PP901131</t>
        </is>
      </c>
      <c r="B1132" t="inlineStr">
        <is>
          <t>Jan</t>
        </is>
      </c>
      <c r="C1132" t="inlineStr">
        <is>
          <t>Pune</t>
        </is>
      </c>
      <c r="D1132" t="inlineStr">
        <is>
          <t>P2P transfer</t>
        </is>
      </c>
      <c r="E1132" t="inlineStr">
        <is>
          <t>-</t>
        </is>
      </c>
      <c r="F1132" s="34" t="n">
        <v>7106</v>
      </c>
      <c r="G1132" t="inlineStr">
        <is>
          <t>Bank E</t>
        </is>
      </c>
      <c r="H1132" t="inlineStr">
        <is>
          <t>Android</t>
        </is>
      </c>
      <c r="I1132" s="35" t="n">
        <v>1.4</v>
      </c>
      <c r="J1132" t="inlineStr">
        <is>
          <t>Success</t>
        </is>
      </c>
      <c r="K1132" t="inlineStr"/>
      <c r="L1132" s="34" t="n">
        <v>0</v>
      </c>
      <c r="M1132" t="inlineStr">
        <is>
          <t>Existing</t>
        </is>
      </c>
      <c r="N1132" t="inlineStr">
        <is>
          <t>Afternoon</t>
        </is>
      </c>
      <c r="O1132">
        <f>IF(AND(OR(Dashboard!$C$6="All",C1132=Dashboard!$C$6),OR(Dashboard!$F$6="All",D1132=Dashboard!$F$6),OR(Dashboard!$I$6="All",B1132=Dashboard!$I$6)),1,0)</f>
        <v/>
      </c>
    </row>
    <row r="1133">
      <c r="A1133" t="inlineStr">
        <is>
          <t>PP901132</t>
        </is>
      </c>
      <c r="B1133" t="inlineStr">
        <is>
          <t>Jan</t>
        </is>
      </c>
      <c r="C1133" t="inlineStr">
        <is>
          <t>Pune</t>
        </is>
      </c>
      <c r="D1133" t="inlineStr">
        <is>
          <t>P2P transfer</t>
        </is>
      </c>
      <c r="E1133" t="inlineStr">
        <is>
          <t>-</t>
        </is>
      </c>
      <c r="F1133" s="34" t="n">
        <v>1574</v>
      </c>
      <c r="G1133" t="inlineStr">
        <is>
          <t>Bank D</t>
        </is>
      </c>
      <c r="H1133" t="inlineStr">
        <is>
          <t>Android</t>
        </is>
      </c>
      <c r="I1133" s="35" t="n">
        <v>2.6</v>
      </c>
      <c r="J1133" t="inlineStr">
        <is>
          <t>Success</t>
        </is>
      </c>
      <c r="K1133" t="inlineStr"/>
      <c r="L1133" s="34" t="n">
        <v>0</v>
      </c>
      <c r="M1133" t="inlineStr">
        <is>
          <t>Existing</t>
        </is>
      </c>
      <c r="N1133" t="inlineStr">
        <is>
          <t>Evening</t>
        </is>
      </c>
      <c r="O1133">
        <f>IF(AND(OR(Dashboard!$C$6="All",C1133=Dashboard!$C$6),OR(Dashboard!$F$6="All",D1133=Dashboard!$F$6),OR(Dashboard!$I$6="All",B1133=Dashboard!$I$6)),1,0)</f>
        <v/>
      </c>
    </row>
    <row r="1134">
      <c r="A1134" t="inlineStr">
        <is>
          <t>PP901133</t>
        </is>
      </c>
      <c r="B1134" t="inlineStr">
        <is>
          <t>Apr</t>
        </is>
      </c>
      <c r="C1134" t="inlineStr">
        <is>
          <t>Sambhaji Nagar</t>
        </is>
      </c>
      <c r="D1134" t="inlineStr">
        <is>
          <t>Merchant (P2M)</t>
        </is>
      </c>
      <c r="E1134" t="inlineStr">
        <is>
          <t>Fuel</t>
        </is>
      </c>
      <c r="F1134" s="34" t="n">
        <v>218</v>
      </c>
      <c r="G1134" t="inlineStr">
        <is>
          <t>Bank E</t>
        </is>
      </c>
      <c r="H1134" t="inlineStr">
        <is>
          <t>Android</t>
        </is>
      </c>
      <c r="I1134" s="35" t="n">
        <v>1.1</v>
      </c>
      <c r="J1134" t="inlineStr">
        <is>
          <t>Success</t>
        </is>
      </c>
      <c r="K1134" t="inlineStr"/>
      <c r="L1134" s="34" t="n">
        <v>0</v>
      </c>
      <c r="M1134" t="inlineStr">
        <is>
          <t>Existing</t>
        </is>
      </c>
      <c r="N1134" t="inlineStr">
        <is>
          <t>Night</t>
        </is>
      </c>
      <c r="O1134">
        <f>IF(AND(OR(Dashboard!$C$6="All",C1134=Dashboard!$C$6),OR(Dashboard!$F$6="All",D1134=Dashboard!$F$6),OR(Dashboard!$I$6="All",B1134=Dashboard!$I$6)),1,0)</f>
        <v/>
      </c>
    </row>
    <row r="1135">
      <c r="A1135" t="inlineStr">
        <is>
          <t>PP901134</t>
        </is>
      </c>
      <c r="B1135" t="inlineStr">
        <is>
          <t>Apr</t>
        </is>
      </c>
      <c r="C1135" t="inlineStr">
        <is>
          <t>Pune</t>
        </is>
      </c>
      <c r="D1135" t="inlineStr">
        <is>
          <t>P2P transfer</t>
        </is>
      </c>
      <c r="E1135" t="inlineStr">
        <is>
          <t>-</t>
        </is>
      </c>
      <c r="F1135" s="34" t="n">
        <v>140</v>
      </c>
      <c r="G1135" t="inlineStr">
        <is>
          <t>Bank D</t>
        </is>
      </c>
      <c r="H1135" t="inlineStr">
        <is>
          <t>iOS</t>
        </is>
      </c>
      <c r="I1135" s="35" t="n">
        <v>1.7</v>
      </c>
      <c r="J1135" t="inlineStr">
        <is>
          <t>Success</t>
        </is>
      </c>
      <c r="K1135" t="inlineStr"/>
      <c r="L1135" s="34" t="n">
        <v>0</v>
      </c>
      <c r="M1135" t="inlineStr">
        <is>
          <t>New</t>
        </is>
      </c>
      <c r="N1135" t="inlineStr">
        <is>
          <t>Evening</t>
        </is>
      </c>
      <c r="O1135">
        <f>IF(AND(OR(Dashboard!$C$6="All",C1135=Dashboard!$C$6),OR(Dashboard!$F$6="All",D1135=Dashboard!$F$6),OR(Dashboard!$I$6="All",B1135=Dashboard!$I$6)),1,0)</f>
        <v/>
      </c>
    </row>
    <row r="1136">
      <c r="A1136" t="inlineStr">
        <is>
          <t>PP901135</t>
        </is>
      </c>
      <c r="B1136" t="inlineStr">
        <is>
          <t>Jan</t>
        </is>
      </c>
      <c r="C1136" t="inlineStr">
        <is>
          <t>Solapur</t>
        </is>
      </c>
      <c r="D1136" t="inlineStr">
        <is>
          <t>P2P transfer</t>
        </is>
      </c>
      <c r="E1136" t="inlineStr">
        <is>
          <t>-</t>
        </is>
      </c>
      <c r="F1136" s="34" t="n">
        <v>5314</v>
      </c>
      <c r="G1136" t="inlineStr">
        <is>
          <t>Bank D</t>
        </is>
      </c>
      <c r="H1136" t="inlineStr">
        <is>
          <t>Android</t>
        </is>
      </c>
      <c r="I1136" s="35" t="n">
        <v>2.2</v>
      </c>
      <c r="J1136" t="inlineStr">
        <is>
          <t>Success</t>
        </is>
      </c>
      <c r="K1136" t="inlineStr"/>
      <c r="L1136" s="34" t="n">
        <v>0</v>
      </c>
      <c r="M1136" t="inlineStr">
        <is>
          <t>Existing</t>
        </is>
      </c>
      <c r="N1136" t="inlineStr">
        <is>
          <t>Afternoon</t>
        </is>
      </c>
      <c r="O1136">
        <f>IF(AND(OR(Dashboard!$C$6="All",C1136=Dashboard!$C$6),OR(Dashboard!$F$6="All",D1136=Dashboard!$F$6),OR(Dashboard!$I$6="All",B1136=Dashboard!$I$6)),1,0)</f>
        <v/>
      </c>
    </row>
    <row r="1137">
      <c r="A1137" t="inlineStr">
        <is>
          <t>PP901136</t>
        </is>
      </c>
      <c r="B1137" t="inlineStr">
        <is>
          <t>May</t>
        </is>
      </c>
      <c r="C1137" t="inlineStr">
        <is>
          <t>Nashik</t>
        </is>
      </c>
      <c r="D1137" t="inlineStr">
        <is>
          <t>Recharge</t>
        </is>
      </c>
      <c r="E1137" t="inlineStr">
        <is>
          <t>-</t>
        </is>
      </c>
      <c r="F1137" s="34" t="n">
        <v>299</v>
      </c>
      <c r="G1137" t="inlineStr">
        <is>
          <t>Bank D</t>
        </is>
      </c>
      <c r="H1137" t="inlineStr">
        <is>
          <t>Android</t>
        </is>
      </c>
      <c r="I1137" s="35" t="n">
        <v>2.5</v>
      </c>
      <c r="J1137" t="inlineStr">
        <is>
          <t>Success</t>
        </is>
      </c>
      <c r="K1137" t="inlineStr"/>
      <c r="L1137" s="34" t="n">
        <v>0</v>
      </c>
      <c r="M1137" t="inlineStr">
        <is>
          <t>New</t>
        </is>
      </c>
      <c r="N1137" t="inlineStr">
        <is>
          <t>Night</t>
        </is>
      </c>
      <c r="O1137">
        <f>IF(AND(OR(Dashboard!$C$6="All",C1137=Dashboard!$C$6),OR(Dashboard!$F$6="All",D1137=Dashboard!$F$6),OR(Dashboard!$I$6="All",B1137=Dashboard!$I$6)),1,0)</f>
        <v/>
      </c>
    </row>
    <row r="1138">
      <c r="A1138" t="inlineStr">
        <is>
          <t>PP901137</t>
        </is>
      </c>
      <c r="B1138" t="inlineStr">
        <is>
          <t>Mar</t>
        </is>
      </c>
      <c r="C1138" t="inlineStr">
        <is>
          <t>Nashik</t>
        </is>
      </c>
      <c r="D1138" t="inlineStr">
        <is>
          <t>Bill payment</t>
        </is>
      </c>
      <c r="E1138" t="inlineStr">
        <is>
          <t>-</t>
        </is>
      </c>
      <c r="F1138" s="34" t="n">
        <v>2581</v>
      </c>
      <c r="G1138" t="inlineStr">
        <is>
          <t>Bank A</t>
        </is>
      </c>
      <c r="H1138" t="inlineStr">
        <is>
          <t>iOS</t>
        </is>
      </c>
      <c r="I1138" s="35" t="n">
        <v>1</v>
      </c>
      <c r="J1138" t="inlineStr">
        <is>
          <t>Success</t>
        </is>
      </c>
      <c r="K1138" t="inlineStr"/>
      <c r="L1138" s="34" t="n">
        <v>0</v>
      </c>
      <c r="M1138" t="inlineStr">
        <is>
          <t>Existing</t>
        </is>
      </c>
      <c r="N1138" t="inlineStr">
        <is>
          <t>Evening</t>
        </is>
      </c>
      <c r="O1138">
        <f>IF(AND(OR(Dashboard!$C$6="All",C1138=Dashboard!$C$6),OR(Dashboard!$F$6="All",D1138=Dashboard!$F$6),OR(Dashboard!$I$6="All",B1138=Dashboard!$I$6)),1,0)</f>
        <v/>
      </c>
    </row>
    <row r="1139">
      <c r="A1139" t="inlineStr">
        <is>
          <t>PP901138</t>
        </is>
      </c>
      <c r="B1139" t="inlineStr">
        <is>
          <t>Apr</t>
        </is>
      </c>
      <c r="C1139" t="inlineStr">
        <is>
          <t>Solapur</t>
        </is>
      </c>
      <c r="D1139" t="inlineStr">
        <is>
          <t>Recharge</t>
        </is>
      </c>
      <c r="E1139" t="inlineStr">
        <is>
          <t>-</t>
        </is>
      </c>
      <c r="F1139" s="34" t="n">
        <v>479</v>
      </c>
      <c r="G1139" t="inlineStr">
        <is>
          <t>Bank E</t>
        </is>
      </c>
      <c r="H1139" t="inlineStr">
        <is>
          <t>Android</t>
        </is>
      </c>
      <c r="I1139" s="35" t="n">
        <v>2.7</v>
      </c>
      <c r="J1139" t="inlineStr">
        <is>
          <t>Success</t>
        </is>
      </c>
      <c r="K1139" t="inlineStr"/>
      <c r="L1139" s="34" t="n">
        <v>0</v>
      </c>
      <c r="M1139" t="inlineStr">
        <is>
          <t>Existing</t>
        </is>
      </c>
      <c r="N1139" t="inlineStr">
        <is>
          <t>Afternoon</t>
        </is>
      </c>
      <c r="O1139">
        <f>IF(AND(OR(Dashboard!$C$6="All",C1139=Dashboard!$C$6),OR(Dashboard!$F$6="All",D1139=Dashboard!$F$6),OR(Dashboard!$I$6="All",B1139=Dashboard!$I$6)),1,0)</f>
        <v/>
      </c>
    </row>
    <row r="1140">
      <c r="A1140" t="inlineStr">
        <is>
          <t>PP901139</t>
        </is>
      </c>
      <c r="B1140" t="inlineStr">
        <is>
          <t>Jun</t>
        </is>
      </c>
      <c r="C1140" t="inlineStr">
        <is>
          <t>Pune</t>
        </is>
      </c>
      <c r="D1140" t="inlineStr">
        <is>
          <t>P2P transfer</t>
        </is>
      </c>
      <c r="E1140" t="inlineStr">
        <is>
          <t>-</t>
        </is>
      </c>
      <c r="F1140" s="34" t="n">
        <v>2371</v>
      </c>
      <c r="G1140" t="inlineStr">
        <is>
          <t>Bank C</t>
        </is>
      </c>
      <c r="H1140" t="inlineStr">
        <is>
          <t>Android</t>
        </is>
      </c>
      <c r="I1140" s="35" t="n">
        <v>1</v>
      </c>
      <c r="J1140" t="inlineStr">
        <is>
          <t>Success</t>
        </is>
      </c>
      <c r="K1140" t="inlineStr"/>
      <c r="L1140" s="34" t="n">
        <v>0</v>
      </c>
      <c r="M1140" t="inlineStr">
        <is>
          <t>New</t>
        </is>
      </c>
      <c r="N1140" t="inlineStr">
        <is>
          <t>Evening</t>
        </is>
      </c>
      <c r="O1140">
        <f>IF(AND(OR(Dashboard!$C$6="All",C1140=Dashboard!$C$6),OR(Dashboard!$F$6="All",D1140=Dashboard!$F$6),OR(Dashboard!$I$6="All",B1140=Dashboard!$I$6)),1,0)</f>
        <v/>
      </c>
    </row>
    <row r="1141">
      <c r="A1141" t="inlineStr">
        <is>
          <t>PP901140</t>
        </is>
      </c>
      <c r="B1141" t="inlineStr">
        <is>
          <t>Feb</t>
        </is>
      </c>
      <c r="C1141" t="inlineStr">
        <is>
          <t>Sambhaji Nagar</t>
        </is>
      </c>
      <c r="D1141" t="inlineStr">
        <is>
          <t>P2P transfer</t>
        </is>
      </c>
      <c r="E1141" t="inlineStr">
        <is>
          <t>-</t>
        </is>
      </c>
      <c r="F1141" s="34" t="n">
        <v>593</v>
      </c>
      <c r="G1141" t="inlineStr">
        <is>
          <t>Bank E</t>
        </is>
      </c>
      <c r="H1141" t="inlineStr">
        <is>
          <t>Android</t>
        </is>
      </c>
      <c r="I1141" s="35" t="n">
        <v>1.3</v>
      </c>
      <c r="J1141" t="inlineStr">
        <is>
          <t>Pending</t>
        </is>
      </c>
      <c r="K1141" t="inlineStr"/>
      <c r="L1141" s="34" t="n">
        <v>0</v>
      </c>
      <c r="M1141" t="inlineStr">
        <is>
          <t>Existing</t>
        </is>
      </c>
      <c r="N1141" t="inlineStr">
        <is>
          <t>Evening</t>
        </is>
      </c>
      <c r="O1141">
        <f>IF(AND(OR(Dashboard!$C$6="All",C1141=Dashboard!$C$6),OR(Dashboard!$F$6="All",D1141=Dashboard!$F$6),OR(Dashboard!$I$6="All",B1141=Dashboard!$I$6)),1,0)</f>
        <v/>
      </c>
    </row>
    <row r="1142">
      <c r="A1142" t="inlineStr">
        <is>
          <t>PP901141</t>
        </is>
      </c>
      <c r="B1142" t="inlineStr">
        <is>
          <t>Jun</t>
        </is>
      </c>
      <c r="C1142" t="inlineStr">
        <is>
          <t>Nagpur</t>
        </is>
      </c>
      <c r="D1142" t="inlineStr">
        <is>
          <t>Insurance</t>
        </is>
      </c>
      <c r="E1142" t="inlineStr">
        <is>
          <t>-</t>
        </is>
      </c>
      <c r="F1142" s="34" t="n">
        <v>5581</v>
      </c>
      <c r="G1142" t="inlineStr">
        <is>
          <t>Bank A</t>
        </is>
      </c>
      <c r="H1142" t="inlineStr">
        <is>
          <t>Android</t>
        </is>
      </c>
      <c r="I1142" s="35" t="n">
        <v>1.1</v>
      </c>
      <c r="J1142" t="inlineStr">
        <is>
          <t>Success</t>
        </is>
      </c>
      <c r="K1142" t="inlineStr"/>
      <c r="L1142" s="34" t="n">
        <v>0</v>
      </c>
      <c r="M1142" t="inlineStr">
        <is>
          <t>Existing</t>
        </is>
      </c>
      <c r="N1142" t="inlineStr">
        <is>
          <t>Afternoon</t>
        </is>
      </c>
      <c r="O1142">
        <f>IF(AND(OR(Dashboard!$C$6="All",C1142=Dashboard!$C$6),OR(Dashboard!$F$6="All",D1142=Dashboard!$F$6),OR(Dashboard!$I$6="All",B1142=Dashboard!$I$6)),1,0)</f>
        <v/>
      </c>
    </row>
    <row r="1143">
      <c r="A1143" t="inlineStr">
        <is>
          <t>PP901142</t>
        </is>
      </c>
      <c r="B1143" t="inlineStr">
        <is>
          <t>Mar</t>
        </is>
      </c>
      <c r="C1143" t="inlineStr">
        <is>
          <t>Sambhaji Nagar</t>
        </is>
      </c>
      <c r="D1143" t="inlineStr">
        <is>
          <t>Insurance</t>
        </is>
      </c>
      <c r="E1143" t="inlineStr">
        <is>
          <t>-</t>
        </is>
      </c>
      <c r="F1143" s="34" t="n">
        <v>9943</v>
      </c>
      <c r="G1143" t="inlineStr">
        <is>
          <t>Bank D</t>
        </is>
      </c>
      <c r="H1143" t="inlineStr">
        <is>
          <t>Android</t>
        </is>
      </c>
      <c r="I1143" s="35" t="n">
        <v>3.3</v>
      </c>
      <c r="J1143" t="inlineStr">
        <is>
          <t>Failed</t>
        </is>
      </c>
      <c r="K1143" t="inlineStr">
        <is>
          <t>Bank server down</t>
        </is>
      </c>
      <c r="L1143" s="34" t="n">
        <v>0</v>
      </c>
      <c r="M1143" t="inlineStr">
        <is>
          <t>Existing</t>
        </is>
      </c>
      <c r="N1143" t="inlineStr">
        <is>
          <t>Night</t>
        </is>
      </c>
      <c r="O1143">
        <f>IF(AND(OR(Dashboard!$C$6="All",C1143=Dashboard!$C$6),OR(Dashboard!$F$6="All",D1143=Dashboard!$F$6),OR(Dashboard!$I$6="All",B1143=Dashboard!$I$6)),1,0)</f>
        <v/>
      </c>
    </row>
    <row r="1144">
      <c r="A1144" t="inlineStr">
        <is>
          <t>PP901143</t>
        </is>
      </c>
      <c r="B1144" t="inlineStr">
        <is>
          <t>Feb</t>
        </is>
      </c>
      <c r="C1144" t="inlineStr">
        <is>
          <t>Nagpur</t>
        </is>
      </c>
      <c r="D1144" t="inlineStr">
        <is>
          <t>P2P transfer</t>
        </is>
      </c>
      <c r="E1144" t="inlineStr">
        <is>
          <t>-</t>
        </is>
      </c>
      <c r="F1144" s="34" t="n">
        <v>1415</v>
      </c>
      <c r="G1144" t="inlineStr">
        <is>
          <t>Bank E</t>
        </is>
      </c>
      <c r="H1144" t="inlineStr">
        <is>
          <t>Android</t>
        </is>
      </c>
      <c r="I1144" s="35" t="n">
        <v>1.6</v>
      </c>
      <c r="J1144" t="inlineStr">
        <is>
          <t>Success</t>
        </is>
      </c>
      <c r="K1144" t="inlineStr"/>
      <c r="L1144" s="34" t="n">
        <v>0</v>
      </c>
      <c r="M1144" t="inlineStr">
        <is>
          <t>Existing</t>
        </is>
      </c>
      <c r="N1144" t="inlineStr">
        <is>
          <t>Morning</t>
        </is>
      </c>
      <c r="O1144">
        <f>IF(AND(OR(Dashboard!$C$6="All",C1144=Dashboard!$C$6),OR(Dashboard!$F$6="All",D1144=Dashboard!$F$6),OR(Dashboard!$I$6="All",B1144=Dashboard!$I$6)),1,0)</f>
        <v/>
      </c>
    </row>
    <row r="1145">
      <c r="A1145" t="inlineStr">
        <is>
          <t>PP901144</t>
        </is>
      </c>
      <c r="B1145" t="inlineStr">
        <is>
          <t>Apr</t>
        </is>
      </c>
      <c r="C1145" t="inlineStr">
        <is>
          <t>Pune</t>
        </is>
      </c>
      <c r="D1145" t="inlineStr">
        <is>
          <t>P2P transfer</t>
        </is>
      </c>
      <c r="E1145" t="inlineStr">
        <is>
          <t>-</t>
        </is>
      </c>
      <c r="F1145" s="34" t="n">
        <v>867</v>
      </c>
      <c r="G1145" t="inlineStr">
        <is>
          <t>Bank D</t>
        </is>
      </c>
      <c r="H1145" t="inlineStr">
        <is>
          <t>Android</t>
        </is>
      </c>
      <c r="I1145" s="35" t="n">
        <v>3</v>
      </c>
      <c r="J1145" t="inlineStr">
        <is>
          <t>Success</t>
        </is>
      </c>
      <c r="K1145" t="inlineStr"/>
      <c r="L1145" s="34" t="n">
        <v>0</v>
      </c>
      <c r="M1145" t="inlineStr">
        <is>
          <t>Existing</t>
        </is>
      </c>
      <c r="N1145" t="inlineStr">
        <is>
          <t>Evening</t>
        </is>
      </c>
      <c r="O1145">
        <f>IF(AND(OR(Dashboard!$C$6="All",C1145=Dashboard!$C$6),OR(Dashboard!$F$6="All",D1145=Dashboard!$F$6),OR(Dashboard!$I$6="All",B1145=Dashboard!$I$6)),1,0)</f>
        <v/>
      </c>
    </row>
    <row r="1146">
      <c r="A1146" t="inlineStr">
        <is>
          <t>PP901145</t>
        </is>
      </c>
      <c r="B1146" t="inlineStr">
        <is>
          <t>Apr</t>
        </is>
      </c>
      <c r="C1146" t="inlineStr">
        <is>
          <t>Kolhapur</t>
        </is>
      </c>
      <c r="D1146" t="inlineStr">
        <is>
          <t>Merchant (P2M)</t>
        </is>
      </c>
      <c r="E1146" t="inlineStr">
        <is>
          <t>Electronics</t>
        </is>
      </c>
      <c r="F1146" s="34" t="n">
        <v>86</v>
      </c>
      <c r="G1146" t="inlineStr">
        <is>
          <t>Bank D</t>
        </is>
      </c>
      <c r="H1146" t="inlineStr">
        <is>
          <t>Android</t>
        </is>
      </c>
      <c r="I1146" s="35" t="n">
        <v>3.5</v>
      </c>
      <c r="J1146" t="inlineStr">
        <is>
          <t>Success</t>
        </is>
      </c>
      <c r="K1146" t="inlineStr"/>
      <c r="L1146" s="34" t="n">
        <v>0</v>
      </c>
      <c r="M1146" t="inlineStr">
        <is>
          <t>Existing</t>
        </is>
      </c>
      <c r="N1146" t="inlineStr">
        <is>
          <t>Evening</t>
        </is>
      </c>
      <c r="O1146">
        <f>IF(AND(OR(Dashboard!$C$6="All",C1146=Dashboard!$C$6),OR(Dashboard!$F$6="All",D1146=Dashboard!$F$6),OR(Dashboard!$I$6="All",B1146=Dashboard!$I$6)),1,0)</f>
        <v/>
      </c>
    </row>
    <row r="1147">
      <c r="A1147" t="inlineStr">
        <is>
          <t>PP901146</t>
        </is>
      </c>
      <c r="B1147" t="inlineStr">
        <is>
          <t>Feb</t>
        </is>
      </c>
      <c r="C1147" t="inlineStr">
        <is>
          <t>Solapur</t>
        </is>
      </c>
      <c r="D1147" t="inlineStr">
        <is>
          <t>P2P transfer</t>
        </is>
      </c>
      <c r="E1147" t="inlineStr">
        <is>
          <t>-</t>
        </is>
      </c>
      <c r="F1147" s="34" t="n">
        <v>1560</v>
      </c>
      <c r="G1147" t="inlineStr">
        <is>
          <t>Bank C</t>
        </is>
      </c>
      <c r="H1147" t="inlineStr">
        <is>
          <t>Android</t>
        </is>
      </c>
      <c r="I1147" s="35" t="n">
        <v>1.9</v>
      </c>
      <c r="J1147" t="inlineStr">
        <is>
          <t>Success</t>
        </is>
      </c>
      <c r="K1147" t="inlineStr"/>
      <c r="L1147" s="34" t="n">
        <v>0</v>
      </c>
      <c r="M1147" t="inlineStr">
        <is>
          <t>Existing</t>
        </is>
      </c>
      <c r="N1147" t="inlineStr">
        <is>
          <t>Evening</t>
        </is>
      </c>
      <c r="O1147">
        <f>IF(AND(OR(Dashboard!$C$6="All",C1147=Dashboard!$C$6),OR(Dashboard!$F$6="All",D1147=Dashboard!$F$6),OR(Dashboard!$I$6="All",B1147=Dashboard!$I$6)),1,0)</f>
        <v/>
      </c>
    </row>
    <row r="1148">
      <c r="A1148" t="inlineStr">
        <is>
          <t>PP901147</t>
        </is>
      </c>
      <c r="B1148" t="inlineStr">
        <is>
          <t>Feb</t>
        </is>
      </c>
      <c r="C1148" t="inlineStr">
        <is>
          <t>Sambhaji Nagar</t>
        </is>
      </c>
      <c r="D1148" t="inlineStr">
        <is>
          <t>Bill payment</t>
        </is>
      </c>
      <c r="E1148" t="inlineStr">
        <is>
          <t>-</t>
        </is>
      </c>
      <c r="F1148" s="34" t="n">
        <v>2323</v>
      </c>
      <c r="G1148" t="inlineStr">
        <is>
          <t>Bank A</t>
        </is>
      </c>
      <c r="H1148" t="inlineStr">
        <is>
          <t>iOS</t>
        </is>
      </c>
      <c r="I1148" s="35" t="n">
        <v>2.1</v>
      </c>
      <c r="J1148" t="inlineStr">
        <is>
          <t>Success</t>
        </is>
      </c>
      <c r="K1148" t="inlineStr"/>
      <c r="L1148" s="34" t="n">
        <v>23</v>
      </c>
      <c r="M1148" t="inlineStr">
        <is>
          <t>Existing</t>
        </is>
      </c>
      <c r="N1148" t="inlineStr">
        <is>
          <t>Evening</t>
        </is>
      </c>
      <c r="O1148">
        <f>IF(AND(OR(Dashboard!$C$6="All",C1148=Dashboard!$C$6),OR(Dashboard!$F$6="All",D1148=Dashboard!$F$6),OR(Dashboard!$I$6="All",B1148=Dashboard!$I$6)),1,0)</f>
        <v/>
      </c>
    </row>
    <row r="1149">
      <c r="A1149" t="inlineStr">
        <is>
          <t>PP901148</t>
        </is>
      </c>
      <c r="B1149" t="inlineStr">
        <is>
          <t>Jan</t>
        </is>
      </c>
      <c r="C1149" t="inlineStr">
        <is>
          <t>Pune</t>
        </is>
      </c>
      <c r="D1149" t="inlineStr">
        <is>
          <t>P2P transfer</t>
        </is>
      </c>
      <c r="E1149" t="inlineStr">
        <is>
          <t>-</t>
        </is>
      </c>
      <c r="F1149" s="34" t="n">
        <v>650</v>
      </c>
      <c r="G1149" t="inlineStr">
        <is>
          <t>Bank D</t>
        </is>
      </c>
      <c r="H1149" t="inlineStr">
        <is>
          <t>iOS</t>
        </is>
      </c>
      <c r="I1149" s="35" t="n">
        <v>2.6</v>
      </c>
      <c r="J1149" t="inlineStr">
        <is>
          <t>Success</t>
        </is>
      </c>
      <c r="K1149" t="inlineStr"/>
      <c r="L1149" s="34" t="n">
        <v>0</v>
      </c>
      <c r="M1149" t="inlineStr">
        <is>
          <t>Existing</t>
        </is>
      </c>
      <c r="N1149" t="inlineStr">
        <is>
          <t>Afternoon</t>
        </is>
      </c>
      <c r="O1149">
        <f>IF(AND(OR(Dashboard!$C$6="All",C1149=Dashboard!$C$6),OR(Dashboard!$F$6="All",D1149=Dashboard!$F$6),OR(Dashboard!$I$6="All",B1149=Dashboard!$I$6)),1,0)</f>
        <v/>
      </c>
    </row>
    <row r="1150">
      <c r="A1150" t="inlineStr">
        <is>
          <t>PP901149</t>
        </is>
      </c>
      <c r="B1150" t="inlineStr">
        <is>
          <t>May</t>
        </is>
      </c>
      <c r="C1150" t="inlineStr">
        <is>
          <t>Pune</t>
        </is>
      </c>
      <c r="D1150" t="inlineStr">
        <is>
          <t>P2P transfer</t>
        </is>
      </c>
      <c r="E1150" t="inlineStr">
        <is>
          <t>-</t>
        </is>
      </c>
      <c r="F1150" s="34" t="n">
        <v>1143</v>
      </c>
      <c r="G1150" t="inlineStr">
        <is>
          <t>Bank B</t>
        </is>
      </c>
      <c r="H1150" t="inlineStr">
        <is>
          <t>Android</t>
        </is>
      </c>
      <c r="I1150" s="35" t="n">
        <v>1.8</v>
      </c>
      <c r="J1150" t="inlineStr">
        <is>
          <t>Success</t>
        </is>
      </c>
      <c r="K1150" t="inlineStr"/>
      <c r="L1150" s="34" t="n">
        <v>0</v>
      </c>
      <c r="M1150" t="inlineStr">
        <is>
          <t>Existing</t>
        </is>
      </c>
      <c r="N1150" t="inlineStr">
        <is>
          <t>Afternoon</t>
        </is>
      </c>
      <c r="O1150">
        <f>IF(AND(OR(Dashboard!$C$6="All",C1150=Dashboard!$C$6),OR(Dashboard!$F$6="All",D1150=Dashboard!$F$6),OR(Dashboard!$I$6="All",B1150=Dashboard!$I$6)),1,0)</f>
        <v/>
      </c>
    </row>
    <row r="1151">
      <c r="A1151" t="inlineStr">
        <is>
          <t>PP901150</t>
        </is>
      </c>
      <c r="B1151" t="inlineStr">
        <is>
          <t>Jun</t>
        </is>
      </c>
      <c r="C1151" t="inlineStr">
        <is>
          <t>Pune</t>
        </is>
      </c>
      <c r="D1151" t="inlineStr">
        <is>
          <t>P2P transfer</t>
        </is>
      </c>
      <c r="E1151" t="inlineStr">
        <is>
          <t>-</t>
        </is>
      </c>
      <c r="F1151" s="34" t="n">
        <v>75</v>
      </c>
      <c r="G1151" t="inlineStr">
        <is>
          <t>Bank B</t>
        </is>
      </c>
      <c r="H1151" t="inlineStr">
        <is>
          <t>iOS</t>
        </is>
      </c>
      <c r="I1151" s="35" t="n">
        <v>2.4</v>
      </c>
      <c r="J1151" t="inlineStr">
        <is>
          <t>Success</t>
        </is>
      </c>
      <c r="K1151" t="inlineStr"/>
      <c r="L1151" s="34" t="n">
        <v>0</v>
      </c>
      <c r="M1151" t="inlineStr">
        <is>
          <t>Existing</t>
        </is>
      </c>
      <c r="N1151" t="inlineStr">
        <is>
          <t>Afternoon</t>
        </is>
      </c>
      <c r="O1151">
        <f>IF(AND(OR(Dashboard!$C$6="All",C1151=Dashboard!$C$6),OR(Dashboard!$F$6="All",D1151=Dashboard!$F$6),OR(Dashboard!$I$6="All",B1151=Dashboard!$I$6)),1,0)</f>
        <v/>
      </c>
    </row>
    <row r="1152">
      <c r="A1152" t="inlineStr">
        <is>
          <t>PP901151</t>
        </is>
      </c>
      <c r="B1152" t="inlineStr">
        <is>
          <t>Jun</t>
        </is>
      </c>
      <c r="C1152" t="inlineStr">
        <is>
          <t>Kolhapur</t>
        </is>
      </c>
      <c r="D1152" t="inlineStr">
        <is>
          <t>Merchant (P2M)</t>
        </is>
      </c>
      <c r="E1152" t="inlineStr">
        <is>
          <t>Fuel</t>
        </is>
      </c>
      <c r="F1152" s="34" t="n">
        <v>99</v>
      </c>
      <c r="G1152" t="inlineStr">
        <is>
          <t>Bank E</t>
        </is>
      </c>
      <c r="H1152" t="inlineStr">
        <is>
          <t>Android</t>
        </is>
      </c>
      <c r="I1152" s="35" t="n">
        <v>2.1</v>
      </c>
      <c r="J1152" t="inlineStr">
        <is>
          <t>Success</t>
        </is>
      </c>
      <c r="K1152" t="inlineStr"/>
      <c r="L1152" s="34" t="n">
        <v>0</v>
      </c>
      <c r="M1152" t="inlineStr">
        <is>
          <t>New</t>
        </is>
      </c>
      <c r="N1152" t="inlineStr">
        <is>
          <t>Afternoon</t>
        </is>
      </c>
      <c r="O1152">
        <f>IF(AND(OR(Dashboard!$C$6="All",C1152=Dashboard!$C$6),OR(Dashboard!$F$6="All",D1152=Dashboard!$F$6),OR(Dashboard!$I$6="All",B1152=Dashboard!$I$6)),1,0)</f>
        <v/>
      </c>
    </row>
    <row r="1153">
      <c r="A1153" t="inlineStr">
        <is>
          <t>PP901152</t>
        </is>
      </c>
      <c r="B1153" t="inlineStr">
        <is>
          <t>Mar</t>
        </is>
      </c>
      <c r="C1153" t="inlineStr">
        <is>
          <t>Kolhapur</t>
        </is>
      </c>
      <c r="D1153" t="inlineStr">
        <is>
          <t>Merchant (P2M)</t>
        </is>
      </c>
      <c r="E1153" t="inlineStr">
        <is>
          <t>Grocery</t>
        </is>
      </c>
      <c r="F1153" s="34" t="n">
        <v>676</v>
      </c>
      <c r="G1153" t="inlineStr">
        <is>
          <t>Bank A</t>
        </is>
      </c>
      <c r="H1153" t="inlineStr">
        <is>
          <t>Android</t>
        </is>
      </c>
      <c r="I1153" s="35" t="n">
        <v>1.3</v>
      </c>
      <c r="J1153" t="inlineStr">
        <is>
          <t>Success</t>
        </is>
      </c>
      <c r="K1153" t="inlineStr"/>
      <c r="L1153" s="34" t="n">
        <v>0</v>
      </c>
      <c r="M1153" t="inlineStr">
        <is>
          <t>Existing</t>
        </is>
      </c>
      <c r="N1153" t="inlineStr">
        <is>
          <t>Morning</t>
        </is>
      </c>
      <c r="O1153">
        <f>IF(AND(OR(Dashboard!$C$6="All",C1153=Dashboard!$C$6),OR(Dashboard!$F$6="All",D1153=Dashboard!$F$6),OR(Dashboard!$I$6="All",B1153=Dashboard!$I$6)),1,0)</f>
        <v/>
      </c>
    </row>
    <row r="1154">
      <c r="A1154" t="inlineStr">
        <is>
          <t>PP901153</t>
        </is>
      </c>
      <c r="B1154" t="inlineStr">
        <is>
          <t>Apr</t>
        </is>
      </c>
      <c r="C1154" t="inlineStr">
        <is>
          <t>Pune</t>
        </is>
      </c>
      <c r="D1154" t="inlineStr">
        <is>
          <t>Recharge</t>
        </is>
      </c>
      <c r="E1154" t="inlineStr">
        <is>
          <t>-</t>
        </is>
      </c>
      <c r="F1154" s="34" t="n">
        <v>199</v>
      </c>
      <c r="G1154" t="inlineStr">
        <is>
          <t>Bank D</t>
        </is>
      </c>
      <c r="H1154" t="inlineStr">
        <is>
          <t>Android</t>
        </is>
      </c>
      <c r="I1154" s="35" t="n">
        <v>2.9</v>
      </c>
      <c r="J1154" t="inlineStr">
        <is>
          <t>Success</t>
        </is>
      </c>
      <c r="K1154" t="inlineStr"/>
      <c r="L1154" s="34" t="n">
        <v>0</v>
      </c>
      <c r="M1154" t="inlineStr">
        <is>
          <t>Existing</t>
        </is>
      </c>
      <c r="N1154" t="inlineStr">
        <is>
          <t>Afternoon</t>
        </is>
      </c>
      <c r="O1154">
        <f>IF(AND(OR(Dashboard!$C$6="All",C1154=Dashboard!$C$6),OR(Dashboard!$F$6="All",D1154=Dashboard!$F$6),OR(Dashboard!$I$6="All",B1154=Dashboard!$I$6)),1,0)</f>
        <v/>
      </c>
    </row>
    <row r="1155">
      <c r="A1155" t="inlineStr">
        <is>
          <t>PP901154</t>
        </is>
      </c>
      <c r="B1155" t="inlineStr">
        <is>
          <t>Jan</t>
        </is>
      </c>
      <c r="C1155" t="inlineStr">
        <is>
          <t>Pune</t>
        </is>
      </c>
      <c r="D1155" t="inlineStr">
        <is>
          <t>Recharge</t>
        </is>
      </c>
      <c r="E1155" t="inlineStr">
        <is>
          <t>-</t>
        </is>
      </c>
      <c r="F1155" s="34" t="n">
        <v>239</v>
      </c>
      <c r="G1155" t="inlineStr">
        <is>
          <t>Bank C</t>
        </is>
      </c>
      <c r="H1155" t="inlineStr">
        <is>
          <t>Android</t>
        </is>
      </c>
      <c r="I1155" s="35" t="n">
        <v>0.6</v>
      </c>
      <c r="J1155" t="inlineStr">
        <is>
          <t>Success</t>
        </is>
      </c>
      <c r="K1155" t="inlineStr"/>
      <c r="L1155" s="34" t="n">
        <v>2</v>
      </c>
      <c r="M1155" t="inlineStr">
        <is>
          <t>Existing</t>
        </is>
      </c>
      <c r="N1155" t="inlineStr">
        <is>
          <t>Night</t>
        </is>
      </c>
      <c r="O1155">
        <f>IF(AND(OR(Dashboard!$C$6="All",C1155=Dashboard!$C$6),OR(Dashboard!$F$6="All",D1155=Dashboard!$F$6),OR(Dashboard!$I$6="All",B1155=Dashboard!$I$6)),1,0)</f>
        <v/>
      </c>
    </row>
    <row r="1156">
      <c r="A1156" t="inlineStr">
        <is>
          <t>PP901155</t>
        </is>
      </c>
      <c r="B1156" t="inlineStr">
        <is>
          <t>Apr</t>
        </is>
      </c>
      <c r="C1156" t="inlineStr">
        <is>
          <t>Nashik</t>
        </is>
      </c>
      <c r="D1156" t="inlineStr">
        <is>
          <t>Merchant (P2M)</t>
        </is>
      </c>
      <c r="E1156" t="inlineStr">
        <is>
          <t>Grocery</t>
        </is>
      </c>
      <c r="F1156" s="34" t="n">
        <v>708</v>
      </c>
      <c r="G1156" t="inlineStr">
        <is>
          <t>Bank A</t>
        </is>
      </c>
      <c r="H1156" t="inlineStr">
        <is>
          <t>Android</t>
        </is>
      </c>
      <c r="I1156" s="35" t="n">
        <v>0.5</v>
      </c>
      <c r="J1156" t="inlineStr">
        <is>
          <t>Success</t>
        </is>
      </c>
      <c r="K1156" t="inlineStr"/>
      <c r="L1156" s="34" t="n">
        <v>0</v>
      </c>
      <c r="M1156" t="inlineStr">
        <is>
          <t>Existing</t>
        </is>
      </c>
      <c r="N1156" t="inlineStr">
        <is>
          <t>Morning</t>
        </is>
      </c>
      <c r="O1156">
        <f>IF(AND(OR(Dashboard!$C$6="All",C1156=Dashboard!$C$6),OR(Dashboard!$F$6="All",D1156=Dashboard!$F$6),OR(Dashboard!$I$6="All",B1156=Dashboard!$I$6)),1,0)</f>
        <v/>
      </c>
    </row>
    <row r="1157">
      <c r="A1157" t="inlineStr">
        <is>
          <t>PP901156</t>
        </is>
      </c>
      <c r="B1157" t="inlineStr">
        <is>
          <t>Apr</t>
        </is>
      </c>
      <c r="C1157" t="inlineStr">
        <is>
          <t>Pune</t>
        </is>
      </c>
      <c r="D1157" t="inlineStr">
        <is>
          <t>Bill payment</t>
        </is>
      </c>
      <c r="E1157" t="inlineStr">
        <is>
          <t>-</t>
        </is>
      </c>
      <c r="F1157" s="34" t="n">
        <v>2482</v>
      </c>
      <c r="G1157" t="inlineStr">
        <is>
          <t>Bank A</t>
        </is>
      </c>
      <c r="H1157" t="inlineStr">
        <is>
          <t>Android</t>
        </is>
      </c>
      <c r="I1157" s="35" t="n">
        <v>2.3</v>
      </c>
      <c r="J1157" t="inlineStr">
        <is>
          <t>Success</t>
        </is>
      </c>
      <c r="K1157" t="inlineStr"/>
      <c r="L1157" s="34" t="n">
        <v>25</v>
      </c>
      <c r="M1157" t="inlineStr">
        <is>
          <t>Existing</t>
        </is>
      </c>
      <c r="N1157" t="inlineStr">
        <is>
          <t>Evening</t>
        </is>
      </c>
      <c r="O1157">
        <f>IF(AND(OR(Dashboard!$C$6="All",C1157=Dashboard!$C$6),OR(Dashboard!$F$6="All",D1157=Dashboard!$F$6),OR(Dashboard!$I$6="All",B1157=Dashboard!$I$6)),1,0)</f>
        <v/>
      </c>
    </row>
    <row r="1158">
      <c r="A1158" t="inlineStr">
        <is>
          <t>PP901157</t>
        </is>
      </c>
      <c r="B1158" t="inlineStr">
        <is>
          <t>Apr</t>
        </is>
      </c>
      <c r="C1158" t="inlineStr">
        <is>
          <t>Pune</t>
        </is>
      </c>
      <c r="D1158" t="inlineStr">
        <is>
          <t>Merchant (P2M)</t>
        </is>
      </c>
      <c r="E1158" t="inlineStr">
        <is>
          <t>Food</t>
        </is>
      </c>
      <c r="F1158" s="34" t="n">
        <v>107</v>
      </c>
      <c r="G1158" t="inlineStr">
        <is>
          <t>Bank C</t>
        </is>
      </c>
      <c r="H1158" t="inlineStr">
        <is>
          <t>Android</t>
        </is>
      </c>
      <c r="I1158" s="35" t="n">
        <v>2.6</v>
      </c>
      <c r="J1158" t="inlineStr">
        <is>
          <t>Success</t>
        </is>
      </c>
      <c r="K1158" t="inlineStr"/>
      <c r="L1158" s="34" t="n">
        <v>0</v>
      </c>
      <c r="M1158" t="inlineStr">
        <is>
          <t>Existing</t>
        </is>
      </c>
      <c r="N1158" t="inlineStr">
        <is>
          <t>Afternoon</t>
        </is>
      </c>
      <c r="O1158">
        <f>IF(AND(OR(Dashboard!$C$6="All",C1158=Dashboard!$C$6),OR(Dashboard!$F$6="All",D1158=Dashboard!$F$6),OR(Dashboard!$I$6="All",B1158=Dashboard!$I$6)),1,0)</f>
        <v/>
      </c>
    </row>
    <row r="1159">
      <c r="A1159" t="inlineStr">
        <is>
          <t>PP901158</t>
        </is>
      </c>
      <c r="B1159" t="inlineStr">
        <is>
          <t>Feb</t>
        </is>
      </c>
      <c r="C1159" t="inlineStr">
        <is>
          <t>Kolhapur</t>
        </is>
      </c>
      <c r="D1159" t="inlineStr">
        <is>
          <t>Merchant (P2M)</t>
        </is>
      </c>
      <c r="E1159" t="inlineStr">
        <is>
          <t>Electronics</t>
        </is>
      </c>
      <c r="F1159" s="34" t="n">
        <v>161</v>
      </c>
      <c r="G1159" t="inlineStr">
        <is>
          <t>Bank D</t>
        </is>
      </c>
      <c r="H1159" t="inlineStr">
        <is>
          <t>Android</t>
        </is>
      </c>
      <c r="I1159" s="35" t="n">
        <v>2.2</v>
      </c>
      <c r="J1159" t="inlineStr">
        <is>
          <t>Success</t>
        </is>
      </c>
      <c r="K1159" t="inlineStr"/>
      <c r="L1159" s="34" t="n">
        <v>0</v>
      </c>
      <c r="M1159" t="inlineStr">
        <is>
          <t>Existing</t>
        </is>
      </c>
      <c r="N1159" t="inlineStr">
        <is>
          <t>Night</t>
        </is>
      </c>
      <c r="O1159">
        <f>IF(AND(OR(Dashboard!$C$6="All",C1159=Dashboard!$C$6),OR(Dashboard!$F$6="All",D1159=Dashboard!$F$6),OR(Dashboard!$I$6="All",B1159=Dashboard!$I$6)),1,0)</f>
        <v/>
      </c>
    </row>
    <row r="1160">
      <c r="A1160" t="inlineStr">
        <is>
          <t>PP901159</t>
        </is>
      </c>
      <c r="B1160" t="inlineStr">
        <is>
          <t>Jun</t>
        </is>
      </c>
      <c r="C1160" t="inlineStr">
        <is>
          <t>Nashik</t>
        </is>
      </c>
      <c r="D1160" t="inlineStr">
        <is>
          <t>Merchant (P2M)</t>
        </is>
      </c>
      <c r="E1160" t="inlineStr">
        <is>
          <t>Food</t>
        </is>
      </c>
      <c r="F1160" s="34" t="n">
        <v>1177</v>
      </c>
      <c r="G1160" t="inlineStr">
        <is>
          <t>Bank B</t>
        </is>
      </c>
      <c r="H1160" t="inlineStr">
        <is>
          <t>Android</t>
        </is>
      </c>
      <c r="I1160" s="35" t="n">
        <v>3</v>
      </c>
      <c r="J1160" t="inlineStr">
        <is>
          <t>Success</t>
        </is>
      </c>
      <c r="K1160" t="inlineStr"/>
      <c r="L1160" s="34" t="n">
        <v>0</v>
      </c>
      <c r="M1160" t="inlineStr">
        <is>
          <t>Existing</t>
        </is>
      </c>
      <c r="N1160" t="inlineStr">
        <is>
          <t>Morning</t>
        </is>
      </c>
      <c r="O1160">
        <f>IF(AND(OR(Dashboard!$C$6="All",C1160=Dashboard!$C$6),OR(Dashboard!$F$6="All",D1160=Dashboard!$F$6),OR(Dashboard!$I$6="All",B1160=Dashboard!$I$6)),1,0)</f>
        <v/>
      </c>
    </row>
    <row r="1161">
      <c r="A1161" t="inlineStr">
        <is>
          <t>PP901160</t>
        </is>
      </c>
      <c r="B1161" t="inlineStr">
        <is>
          <t>Mar</t>
        </is>
      </c>
      <c r="C1161" t="inlineStr">
        <is>
          <t>Sambhaji Nagar</t>
        </is>
      </c>
      <c r="D1161" t="inlineStr">
        <is>
          <t>Bill payment</t>
        </is>
      </c>
      <c r="E1161" t="inlineStr">
        <is>
          <t>-</t>
        </is>
      </c>
      <c r="F1161" s="34" t="n">
        <v>3336</v>
      </c>
      <c r="G1161" t="inlineStr">
        <is>
          <t>Bank C</t>
        </is>
      </c>
      <c r="H1161" t="inlineStr">
        <is>
          <t>Android</t>
        </is>
      </c>
      <c r="I1161" s="35" t="n">
        <v>0.5</v>
      </c>
      <c r="J1161" t="inlineStr">
        <is>
          <t>Success</t>
        </is>
      </c>
      <c r="K1161" t="inlineStr"/>
      <c r="L1161" s="34" t="n">
        <v>0</v>
      </c>
      <c r="M1161" t="inlineStr">
        <is>
          <t>Existing</t>
        </is>
      </c>
      <c r="N1161" t="inlineStr">
        <is>
          <t>Afternoon</t>
        </is>
      </c>
      <c r="O1161">
        <f>IF(AND(OR(Dashboard!$C$6="All",C1161=Dashboard!$C$6),OR(Dashboard!$F$6="All",D1161=Dashboard!$F$6),OR(Dashboard!$I$6="All",B1161=Dashboard!$I$6)),1,0)</f>
        <v/>
      </c>
    </row>
    <row r="1162">
      <c r="A1162" t="inlineStr">
        <is>
          <t>PP901161</t>
        </is>
      </c>
      <c r="B1162" t="inlineStr">
        <is>
          <t>Apr</t>
        </is>
      </c>
      <c r="C1162" t="inlineStr">
        <is>
          <t>Nagpur</t>
        </is>
      </c>
      <c r="D1162" t="inlineStr">
        <is>
          <t>P2P transfer</t>
        </is>
      </c>
      <c r="E1162" t="inlineStr">
        <is>
          <t>-</t>
        </is>
      </c>
      <c r="F1162" s="34" t="n">
        <v>2521</v>
      </c>
      <c r="G1162" t="inlineStr">
        <is>
          <t>Bank E</t>
        </is>
      </c>
      <c r="H1162" t="inlineStr">
        <is>
          <t>Android</t>
        </is>
      </c>
      <c r="I1162" s="35" t="n">
        <v>2.3</v>
      </c>
      <c r="J1162" t="inlineStr">
        <is>
          <t>Success</t>
        </is>
      </c>
      <c r="K1162" t="inlineStr"/>
      <c r="L1162" s="34" t="n">
        <v>0</v>
      </c>
      <c r="M1162" t="inlineStr">
        <is>
          <t>Existing</t>
        </is>
      </c>
      <c r="N1162" t="inlineStr">
        <is>
          <t>Afternoon</t>
        </is>
      </c>
      <c r="O1162">
        <f>IF(AND(OR(Dashboard!$C$6="All",C1162=Dashboard!$C$6),OR(Dashboard!$F$6="All",D1162=Dashboard!$F$6),OR(Dashboard!$I$6="All",B1162=Dashboard!$I$6)),1,0)</f>
        <v/>
      </c>
    </row>
    <row r="1163">
      <c r="A1163" t="inlineStr">
        <is>
          <t>PP901162</t>
        </is>
      </c>
      <c r="B1163" t="inlineStr">
        <is>
          <t>Mar</t>
        </is>
      </c>
      <c r="C1163" t="inlineStr">
        <is>
          <t>Pune</t>
        </is>
      </c>
      <c r="D1163" t="inlineStr">
        <is>
          <t>Merchant (P2M)</t>
        </is>
      </c>
      <c r="E1163" t="inlineStr">
        <is>
          <t>Travel</t>
        </is>
      </c>
      <c r="F1163" s="34" t="n">
        <v>203</v>
      </c>
      <c r="G1163" t="inlineStr">
        <is>
          <t>Bank E</t>
        </is>
      </c>
      <c r="H1163" t="inlineStr">
        <is>
          <t>Android</t>
        </is>
      </c>
      <c r="I1163" s="35" t="n">
        <v>2.3</v>
      </c>
      <c r="J1163" t="inlineStr">
        <is>
          <t>Success</t>
        </is>
      </c>
      <c r="K1163" t="inlineStr"/>
      <c r="L1163" s="34" t="n">
        <v>0</v>
      </c>
      <c r="M1163" t="inlineStr">
        <is>
          <t>Existing</t>
        </is>
      </c>
      <c r="N1163" t="inlineStr">
        <is>
          <t>Afternoon</t>
        </is>
      </c>
      <c r="O1163">
        <f>IF(AND(OR(Dashboard!$C$6="All",C1163=Dashboard!$C$6),OR(Dashboard!$F$6="All",D1163=Dashboard!$F$6),OR(Dashboard!$I$6="All",B1163=Dashboard!$I$6)),1,0)</f>
        <v/>
      </c>
    </row>
    <row r="1164">
      <c r="A1164" t="inlineStr">
        <is>
          <t>PP901163</t>
        </is>
      </c>
      <c r="B1164" t="inlineStr">
        <is>
          <t>Mar</t>
        </is>
      </c>
      <c r="C1164" t="inlineStr">
        <is>
          <t>Pune</t>
        </is>
      </c>
      <c r="D1164" t="inlineStr">
        <is>
          <t>P2P transfer</t>
        </is>
      </c>
      <c r="E1164" t="inlineStr">
        <is>
          <t>-</t>
        </is>
      </c>
      <c r="F1164" s="34" t="n">
        <v>435</v>
      </c>
      <c r="G1164" t="inlineStr">
        <is>
          <t>Bank A</t>
        </is>
      </c>
      <c r="H1164" t="inlineStr">
        <is>
          <t>Android</t>
        </is>
      </c>
      <c r="I1164" s="35" t="n">
        <v>2</v>
      </c>
      <c r="J1164" t="inlineStr">
        <is>
          <t>Success</t>
        </is>
      </c>
      <c r="K1164" t="inlineStr"/>
      <c r="L1164" s="34" t="n">
        <v>0</v>
      </c>
      <c r="M1164" t="inlineStr">
        <is>
          <t>Existing</t>
        </is>
      </c>
      <c r="N1164" t="inlineStr">
        <is>
          <t>Evening</t>
        </is>
      </c>
      <c r="O1164">
        <f>IF(AND(OR(Dashboard!$C$6="All",C1164=Dashboard!$C$6),OR(Dashboard!$F$6="All",D1164=Dashboard!$F$6),OR(Dashboard!$I$6="All",B1164=Dashboard!$I$6)),1,0)</f>
        <v/>
      </c>
    </row>
    <row r="1165">
      <c r="A1165" t="inlineStr">
        <is>
          <t>PP901164</t>
        </is>
      </c>
      <c r="B1165" t="inlineStr">
        <is>
          <t>Apr</t>
        </is>
      </c>
      <c r="C1165" t="inlineStr">
        <is>
          <t>Kolhapur</t>
        </is>
      </c>
      <c r="D1165" t="inlineStr">
        <is>
          <t>Bill payment</t>
        </is>
      </c>
      <c r="E1165" t="inlineStr">
        <is>
          <t>-</t>
        </is>
      </c>
      <c r="F1165" s="34" t="n">
        <v>1767</v>
      </c>
      <c r="G1165" t="inlineStr">
        <is>
          <t>Bank B</t>
        </is>
      </c>
      <c r="H1165" t="inlineStr">
        <is>
          <t>Android</t>
        </is>
      </c>
      <c r="I1165" s="35" t="n">
        <v>1.6</v>
      </c>
      <c r="J1165" t="inlineStr">
        <is>
          <t>Success</t>
        </is>
      </c>
      <c r="K1165" t="inlineStr"/>
      <c r="L1165" s="34" t="n">
        <v>0</v>
      </c>
      <c r="M1165" t="inlineStr">
        <is>
          <t>Existing</t>
        </is>
      </c>
      <c r="N1165" t="inlineStr">
        <is>
          <t>Afternoon</t>
        </is>
      </c>
      <c r="O1165">
        <f>IF(AND(OR(Dashboard!$C$6="All",C1165=Dashboard!$C$6),OR(Dashboard!$F$6="All",D1165=Dashboard!$F$6),OR(Dashboard!$I$6="All",B1165=Dashboard!$I$6)),1,0)</f>
        <v/>
      </c>
    </row>
    <row r="1166">
      <c r="A1166" t="inlineStr">
        <is>
          <t>PP901165</t>
        </is>
      </c>
      <c r="B1166" t="inlineStr">
        <is>
          <t>Mar</t>
        </is>
      </c>
      <c r="C1166" t="inlineStr">
        <is>
          <t>Kolhapur</t>
        </is>
      </c>
      <c r="D1166" t="inlineStr">
        <is>
          <t>Merchant (P2M)</t>
        </is>
      </c>
      <c r="E1166" t="inlineStr">
        <is>
          <t>Electronics</t>
        </is>
      </c>
      <c r="F1166" s="34" t="n">
        <v>137</v>
      </c>
      <c r="G1166" t="inlineStr">
        <is>
          <t>Bank E</t>
        </is>
      </c>
      <c r="H1166" t="inlineStr">
        <is>
          <t>Android</t>
        </is>
      </c>
      <c r="I1166" s="35" t="n">
        <v>0.8</v>
      </c>
      <c r="J1166" t="inlineStr">
        <is>
          <t>Success</t>
        </is>
      </c>
      <c r="K1166" t="inlineStr"/>
      <c r="L1166" s="34" t="n">
        <v>0</v>
      </c>
      <c r="M1166" t="inlineStr">
        <is>
          <t>Existing</t>
        </is>
      </c>
      <c r="N1166" t="inlineStr">
        <is>
          <t>Night</t>
        </is>
      </c>
      <c r="O1166">
        <f>IF(AND(OR(Dashboard!$C$6="All",C1166=Dashboard!$C$6),OR(Dashboard!$F$6="All",D1166=Dashboard!$F$6),OR(Dashboard!$I$6="All",B1166=Dashboard!$I$6)),1,0)</f>
        <v/>
      </c>
    </row>
    <row r="1167">
      <c r="A1167" t="inlineStr">
        <is>
          <t>PP901166</t>
        </is>
      </c>
      <c r="B1167" t="inlineStr">
        <is>
          <t>Mar</t>
        </is>
      </c>
      <c r="C1167" t="inlineStr">
        <is>
          <t>Nagpur</t>
        </is>
      </c>
      <c r="D1167" t="inlineStr">
        <is>
          <t>P2P transfer</t>
        </is>
      </c>
      <c r="E1167" t="inlineStr">
        <is>
          <t>-</t>
        </is>
      </c>
      <c r="F1167" s="34" t="n">
        <v>577</v>
      </c>
      <c r="G1167" t="inlineStr">
        <is>
          <t>Bank E</t>
        </is>
      </c>
      <c r="H1167" t="inlineStr">
        <is>
          <t>iOS</t>
        </is>
      </c>
      <c r="I1167" s="35" t="n">
        <v>1.3</v>
      </c>
      <c r="J1167" t="inlineStr">
        <is>
          <t>Success</t>
        </is>
      </c>
      <c r="K1167" t="inlineStr"/>
      <c r="L1167" s="34" t="n">
        <v>0</v>
      </c>
      <c r="M1167" t="inlineStr">
        <is>
          <t>Existing</t>
        </is>
      </c>
      <c r="N1167" t="inlineStr">
        <is>
          <t>Morning</t>
        </is>
      </c>
      <c r="O1167">
        <f>IF(AND(OR(Dashboard!$C$6="All",C1167=Dashboard!$C$6),OR(Dashboard!$F$6="All",D1167=Dashboard!$F$6),OR(Dashboard!$I$6="All",B1167=Dashboard!$I$6)),1,0)</f>
        <v/>
      </c>
    </row>
    <row r="1168">
      <c r="A1168" t="inlineStr">
        <is>
          <t>PP901167</t>
        </is>
      </c>
      <c r="B1168" t="inlineStr">
        <is>
          <t>Jan</t>
        </is>
      </c>
      <c r="C1168" t="inlineStr">
        <is>
          <t>Nagpur</t>
        </is>
      </c>
      <c r="D1168" t="inlineStr">
        <is>
          <t>Bill payment</t>
        </is>
      </c>
      <c r="E1168" t="inlineStr">
        <is>
          <t>-</t>
        </is>
      </c>
      <c r="F1168" s="34" t="n">
        <v>2834</v>
      </c>
      <c r="G1168" t="inlineStr">
        <is>
          <t>Bank E</t>
        </is>
      </c>
      <c r="H1168" t="inlineStr">
        <is>
          <t>Android</t>
        </is>
      </c>
      <c r="I1168" s="35" t="n">
        <v>0.4</v>
      </c>
      <c r="J1168" t="inlineStr">
        <is>
          <t>Success</t>
        </is>
      </c>
      <c r="K1168" t="inlineStr"/>
      <c r="L1168" s="34" t="n">
        <v>0</v>
      </c>
      <c r="M1168" t="inlineStr">
        <is>
          <t>Existing</t>
        </is>
      </c>
      <c r="N1168" t="inlineStr">
        <is>
          <t>Morning</t>
        </is>
      </c>
      <c r="O1168">
        <f>IF(AND(OR(Dashboard!$C$6="All",C1168=Dashboard!$C$6),OR(Dashboard!$F$6="All",D1168=Dashboard!$F$6),OR(Dashboard!$I$6="All",B1168=Dashboard!$I$6)),1,0)</f>
        <v/>
      </c>
    </row>
    <row r="1169">
      <c r="A1169" t="inlineStr">
        <is>
          <t>PP901168</t>
        </is>
      </c>
      <c r="B1169" t="inlineStr">
        <is>
          <t>Jan</t>
        </is>
      </c>
      <c r="C1169" t="inlineStr">
        <is>
          <t>Nagpur</t>
        </is>
      </c>
      <c r="D1169" t="inlineStr">
        <is>
          <t>P2P transfer</t>
        </is>
      </c>
      <c r="E1169" t="inlineStr">
        <is>
          <t>-</t>
        </is>
      </c>
      <c r="F1169" s="34" t="n">
        <v>40</v>
      </c>
      <c r="G1169" t="inlineStr">
        <is>
          <t>Bank B</t>
        </is>
      </c>
      <c r="H1169" t="inlineStr">
        <is>
          <t>iOS</t>
        </is>
      </c>
      <c r="I1169" s="35" t="n">
        <v>0.7</v>
      </c>
      <c r="J1169" t="inlineStr">
        <is>
          <t>Success</t>
        </is>
      </c>
      <c r="K1169" t="inlineStr"/>
      <c r="L1169" s="34" t="n">
        <v>0</v>
      </c>
      <c r="M1169" t="inlineStr">
        <is>
          <t>Existing</t>
        </is>
      </c>
      <c r="N1169" t="inlineStr">
        <is>
          <t>Evening</t>
        </is>
      </c>
      <c r="O1169">
        <f>IF(AND(OR(Dashboard!$C$6="All",C1169=Dashboard!$C$6),OR(Dashboard!$F$6="All",D1169=Dashboard!$F$6),OR(Dashboard!$I$6="All",B1169=Dashboard!$I$6)),1,0)</f>
        <v/>
      </c>
    </row>
    <row r="1170">
      <c r="A1170" t="inlineStr">
        <is>
          <t>PP901169</t>
        </is>
      </c>
      <c r="B1170" t="inlineStr">
        <is>
          <t>Mar</t>
        </is>
      </c>
      <c r="C1170" t="inlineStr">
        <is>
          <t>Kolhapur</t>
        </is>
      </c>
      <c r="D1170" t="inlineStr">
        <is>
          <t>P2P transfer</t>
        </is>
      </c>
      <c r="E1170" t="inlineStr">
        <is>
          <t>-</t>
        </is>
      </c>
      <c r="F1170" s="34" t="n">
        <v>1492</v>
      </c>
      <c r="G1170" t="inlineStr">
        <is>
          <t>Bank D</t>
        </is>
      </c>
      <c r="H1170" t="inlineStr">
        <is>
          <t>Android</t>
        </is>
      </c>
      <c r="I1170" s="35" t="n">
        <v>2.1</v>
      </c>
      <c r="J1170" t="inlineStr">
        <is>
          <t>Success</t>
        </is>
      </c>
      <c r="K1170" t="inlineStr"/>
      <c r="L1170" s="34" t="n">
        <v>0</v>
      </c>
      <c r="M1170" t="inlineStr">
        <is>
          <t>Existing</t>
        </is>
      </c>
      <c r="N1170" t="inlineStr">
        <is>
          <t>Evening</t>
        </is>
      </c>
      <c r="O1170">
        <f>IF(AND(OR(Dashboard!$C$6="All",C1170=Dashboard!$C$6),OR(Dashboard!$F$6="All",D1170=Dashboard!$F$6),OR(Dashboard!$I$6="All",B1170=Dashboard!$I$6)),1,0)</f>
        <v/>
      </c>
    </row>
    <row r="1171">
      <c r="A1171" t="inlineStr">
        <is>
          <t>PP901170</t>
        </is>
      </c>
      <c r="B1171" t="inlineStr">
        <is>
          <t>Mar</t>
        </is>
      </c>
      <c r="C1171" t="inlineStr">
        <is>
          <t>Sambhaji Nagar</t>
        </is>
      </c>
      <c r="D1171" t="inlineStr">
        <is>
          <t>Merchant (P2M)</t>
        </is>
      </c>
      <c r="E1171" t="inlineStr">
        <is>
          <t>Grocery</t>
        </is>
      </c>
      <c r="F1171" s="34" t="n">
        <v>452</v>
      </c>
      <c r="G1171" t="inlineStr">
        <is>
          <t>Bank C</t>
        </is>
      </c>
      <c r="H1171" t="inlineStr">
        <is>
          <t>Android</t>
        </is>
      </c>
      <c r="I1171" s="35" t="n">
        <v>2.2</v>
      </c>
      <c r="J1171" t="inlineStr">
        <is>
          <t>Success</t>
        </is>
      </c>
      <c r="K1171" t="inlineStr"/>
      <c r="L1171" s="34" t="n">
        <v>0</v>
      </c>
      <c r="M1171" t="inlineStr">
        <is>
          <t>New</t>
        </is>
      </c>
      <c r="N1171" t="inlineStr">
        <is>
          <t>Afternoon</t>
        </is>
      </c>
      <c r="O1171">
        <f>IF(AND(OR(Dashboard!$C$6="All",C1171=Dashboard!$C$6),OR(Dashboard!$F$6="All",D1171=Dashboard!$F$6),OR(Dashboard!$I$6="All",B1171=Dashboard!$I$6)),1,0)</f>
        <v/>
      </c>
    </row>
    <row r="1172">
      <c r="A1172" t="inlineStr">
        <is>
          <t>PP901171</t>
        </is>
      </c>
      <c r="B1172" t="inlineStr">
        <is>
          <t>Jun</t>
        </is>
      </c>
      <c r="C1172" t="inlineStr">
        <is>
          <t>Pune</t>
        </is>
      </c>
      <c r="D1172" t="inlineStr">
        <is>
          <t>Bill payment</t>
        </is>
      </c>
      <c r="E1172" t="inlineStr">
        <is>
          <t>-</t>
        </is>
      </c>
      <c r="F1172" s="34" t="n">
        <v>1905</v>
      </c>
      <c r="G1172" t="inlineStr">
        <is>
          <t>Bank D</t>
        </is>
      </c>
      <c r="H1172" t="inlineStr">
        <is>
          <t>Android</t>
        </is>
      </c>
      <c r="I1172" s="35" t="n">
        <v>2.6</v>
      </c>
      <c r="J1172" t="inlineStr">
        <is>
          <t>Success</t>
        </is>
      </c>
      <c r="K1172" t="inlineStr"/>
      <c r="L1172" s="34" t="n">
        <v>0</v>
      </c>
      <c r="M1172" t="inlineStr">
        <is>
          <t>Existing</t>
        </is>
      </c>
      <c r="N1172" t="inlineStr">
        <is>
          <t>Evening</t>
        </is>
      </c>
      <c r="O1172">
        <f>IF(AND(OR(Dashboard!$C$6="All",C1172=Dashboard!$C$6),OR(Dashboard!$F$6="All",D1172=Dashboard!$F$6),OR(Dashboard!$I$6="All",B1172=Dashboard!$I$6)),1,0)</f>
        <v/>
      </c>
    </row>
    <row r="1173">
      <c r="A1173" t="inlineStr">
        <is>
          <t>PP901172</t>
        </is>
      </c>
      <c r="B1173" t="inlineStr">
        <is>
          <t>Mar</t>
        </is>
      </c>
      <c r="C1173" t="inlineStr">
        <is>
          <t>Nashik</t>
        </is>
      </c>
      <c r="D1173" t="inlineStr">
        <is>
          <t>Bill payment</t>
        </is>
      </c>
      <c r="E1173" t="inlineStr">
        <is>
          <t>-</t>
        </is>
      </c>
      <c r="F1173" s="34" t="n">
        <v>3827</v>
      </c>
      <c r="G1173" t="inlineStr">
        <is>
          <t>Bank B</t>
        </is>
      </c>
      <c r="H1173" t="inlineStr">
        <is>
          <t>Android</t>
        </is>
      </c>
      <c r="I1173" s="35" t="n">
        <v>1.9</v>
      </c>
      <c r="J1173" t="inlineStr">
        <is>
          <t>Success</t>
        </is>
      </c>
      <c r="K1173" t="inlineStr"/>
      <c r="L1173" s="34" t="n">
        <v>0</v>
      </c>
      <c r="M1173" t="inlineStr">
        <is>
          <t>Existing</t>
        </is>
      </c>
      <c r="N1173" t="inlineStr">
        <is>
          <t>Morning</t>
        </is>
      </c>
      <c r="O1173">
        <f>IF(AND(OR(Dashboard!$C$6="All",C1173=Dashboard!$C$6),OR(Dashboard!$F$6="All",D1173=Dashboard!$F$6),OR(Dashboard!$I$6="All",B1173=Dashboard!$I$6)),1,0)</f>
        <v/>
      </c>
    </row>
    <row r="1174">
      <c r="A1174" t="inlineStr">
        <is>
          <t>PP901173</t>
        </is>
      </c>
      <c r="B1174" t="inlineStr">
        <is>
          <t>Mar</t>
        </is>
      </c>
      <c r="C1174" t="inlineStr">
        <is>
          <t>Nagpur</t>
        </is>
      </c>
      <c r="D1174" t="inlineStr">
        <is>
          <t>Merchant (P2M)</t>
        </is>
      </c>
      <c r="E1174" t="inlineStr">
        <is>
          <t>Grocery</t>
        </is>
      </c>
      <c r="F1174" s="34" t="n">
        <v>144</v>
      </c>
      <c r="G1174" t="inlineStr">
        <is>
          <t>Bank C</t>
        </is>
      </c>
      <c r="H1174" t="inlineStr">
        <is>
          <t>Android</t>
        </is>
      </c>
      <c r="I1174" s="35" t="n">
        <v>0.4</v>
      </c>
      <c r="J1174" t="inlineStr">
        <is>
          <t>Success</t>
        </is>
      </c>
      <c r="K1174" t="inlineStr"/>
      <c r="L1174" s="34" t="n">
        <v>0</v>
      </c>
      <c r="M1174" t="inlineStr">
        <is>
          <t>Existing</t>
        </is>
      </c>
      <c r="N1174" t="inlineStr">
        <is>
          <t>Evening</t>
        </is>
      </c>
      <c r="O1174">
        <f>IF(AND(OR(Dashboard!$C$6="All",C1174=Dashboard!$C$6),OR(Dashboard!$F$6="All",D1174=Dashboard!$F$6),OR(Dashboard!$I$6="All",B1174=Dashboard!$I$6)),1,0)</f>
        <v/>
      </c>
    </row>
    <row r="1175">
      <c r="A1175" t="inlineStr">
        <is>
          <t>PP901174</t>
        </is>
      </c>
      <c r="B1175" t="inlineStr">
        <is>
          <t>Apr</t>
        </is>
      </c>
      <c r="C1175" t="inlineStr">
        <is>
          <t>Pune</t>
        </is>
      </c>
      <c r="D1175" t="inlineStr">
        <is>
          <t>Bill payment</t>
        </is>
      </c>
      <c r="E1175" t="inlineStr">
        <is>
          <t>-</t>
        </is>
      </c>
      <c r="F1175" s="34" t="n">
        <v>1779</v>
      </c>
      <c r="G1175" t="inlineStr">
        <is>
          <t>Bank D</t>
        </is>
      </c>
      <c r="H1175" t="inlineStr">
        <is>
          <t>Android</t>
        </is>
      </c>
      <c r="I1175" s="35" t="n">
        <v>2.4</v>
      </c>
      <c r="J1175" t="inlineStr">
        <is>
          <t>Success</t>
        </is>
      </c>
      <c r="K1175" t="inlineStr"/>
      <c r="L1175" s="34" t="n">
        <v>0</v>
      </c>
      <c r="M1175" t="inlineStr">
        <is>
          <t>Existing</t>
        </is>
      </c>
      <c r="N1175" t="inlineStr">
        <is>
          <t>Morning</t>
        </is>
      </c>
      <c r="O1175">
        <f>IF(AND(OR(Dashboard!$C$6="All",C1175=Dashboard!$C$6),OR(Dashboard!$F$6="All",D1175=Dashboard!$F$6),OR(Dashboard!$I$6="All",B1175=Dashboard!$I$6)),1,0)</f>
        <v/>
      </c>
    </row>
    <row r="1176">
      <c r="A1176" t="inlineStr">
        <is>
          <t>PP901175</t>
        </is>
      </c>
      <c r="B1176" t="inlineStr">
        <is>
          <t>Feb</t>
        </is>
      </c>
      <c r="C1176" t="inlineStr">
        <is>
          <t>Sambhaji Nagar</t>
        </is>
      </c>
      <c r="D1176" t="inlineStr">
        <is>
          <t>Merchant (P2M)</t>
        </is>
      </c>
      <c r="E1176" t="inlineStr">
        <is>
          <t>Food</t>
        </is>
      </c>
      <c r="F1176" s="34" t="n">
        <v>60</v>
      </c>
      <c r="G1176" t="inlineStr">
        <is>
          <t>Bank E</t>
        </is>
      </c>
      <c r="H1176" t="inlineStr">
        <is>
          <t>Android</t>
        </is>
      </c>
      <c r="I1176" s="35" t="n">
        <v>3.2</v>
      </c>
      <c r="J1176" t="inlineStr">
        <is>
          <t>Success</t>
        </is>
      </c>
      <c r="K1176" t="inlineStr"/>
      <c r="L1176" s="34" t="n">
        <v>0</v>
      </c>
      <c r="M1176" t="inlineStr">
        <is>
          <t>Existing</t>
        </is>
      </c>
      <c r="N1176" t="inlineStr">
        <is>
          <t>Morning</t>
        </is>
      </c>
      <c r="O1176">
        <f>IF(AND(OR(Dashboard!$C$6="All",C1176=Dashboard!$C$6),OR(Dashboard!$F$6="All",D1176=Dashboard!$F$6),OR(Dashboard!$I$6="All",B1176=Dashboard!$I$6)),1,0)</f>
        <v/>
      </c>
    </row>
    <row r="1177">
      <c r="A1177" t="inlineStr">
        <is>
          <t>PP901176</t>
        </is>
      </c>
      <c r="B1177" t="inlineStr">
        <is>
          <t>Apr</t>
        </is>
      </c>
      <c r="C1177" t="inlineStr">
        <is>
          <t>Pune</t>
        </is>
      </c>
      <c r="D1177" t="inlineStr">
        <is>
          <t>Merchant (P2M)</t>
        </is>
      </c>
      <c r="E1177" t="inlineStr">
        <is>
          <t>Travel</t>
        </is>
      </c>
      <c r="F1177" s="34" t="n">
        <v>261</v>
      </c>
      <c r="G1177" t="inlineStr">
        <is>
          <t>Bank E</t>
        </is>
      </c>
      <c r="H1177" t="inlineStr">
        <is>
          <t>Android</t>
        </is>
      </c>
      <c r="I1177" s="35" t="n">
        <v>1</v>
      </c>
      <c r="J1177" t="inlineStr">
        <is>
          <t>Success</t>
        </is>
      </c>
      <c r="K1177" t="inlineStr"/>
      <c r="L1177" s="34" t="n">
        <v>0</v>
      </c>
      <c r="M1177" t="inlineStr">
        <is>
          <t>Existing</t>
        </is>
      </c>
      <c r="N1177" t="inlineStr">
        <is>
          <t>Afternoon</t>
        </is>
      </c>
      <c r="O1177">
        <f>IF(AND(OR(Dashboard!$C$6="All",C1177=Dashboard!$C$6),OR(Dashboard!$F$6="All",D1177=Dashboard!$F$6),OR(Dashboard!$I$6="All",B1177=Dashboard!$I$6)),1,0)</f>
        <v/>
      </c>
    </row>
    <row r="1178">
      <c r="A1178" t="inlineStr">
        <is>
          <t>PP901177</t>
        </is>
      </c>
      <c r="B1178" t="inlineStr">
        <is>
          <t>Mar</t>
        </is>
      </c>
      <c r="C1178" t="inlineStr">
        <is>
          <t>Nashik</t>
        </is>
      </c>
      <c r="D1178" t="inlineStr">
        <is>
          <t>Merchant (P2M)</t>
        </is>
      </c>
      <c r="E1178" t="inlineStr">
        <is>
          <t>Grocery</t>
        </is>
      </c>
      <c r="F1178" s="34" t="n">
        <v>246</v>
      </c>
      <c r="G1178" t="inlineStr">
        <is>
          <t>Bank D</t>
        </is>
      </c>
      <c r="H1178" t="inlineStr">
        <is>
          <t>Android</t>
        </is>
      </c>
      <c r="I1178" s="35" t="n">
        <v>2.4</v>
      </c>
      <c r="J1178" t="inlineStr">
        <is>
          <t>Success</t>
        </is>
      </c>
      <c r="K1178" t="inlineStr"/>
      <c r="L1178" s="34" t="n">
        <v>0</v>
      </c>
      <c r="M1178" t="inlineStr">
        <is>
          <t>Existing</t>
        </is>
      </c>
      <c r="N1178" t="inlineStr">
        <is>
          <t>Evening</t>
        </is>
      </c>
      <c r="O1178">
        <f>IF(AND(OR(Dashboard!$C$6="All",C1178=Dashboard!$C$6),OR(Dashboard!$F$6="All",D1178=Dashboard!$F$6),OR(Dashboard!$I$6="All",B1178=Dashboard!$I$6)),1,0)</f>
        <v/>
      </c>
    </row>
    <row r="1179">
      <c r="A1179" t="inlineStr">
        <is>
          <t>PP901178</t>
        </is>
      </c>
      <c r="B1179" t="inlineStr">
        <is>
          <t>Mar</t>
        </is>
      </c>
      <c r="C1179" t="inlineStr">
        <is>
          <t>Nagpur</t>
        </is>
      </c>
      <c r="D1179" t="inlineStr">
        <is>
          <t>Insurance</t>
        </is>
      </c>
      <c r="E1179" t="inlineStr">
        <is>
          <t>-</t>
        </is>
      </c>
      <c r="F1179" s="34" t="n">
        <v>3516</v>
      </c>
      <c r="G1179" t="inlineStr">
        <is>
          <t>Bank E</t>
        </is>
      </c>
      <c r="H1179" t="inlineStr">
        <is>
          <t>Android</t>
        </is>
      </c>
      <c r="I1179" s="35" t="n">
        <v>0.5</v>
      </c>
      <c r="J1179" t="inlineStr">
        <is>
          <t>Success</t>
        </is>
      </c>
      <c r="K1179" t="inlineStr"/>
      <c r="L1179" s="34" t="n">
        <v>0</v>
      </c>
      <c r="M1179" t="inlineStr">
        <is>
          <t>Existing</t>
        </is>
      </c>
      <c r="N1179" t="inlineStr">
        <is>
          <t>Afternoon</t>
        </is>
      </c>
      <c r="O1179">
        <f>IF(AND(OR(Dashboard!$C$6="All",C1179=Dashboard!$C$6),OR(Dashboard!$F$6="All",D1179=Dashboard!$F$6),OR(Dashboard!$I$6="All",B1179=Dashboard!$I$6)),1,0)</f>
        <v/>
      </c>
    </row>
    <row r="1180">
      <c r="A1180" t="inlineStr">
        <is>
          <t>PP901179</t>
        </is>
      </c>
      <c r="B1180" t="inlineStr">
        <is>
          <t>Mar</t>
        </is>
      </c>
      <c r="C1180" t="inlineStr">
        <is>
          <t>Nashik</t>
        </is>
      </c>
      <c r="D1180" t="inlineStr">
        <is>
          <t>Bill payment</t>
        </is>
      </c>
      <c r="E1180" t="inlineStr">
        <is>
          <t>-</t>
        </is>
      </c>
      <c r="F1180" s="34" t="n">
        <v>1312</v>
      </c>
      <c r="G1180" t="inlineStr">
        <is>
          <t>Bank E</t>
        </is>
      </c>
      <c r="H1180" t="inlineStr">
        <is>
          <t>Android</t>
        </is>
      </c>
      <c r="I1180" s="35" t="n">
        <v>1.6</v>
      </c>
      <c r="J1180" t="inlineStr">
        <is>
          <t>Pending</t>
        </is>
      </c>
      <c r="K1180" t="inlineStr"/>
      <c r="L1180" s="34" t="n">
        <v>0</v>
      </c>
      <c r="M1180" t="inlineStr">
        <is>
          <t>New</t>
        </is>
      </c>
      <c r="N1180" t="inlineStr">
        <is>
          <t>Morning</t>
        </is>
      </c>
      <c r="O1180">
        <f>IF(AND(OR(Dashboard!$C$6="All",C1180=Dashboard!$C$6),OR(Dashboard!$F$6="All",D1180=Dashboard!$F$6),OR(Dashboard!$I$6="All",B1180=Dashboard!$I$6)),1,0)</f>
        <v/>
      </c>
    </row>
    <row r="1181">
      <c r="A1181" t="inlineStr">
        <is>
          <t>PP901180</t>
        </is>
      </c>
      <c r="B1181" t="inlineStr">
        <is>
          <t>Feb</t>
        </is>
      </c>
      <c r="C1181" t="inlineStr">
        <is>
          <t>Solapur</t>
        </is>
      </c>
      <c r="D1181" t="inlineStr">
        <is>
          <t>P2P transfer</t>
        </is>
      </c>
      <c r="E1181" t="inlineStr">
        <is>
          <t>-</t>
        </is>
      </c>
      <c r="F1181" s="34" t="n">
        <v>828</v>
      </c>
      <c r="G1181" t="inlineStr">
        <is>
          <t>Bank C</t>
        </is>
      </c>
      <c r="H1181" t="inlineStr">
        <is>
          <t>Android</t>
        </is>
      </c>
      <c r="I1181" s="35" t="n">
        <v>0.6</v>
      </c>
      <c r="J1181" t="inlineStr">
        <is>
          <t>Success</t>
        </is>
      </c>
      <c r="K1181" t="inlineStr"/>
      <c r="L1181" s="34" t="n">
        <v>0</v>
      </c>
      <c r="M1181" t="inlineStr">
        <is>
          <t>Existing</t>
        </is>
      </c>
      <c r="N1181" t="inlineStr">
        <is>
          <t>Evening</t>
        </is>
      </c>
      <c r="O1181">
        <f>IF(AND(OR(Dashboard!$C$6="All",C1181=Dashboard!$C$6),OR(Dashboard!$F$6="All",D1181=Dashboard!$F$6),OR(Dashboard!$I$6="All",B1181=Dashboard!$I$6)),1,0)</f>
        <v/>
      </c>
    </row>
    <row r="1182">
      <c r="A1182" t="inlineStr">
        <is>
          <t>PP901181</t>
        </is>
      </c>
      <c r="B1182" t="inlineStr">
        <is>
          <t>Jun</t>
        </is>
      </c>
      <c r="C1182" t="inlineStr">
        <is>
          <t>Pune</t>
        </is>
      </c>
      <c r="D1182" t="inlineStr">
        <is>
          <t>Merchant (P2M)</t>
        </is>
      </c>
      <c r="E1182" t="inlineStr">
        <is>
          <t>Travel</t>
        </is>
      </c>
      <c r="F1182" s="34" t="n">
        <v>576</v>
      </c>
      <c r="G1182" t="inlineStr">
        <is>
          <t>Bank E</t>
        </is>
      </c>
      <c r="H1182" t="inlineStr">
        <is>
          <t>Android</t>
        </is>
      </c>
      <c r="I1182" s="35" t="n">
        <v>1.9</v>
      </c>
      <c r="J1182" t="inlineStr">
        <is>
          <t>Success</t>
        </is>
      </c>
      <c r="K1182" t="inlineStr"/>
      <c r="L1182" s="34" t="n">
        <v>0</v>
      </c>
      <c r="M1182" t="inlineStr">
        <is>
          <t>Existing</t>
        </is>
      </c>
      <c r="N1182" t="inlineStr">
        <is>
          <t>Night</t>
        </is>
      </c>
      <c r="O1182">
        <f>IF(AND(OR(Dashboard!$C$6="All",C1182=Dashboard!$C$6),OR(Dashboard!$F$6="All",D1182=Dashboard!$F$6),OR(Dashboard!$I$6="All",B1182=Dashboard!$I$6)),1,0)</f>
        <v/>
      </c>
    </row>
    <row r="1183">
      <c r="A1183" t="inlineStr">
        <is>
          <t>PP901182</t>
        </is>
      </c>
      <c r="B1183" t="inlineStr">
        <is>
          <t>Apr</t>
        </is>
      </c>
      <c r="C1183" t="inlineStr">
        <is>
          <t>Nashik</t>
        </is>
      </c>
      <c r="D1183" t="inlineStr">
        <is>
          <t>P2P transfer</t>
        </is>
      </c>
      <c r="E1183" t="inlineStr">
        <is>
          <t>-</t>
        </is>
      </c>
      <c r="F1183" s="34" t="n">
        <v>651</v>
      </c>
      <c r="G1183" t="inlineStr">
        <is>
          <t>Bank E</t>
        </is>
      </c>
      <c r="H1183" t="inlineStr">
        <is>
          <t>Android</t>
        </is>
      </c>
      <c r="I1183" s="35" t="n">
        <v>2.4</v>
      </c>
      <c r="J1183" t="inlineStr">
        <is>
          <t>Success</t>
        </is>
      </c>
      <c r="K1183" t="inlineStr"/>
      <c r="L1183" s="34" t="n">
        <v>0</v>
      </c>
      <c r="M1183" t="inlineStr">
        <is>
          <t>Existing</t>
        </is>
      </c>
      <c r="N1183" t="inlineStr">
        <is>
          <t>Evening</t>
        </is>
      </c>
      <c r="O1183">
        <f>IF(AND(OR(Dashboard!$C$6="All",C1183=Dashboard!$C$6),OR(Dashboard!$F$6="All",D1183=Dashboard!$F$6),OR(Dashboard!$I$6="All",B1183=Dashboard!$I$6)),1,0)</f>
        <v/>
      </c>
    </row>
    <row r="1184">
      <c r="A1184" t="inlineStr">
        <is>
          <t>PP901183</t>
        </is>
      </c>
      <c r="B1184" t="inlineStr">
        <is>
          <t>Feb</t>
        </is>
      </c>
      <c r="C1184" t="inlineStr">
        <is>
          <t>Nashik</t>
        </is>
      </c>
      <c r="D1184" t="inlineStr">
        <is>
          <t>Bill payment</t>
        </is>
      </c>
      <c r="E1184" t="inlineStr">
        <is>
          <t>-</t>
        </is>
      </c>
      <c r="F1184" s="34" t="n">
        <v>3323</v>
      </c>
      <c r="G1184" t="inlineStr">
        <is>
          <t>Bank E</t>
        </is>
      </c>
      <c r="H1184" t="inlineStr">
        <is>
          <t>Android</t>
        </is>
      </c>
      <c r="I1184" s="35" t="n">
        <v>0.5</v>
      </c>
      <c r="J1184" t="inlineStr">
        <is>
          <t>Success</t>
        </is>
      </c>
      <c r="K1184" t="inlineStr"/>
      <c r="L1184" s="34" t="n">
        <v>0</v>
      </c>
      <c r="M1184" t="inlineStr">
        <is>
          <t>Existing</t>
        </is>
      </c>
      <c r="N1184" t="inlineStr">
        <is>
          <t>Morning</t>
        </is>
      </c>
      <c r="O1184">
        <f>IF(AND(OR(Dashboard!$C$6="All",C1184=Dashboard!$C$6),OR(Dashboard!$F$6="All",D1184=Dashboard!$F$6),OR(Dashboard!$I$6="All",B1184=Dashboard!$I$6)),1,0)</f>
        <v/>
      </c>
    </row>
    <row r="1185">
      <c r="A1185" t="inlineStr">
        <is>
          <t>PP901184</t>
        </is>
      </c>
      <c r="B1185" t="inlineStr">
        <is>
          <t>Feb</t>
        </is>
      </c>
      <c r="C1185" t="inlineStr">
        <is>
          <t>Pune</t>
        </is>
      </c>
      <c r="D1185" t="inlineStr">
        <is>
          <t>Merchant (P2M)</t>
        </is>
      </c>
      <c r="E1185" t="inlineStr">
        <is>
          <t>Pharmacy</t>
        </is>
      </c>
      <c r="F1185" s="34" t="n">
        <v>278</v>
      </c>
      <c r="G1185" t="inlineStr">
        <is>
          <t>Bank E</t>
        </is>
      </c>
      <c r="H1185" t="inlineStr">
        <is>
          <t>iOS</t>
        </is>
      </c>
      <c r="I1185" s="35" t="n">
        <v>1.4</v>
      </c>
      <c r="J1185" t="inlineStr">
        <is>
          <t>Success</t>
        </is>
      </c>
      <c r="K1185" t="inlineStr"/>
      <c r="L1185" s="34" t="n">
        <v>0</v>
      </c>
      <c r="M1185" t="inlineStr">
        <is>
          <t>Existing</t>
        </is>
      </c>
      <c r="N1185" t="inlineStr">
        <is>
          <t>Evening</t>
        </is>
      </c>
      <c r="O1185">
        <f>IF(AND(OR(Dashboard!$C$6="All",C1185=Dashboard!$C$6),OR(Dashboard!$F$6="All",D1185=Dashboard!$F$6),OR(Dashboard!$I$6="All",B1185=Dashboard!$I$6)),1,0)</f>
        <v/>
      </c>
    </row>
    <row r="1186">
      <c r="A1186" t="inlineStr">
        <is>
          <t>PP901185</t>
        </is>
      </c>
      <c r="B1186" t="inlineStr">
        <is>
          <t>Apr</t>
        </is>
      </c>
      <c r="C1186" t="inlineStr">
        <is>
          <t>Pune</t>
        </is>
      </c>
      <c r="D1186" t="inlineStr">
        <is>
          <t>P2P transfer</t>
        </is>
      </c>
      <c r="E1186" t="inlineStr">
        <is>
          <t>-</t>
        </is>
      </c>
      <c r="F1186" s="34" t="n">
        <v>517</v>
      </c>
      <c r="G1186" t="inlineStr">
        <is>
          <t>Bank D</t>
        </is>
      </c>
      <c r="H1186" t="inlineStr">
        <is>
          <t>Android</t>
        </is>
      </c>
      <c r="I1186" s="35" t="n">
        <v>2.1</v>
      </c>
      <c r="J1186" t="inlineStr">
        <is>
          <t>Failed</t>
        </is>
      </c>
      <c r="K1186" t="inlineStr">
        <is>
          <t>Network timeout</t>
        </is>
      </c>
      <c r="L1186" s="34" t="n">
        <v>0</v>
      </c>
      <c r="M1186" t="inlineStr">
        <is>
          <t>Existing</t>
        </is>
      </c>
      <c r="N1186" t="inlineStr">
        <is>
          <t>Evening</t>
        </is>
      </c>
      <c r="O1186">
        <f>IF(AND(OR(Dashboard!$C$6="All",C1186=Dashboard!$C$6),OR(Dashboard!$F$6="All",D1186=Dashboard!$F$6),OR(Dashboard!$I$6="All",B1186=Dashboard!$I$6)),1,0)</f>
        <v/>
      </c>
    </row>
    <row r="1187">
      <c r="A1187" t="inlineStr">
        <is>
          <t>PP901186</t>
        </is>
      </c>
      <c r="B1187" t="inlineStr">
        <is>
          <t>Apr</t>
        </is>
      </c>
      <c r="C1187" t="inlineStr">
        <is>
          <t>Pune</t>
        </is>
      </c>
      <c r="D1187" t="inlineStr">
        <is>
          <t>Merchant (P2M)</t>
        </is>
      </c>
      <c r="E1187" t="inlineStr">
        <is>
          <t>Pharmacy</t>
        </is>
      </c>
      <c r="F1187" s="34" t="n">
        <v>49</v>
      </c>
      <c r="G1187" t="inlineStr">
        <is>
          <t>Bank B</t>
        </is>
      </c>
      <c r="H1187" t="inlineStr">
        <is>
          <t>Android</t>
        </is>
      </c>
      <c r="I1187" s="35" t="n">
        <v>2.7</v>
      </c>
      <c r="J1187" t="inlineStr">
        <is>
          <t>Success</t>
        </is>
      </c>
      <c r="K1187" t="inlineStr"/>
      <c r="L1187" s="34" t="n">
        <v>0</v>
      </c>
      <c r="M1187" t="inlineStr">
        <is>
          <t>Existing</t>
        </is>
      </c>
      <c r="N1187" t="inlineStr">
        <is>
          <t>Evening</t>
        </is>
      </c>
      <c r="O1187">
        <f>IF(AND(OR(Dashboard!$C$6="All",C1187=Dashboard!$C$6),OR(Dashboard!$F$6="All",D1187=Dashboard!$F$6),OR(Dashboard!$I$6="All",B1187=Dashboard!$I$6)),1,0)</f>
        <v/>
      </c>
    </row>
    <row r="1188">
      <c r="A1188" t="inlineStr">
        <is>
          <t>PP901187</t>
        </is>
      </c>
      <c r="B1188" t="inlineStr">
        <is>
          <t>Jun</t>
        </is>
      </c>
      <c r="C1188" t="inlineStr">
        <is>
          <t>Pune</t>
        </is>
      </c>
      <c r="D1188" t="inlineStr">
        <is>
          <t>Merchant (P2M)</t>
        </is>
      </c>
      <c r="E1188" t="inlineStr">
        <is>
          <t>Grocery</t>
        </is>
      </c>
      <c r="F1188" s="34" t="n">
        <v>92</v>
      </c>
      <c r="G1188" t="inlineStr">
        <is>
          <t>Bank B</t>
        </is>
      </c>
      <c r="H1188" t="inlineStr">
        <is>
          <t>Android</t>
        </is>
      </c>
      <c r="I1188" s="35" t="n">
        <v>1.2</v>
      </c>
      <c r="J1188" t="inlineStr">
        <is>
          <t>Success</t>
        </is>
      </c>
      <c r="K1188" t="inlineStr"/>
      <c r="L1188" s="34" t="n">
        <v>0</v>
      </c>
      <c r="M1188" t="inlineStr">
        <is>
          <t>Existing</t>
        </is>
      </c>
      <c r="N1188" t="inlineStr">
        <is>
          <t>Evening</t>
        </is>
      </c>
      <c r="O1188">
        <f>IF(AND(OR(Dashboard!$C$6="All",C1188=Dashboard!$C$6),OR(Dashboard!$F$6="All",D1188=Dashboard!$F$6),OR(Dashboard!$I$6="All",B1188=Dashboard!$I$6)),1,0)</f>
        <v/>
      </c>
    </row>
    <row r="1189">
      <c r="A1189" t="inlineStr">
        <is>
          <t>PP901188</t>
        </is>
      </c>
      <c r="B1189" t="inlineStr">
        <is>
          <t>Apr</t>
        </is>
      </c>
      <c r="C1189" t="inlineStr">
        <is>
          <t>Pune</t>
        </is>
      </c>
      <c r="D1189" t="inlineStr">
        <is>
          <t>P2P transfer</t>
        </is>
      </c>
      <c r="E1189" t="inlineStr">
        <is>
          <t>-</t>
        </is>
      </c>
      <c r="F1189" s="34" t="n">
        <v>1505</v>
      </c>
      <c r="G1189" t="inlineStr">
        <is>
          <t>Bank D</t>
        </is>
      </c>
      <c r="H1189" t="inlineStr">
        <is>
          <t>Android</t>
        </is>
      </c>
      <c r="I1189" s="35" t="n">
        <v>1.3</v>
      </c>
      <c r="J1189" t="inlineStr">
        <is>
          <t>Success</t>
        </is>
      </c>
      <c r="K1189" t="inlineStr"/>
      <c r="L1189" s="34" t="n">
        <v>0</v>
      </c>
      <c r="M1189" t="inlineStr">
        <is>
          <t>Existing</t>
        </is>
      </c>
      <c r="N1189" t="inlineStr">
        <is>
          <t>Afternoon</t>
        </is>
      </c>
      <c r="O1189">
        <f>IF(AND(OR(Dashboard!$C$6="All",C1189=Dashboard!$C$6),OR(Dashboard!$F$6="All",D1189=Dashboard!$F$6),OR(Dashboard!$I$6="All",B1189=Dashboard!$I$6)),1,0)</f>
        <v/>
      </c>
    </row>
    <row r="1190">
      <c r="A1190" t="inlineStr">
        <is>
          <t>PP901189</t>
        </is>
      </c>
      <c r="B1190" t="inlineStr">
        <is>
          <t>May</t>
        </is>
      </c>
      <c r="C1190" t="inlineStr">
        <is>
          <t>Sambhaji Nagar</t>
        </is>
      </c>
      <c r="D1190" t="inlineStr">
        <is>
          <t>Merchant (P2M)</t>
        </is>
      </c>
      <c r="E1190" t="inlineStr">
        <is>
          <t>Fuel</t>
        </is>
      </c>
      <c r="F1190" s="34" t="n">
        <v>91</v>
      </c>
      <c r="G1190" t="inlineStr">
        <is>
          <t>Bank C</t>
        </is>
      </c>
      <c r="H1190" t="inlineStr">
        <is>
          <t>iOS</t>
        </is>
      </c>
      <c r="I1190" s="35" t="n">
        <v>2</v>
      </c>
      <c r="J1190" t="inlineStr">
        <is>
          <t>Success</t>
        </is>
      </c>
      <c r="K1190" t="inlineStr"/>
      <c r="L1190" s="34" t="n">
        <v>0</v>
      </c>
      <c r="M1190" t="inlineStr">
        <is>
          <t>Existing</t>
        </is>
      </c>
      <c r="N1190" t="inlineStr">
        <is>
          <t>Afternoon</t>
        </is>
      </c>
      <c r="O1190">
        <f>IF(AND(OR(Dashboard!$C$6="All",C1190=Dashboard!$C$6),OR(Dashboard!$F$6="All",D1190=Dashboard!$F$6),OR(Dashboard!$I$6="All",B1190=Dashboard!$I$6)),1,0)</f>
        <v/>
      </c>
    </row>
    <row r="1191">
      <c r="A1191" t="inlineStr">
        <is>
          <t>PP901190</t>
        </is>
      </c>
      <c r="B1191" t="inlineStr">
        <is>
          <t>Feb</t>
        </is>
      </c>
      <c r="C1191" t="inlineStr">
        <is>
          <t>Pune</t>
        </is>
      </c>
      <c r="D1191" t="inlineStr">
        <is>
          <t>Merchant (P2M)</t>
        </is>
      </c>
      <c r="E1191" t="inlineStr">
        <is>
          <t>Travel</t>
        </is>
      </c>
      <c r="F1191" s="34" t="n">
        <v>102</v>
      </c>
      <c r="G1191" t="inlineStr">
        <is>
          <t>Bank B</t>
        </is>
      </c>
      <c r="H1191" t="inlineStr">
        <is>
          <t>Android</t>
        </is>
      </c>
      <c r="I1191" s="35" t="n">
        <v>1</v>
      </c>
      <c r="J1191" t="inlineStr">
        <is>
          <t>Success</t>
        </is>
      </c>
      <c r="K1191" t="inlineStr"/>
      <c r="L1191" s="34" t="n">
        <v>0</v>
      </c>
      <c r="M1191" t="inlineStr">
        <is>
          <t>Existing</t>
        </is>
      </c>
      <c r="N1191" t="inlineStr">
        <is>
          <t>Afternoon</t>
        </is>
      </c>
      <c r="O1191">
        <f>IF(AND(OR(Dashboard!$C$6="All",C1191=Dashboard!$C$6),OR(Dashboard!$F$6="All",D1191=Dashboard!$F$6),OR(Dashboard!$I$6="All",B1191=Dashboard!$I$6)),1,0)</f>
        <v/>
      </c>
    </row>
    <row r="1192">
      <c r="A1192" t="inlineStr">
        <is>
          <t>PP901191</t>
        </is>
      </c>
      <c r="B1192" t="inlineStr">
        <is>
          <t>Apr</t>
        </is>
      </c>
      <c r="C1192" t="inlineStr">
        <is>
          <t>Nashik</t>
        </is>
      </c>
      <c r="D1192" t="inlineStr">
        <is>
          <t>Insurance</t>
        </is>
      </c>
      <c r="E1192" t="inlineStr">
        <is>
          <t>-</t>
        </is>
      </c>
      <c r="F1192" s="34" t="n">
        <v>7936</v>
      </c>
      <c r="G1192" t="inlineStr">
        <is>
          <t>Bank B</t>
        </is>
      </c>
      <c r="H1192" t="inlineStr">
        <is>
          <t>Android</t>
        </is>
      </c>
      <c r="I1192" s="35" t="n">
        <v>2</v>
      </c>
      <c r="J1192" t="inlineStr">
        <is>
          <t>Success</t>
        </is>
      </c>
      <c r="K1192" t="inlineStr"/>
      <c r="L1192" s="34" t="n">
        <v>0</v>
      </c>
      <c r="M1192" t="inlineStr">
        <is>
          <t>Existing</t>
        </is>
      </c>
      <c r="N1192" t="inlineStr">
        <is>
          <t>Afternoon</t>
        </is>
      </c>
      <c r="O1192">
        <f>IF(AND(OR(Dashboard!$C$6="All",C1192=Dashboard!$C$6),OR(Dashboard!$F$6="All",D1192=Dashboard!$F$6),OR(Dashboard!$I$6="All",B1192=Dashboard!$I$6)),1,0)</f>
        <v/>
      </c>
    </row>
    <row r="1193">
      <c r="A1193" t="inlineStr">
        <is>
          <t>PP901192</t>
        </is>
      </c>
      <c r="B1193" t="inlineStr">
        <is>
          <t>May</t>
        </is>
      </c>
      <c r="C1193" t="inlineStr">
        <is>
          <t>Kolhapur</t>
        </is>
      </c>
      <c r="D1193" t="inlineStr">
        <is>
          <t>P2P transfer</t>
        </is>
      </c>
      <c r="E1193" t="inlineStr">
        <is>
          <t>-</t>
        </is>
      </c>
      <c r="F1193" s="34" t="n">
        <v>635</v>
      </c>
      <c r="G1193" t="inlineStr">
        <is>
          <t>Bank D</t>
        </is>
      </c>
      <c r="H1193" t="inlineStr">
        <is>
          <t>Android</t>
        </is>
      </c>
      <c r="I1193" s="35" t="n">
        <v>2.1</v>
      </c>
      <c r="J1193" t="inlineStr">
        <is>
          <t>Success</t>
        </is>
      </c>
      <c r="K1193" t="inlineStr"/>
      <c r="L1193" s="34" t="n">
        <v>0</v>
      </c>
      <c r="M1193" t="inlineStr">
        <is>
          <t>Existing</t>
        </is>
      </c>
      <c r="N1193" t="inlineStr">
        <is>
          <t>Evening</t>
        </is>
      </c>
      <c r="O1193">
        <f>IF(AND(OR(Dashboard!$C$6="All",C1193=Dashboard!$C$6),OR(Dashboard!$F$6="All",D1193=Dashboard!$F$6),OR(Dashboard!$I$6="All",B1193=Dashboard!$I$6)),1,0)</f>
        <v/>
      </c>
    </row>
    <row r="1194">
      <c r="A1194" t="inlineStr">
        <is>
          <t>PP901193</t>
        </is>
      </c>
      <c r="B1194" t="inlineStr">
        <is>
          <t>May</t>
        </is>
      </c>
      <c r="C1194" t="inlineStr">
        <is>
          <t>Nashik</t>
        </is>
      </c>
      <c r="D1194" t="inlineStr">
        <is>
          <t>P2P transfer</t>
        </is>
      </c>
      <c r="E1194" t="inlineStr">
        <is>
          <t>-</t>
        </is>
      </c>
      <c r="F1194" s="34" t="n">
        <v>364</v>
      </c>
      <c r="G1194" t="inlineStr">
        <is>
          <t>Bank D</t>
        </is>
      </c>
      <c r="H1194" t="inlineStr">
        <is>
          <t>Android</t>
        </is>
      </c>
      <c r="I1194" s="35" t="n">
        <v>2.8</v>
      </c>
      <c r="J1194" t="inlineStr">
        <is>
          <t>Success</t>
        </is>
      </c>
      <c r="K1194" t="inlineStr"/>
      <c r="L1194" s="34" t="n">
        <v>0</v>
      </c>
      <c r="M1194" t="inlineStr">
        <is>
          <t>Existing</t>
        </is>
      </c>
      <c r="N1194" t="inlineStr">
        <is>
          <t>Evening</t>
        </is>
      </c>
      <c r="O1194">
        <f>IF(AND(OR(Dashboard!$C$6="All",C1194=Dashboard!$C$6),OR(Dashboard!$F$6="All",D1194=Dashboard!$F$6),OR(Dashboard!$I$6="All",B1194=Dashboard!$I$6)),1,0)</f>
        <v/>
      </c>
    </row>
    <row r="1195">
      <c r="A1195" t="inlineStr">
        <is>
          <t>PP901194</t>
        </is>
      </c>
      <c r="B1195" t="inlineStr">
        <is>
          <t>Mar</t>
        </is>
      </c>
      <c r="C1195" t="inlineStr">
        <is>
          <t>Sambhaji Nagar</t>
        </is>
      </c>
      <c r="D1195" t="inlineStr">
        <is>
          <t>P2P transfer</t>
        </is>
      </c>
      <c r="E1195" t="inlineStr">
        <is>
          <t>-</t>
        </is>
      </c>
      <c r="F1195" s="34" t="n">
        <v>767</v>
      </c>
      <c r="G1195" t="inlineStr">
        <is>
          <t>Bank E</t>
        </is>
      </c>
      <c r="H1195" t="inlineStr">
        <is>
          <t>Android</t>
        </is>
      </c>
      <c r="I1195" s="35" t="n">
        <v>1.2</v>
      </c>
      <c r="J1195" t="inlineStr">
        <is>
          <t>Failed</t>
        </is>
      </c>
      <c r="K1195" t="inlineStr">
        <is>
          <t>Insufficient balance</t>
        </is>
      </c>
      <c r="L1195" s="34" t="n">
        <v>0</v>
      </c>
      <c r="M1195" t="inlineStr">
        <is>
          <t>Existing</t>
        </is>
      </c>
      <c r="N1195" t="inlineStr">
        <is>
          <t>Evening</t>
        </is>
      </c>
      <c r="O1195">
        <f>IF(AND(OR(Dashboard!$C$6="All",C1195=Dashboard!$C$6),OR(Dashboard!$F$6="All",D1195=Dashboard!$F$6),OR(Dashboard!$I$6="All",B1195=Dashboard!$I$6)),1,0)</f>
        <v/>
      </c>
    </row>
    <row r="1196">
      <c r="A1196" t="inlineStr">
        <is>
          <t>PP901195</t>
        </is>
      </c>
      <c r="B1196" t="inlineStr">
        <is>
          <t>Mar</t>
        </is>
      </c>
      <c r="C1196" t="inlineStr">
        <is>
          <t>Solapur</t>
        </is>
      </c>
      <c r="D1196" t="inlineStr">
        <is>
          <t>P2P transfer</t>
        </is>
      </c>
      <c r="E1196" t="inlineStr">
        <is>
          <t>-</t>
        </is>
      </c>
      <c r="F1196" s="34" t="n">
        <v>801</v>
      </c>
      <c r="G1196" t="inlineStr">
        <is>
          <t>Bank C</t>
        </is>
      </c>
      <c r="H1196" t="inlineStr">
        <is>
          <t>Android</t>
        </is>
      </c>
      <c r="I1196" s="35" t="n">
        <v>1</v>
      </c>
      <c r="J1196" t="inlineStr">
        <is>
          <t>Success</t>
        </is>
      </c>
      <c r="K1196" t="inlineStr"/>
      <c r="L1196" s="34" t="n">
        <v>0</v>
      </c>
      <c r="M1196" t="inlineStr">
        <is>
          <t>Existing</t>
        </is>
      </c>
      <c r="N1196" t="inlineStr">
        <is>
          <t>Evening</t>
        </is>
      </c>
      <c r="O1196">
        <f>IF(AND(OR(Dashboard!$C$6="All",C1196=Dashboard!$C$6),OR(Dashboard!$F$6="All",D1196=Dashboard!$F$6),OR(Dashboard!$I$6="All",B1196=Dashboard!$I$6)),1,0)</f>
        <v/>
      </c>
    </row>
    <row r="1197">
      <c r="A1197" t="inlineStr">
        <is>
          <t>PP901196</t>
        </is>
      </c>
      <c r="B1197" t="inlineStr">
        <is>
          <t>Jun</t>
        </is>
      </c>
      <c r="C1197" t="inlineStr">
        <is>
          <t>Pune</t>
        </is>
      </c>
      <c r="D1197" t="inlineStr">
        <is>
          <t>P2P transfer</t>
        </is>
      </c>
      <c r="E1197" t="inlineStr">
        <is>
          <t>-</t>
        </is>
      </c>
      <c r="F1197" s="34" t="n">
        <v>928</v>
      </c>
      <c r="G1197" t="inlineStr">
        <is>
          <t>Bank C</t>
        </is>
      </c>
      <c r="H1197" t="inlineStr">
        <is>
          <t>Android</t>
        </is>
      </c>
      <c r="I1197" s="35" t="n">
        <v>0.9</v>
      </c>
      <c r="J1197" t="inlineStr">
        <is>
          <t>Success</t>
        </is>
      </c>
      <c r="K1197" t="inlineStr"/>
      <c r="L1197" s="34" t="n">
        <v>0</v>
      </c>
      <c r="M1197" t="inlineStr">
        <is>
          <t>Existing</t>
        </is>
      </c>
      <c r="N1197" t="inlineStr">
        <is>
          <t>Evening</t>
        </is>
      </c>
      <c r="O1197">
        <f>IF(AND(OR(Dashboard!$C$6="All",C1197=Dashboard!$C$6),OR(Dashboard!$F$6="All",D1197=Dashboard!$F$6),OR(Dashboard!$I$6="All",B1197=Dashboard!$I$6)),1,0)</f>
        <v/>
      </c>
    </row>
    <row r="1198">
      <c r="A1198" t="inlineStr">
        <is>
          <t>PP901197</t>
        </is>
      </c>
      <c r="B1198" t="inlineStr">
        <is>
          <t>Jun</t>
        </is>
      </c>
      <c r="C1198" t="inlineStr">
        <is>
          <t>Pune</t>
        </is>
      </c>
      <c r="D1198" t="inlineStr">
        <is>
          <t>Recharge</t>
        </is>
      </c>
      <c r="E1198" t="inlineStr">
        <is>
          <t>-</t>
        </is>
      </c>
      <c r="F1198" s="34" t="n">
        <v>299</v>
      </c>
      <c r="G1198" t="inlineStr">
        <is>
          <t>Bank C</t>
        </is>
      </c>
      <c r="H1198" t="inlineStr">
        <is>
          <t>Android</t>
        </is>
      </c>
      <c r="I1198" s="35" t="n">
        <v>2.9</v>
      </c>
      <c r="J1198" t="inlineStr">
        <is>
          <t>Success</t>
        </is>
      </c>
      <c r="K1198" t="inlineStr"/>
      <c r="L1198" s="34" t="n">
        <v>0</v>
      </c>
      <c r="M1198" t="inlineStr">
        <is>
          <t>Existing</t>
        </is>
      </c>
      <c r="N1198" t="inlineStr">
        <is>
          <t>Afternoon</t>
        </is>
      </c>
      <c r="O1198">
        <f>IF(AND(OR(Dashboard!$C$6="All",C1198=Dashboard!$C$6),OR(Dashboard!$F$6="All",D1198=Dashboard!$F$6),OR(Dashboard!$I$6="All",B1198=Dashboard!$I$6)),1,0)</f>
        <v/>
      </c>
    </row>
    <row r="1199">
      <c r="A1199" t="inlineStr">
        <is>
          <t>PP901198</t>
        </is>
      </c>
      <c r="B1199" t="inlineStr">
        <is>
          <t>Apr</t>
        </is>
      </c>
      <c r="C1199" t="inlineStr">
        <is>
          <t>Kolhapur</t>
        </is>
      </c>
      <c r="D1199" t="inlineStr">
        <is>
          <t>Bill payment</t>
        </is>
      </c>
      <c r="E1199" t="inlineStr">
        <is>
          <t>-</t>
        </is>
      </c>
      <c r="F1199" s="34" t="n">
        <v>3972</v>
      </c>
      <c r="G1199" t="inlineStr">
        <is>
          <t>Bank D</t>
        </is>
      </c>
      <c r="H1199" t="inlineStr">
        <is>
          <t>Android</t>
        </is>
      </c>
      <c r="I1199" s="35" t="n">
        <v>4</v>
      </c>
      <c r="J1199" t="inlineStr">
        <is>
          <t>Success</t>
        </is>
      </c>
      <c r="K1199" t="inlineStr"/>
      <c r="L1199" s="34" t="n">
        <v>0</v>
      </c>
      <c r="M1199" t="inlineStr">
        <is>
          <t>Existing</t>
        </is>
      </c>
      <c r="N1199" t="inlineStr">
        <is>
          <t>Evening</t>
        </is>
      </c>
      <c r="O1199">
        <f>IF(AND(OR(Dashboard!$C$6="All",C1199=Dashboard!$C$6),OR(Dashboard!$F$6="All",D1199=Dashboard!$F$6),OR(Dashboard!$I$6="All",B1199=Dashboard!$I$6)),1,0)</f>
        <v/>
      </c>
    </row>
    <row r="1200">
      <c r="A1200" t="inlineStr">
        <is>
          <t>PP901199</t>
        </is>
      </c>
      <c r="B1200" t="inlineStr">
        <is>
          <t>Jan</t>
        </is>
      </c>
      <c r="C1200" t="inlineStr">
        <is>
          <t>Pune</t>
        </is>
      </c>
      <c r="D1200" t="inlineStr">
        <is>
          <t>Merchant (P2M)</t>
        </is>
      </c>
      <c r="E1200" t="inlineStr">
        <is>
          <t>Food</t>
        </is>
      </c>
      <c r="F1200" s="34" t="n">
        <v>129</v>
      </c>
      <c r="G1200" t="inlineStr">
        <is>
          <t>Bank D</t>
        </is>
      </c>
      <c r="H1200" t="inlineStr">
        <is>
          <t>Android</t>
        </is>
      </c>
      <c r="I1200" s="35" t="n">
        <v>1.1</v>
      </c>
      <c r="J1200" t="inlineStr">
        <is>
          <t>Success</t>
        </is>
      </c>
      <c r="K1200" t="inlineStr"/>
      <c r="L1200" s="34" t="n">
        <v>0</v>
      </c>
      <c r="M1200" t="inlineStr">
        <is>
          <t>Existing</t>
        </is>
      </c>
      <c r="N1200" t="inlineStr">
        <is>
          <t>Morning</t>
        </is>
      </c>
      <c r="O1200">
        <f>IF(AND(OR(Dashboard!$C$6="All",C1200=Dashboard!$C$6),OR(Dashboard!$F$6="All",D1200=Dashboard!$F$6),OR(Dashboard!$I$6="All",B1200=Dashboard!$I$6)),1,0)</f>
        <v/>
      </c>
    </row>
    <row r="1201">
      <c r="A1201" t="inlineStr">
        <is>
          <t>PP901200</t>
        </is>
      </c>
      <c r="B1201" t="inlineStr">
        <is>
          <t>Jun</t>
        </is>
      </c>
      <c r="C1201" t="inlineStr">
        <is>
          <t>Nagpur</t>
        </is>
      </c>
      <c r="D1201" t="inlineStr">
        <is>
          <t>P2P transfer</t>
        </is>
      </c>
      <c r="E1201" t="inlineStr">
        <is>
          <t>-</t>
        </is>
      </c>
      <c r="F1201" s="34" t="n">
        <v>155</v>
      </c>
      <c r="G1201" t="inlineStr">
        <is>
          <t>Bank B</t>
        </is>
      </c>
      <c r="H1201" t="inlineStr">
        <is>
          <t>Android</t>
        </is>
      </c>
      <c r="I1201" s="35" t="n">
        <v>2.5</v>
      </c>
      <c r="J1201" t="inlineStr">
        <is>
          <t>Success</t>
        </is>
      </c>
      <c r="K1201" t="inlineStr"/>
      <c r="L1201" s="34" t="n">
        <v>0</v>
      </c>
      <c r="M1201" t="inlineStr">
        <is>
          <t>Existing</t>
        </is>
      </c>
      <c r="N1201" t="inlineStr">
        <is>
          <t>Evening</t>
        </is>
      </c>
      <c r="O1201">
        <f>IF(AND(OR(Dashboard!$C$6="All",C1201=Dashboard!$C$6),OR(Dashboard!$F$6="All",D1201=Dashboard!$F$6),OR(Dashboard!$I$6="All",B1201=Dashboard!$I$6)),1,0)</f>
        <v/>
      </c>
    </row>
    <row r="1202">
      <c r="A1202" t="inlineStr">
        <is>
          <t>PP901201</t>
        </is>
      </c>
      <c r="B1202" t="inlineStr">
        <is>
          <t>Apr</t>
        </is>
      </c>
      <c r="C1202" t="inlineStr">
        <is>
          <t>Kolhapur</t>
        </is>
      </c>
      <c r="D1202" t="inlineStr">
        <is>
          <t>P2P transfer</t>
        </is>
      </c>
      <c r="E1202" t="inlineStr">
        <is>
          <t>-</t>
        </is>
      </c>
      <c r="F1202" s="34" t="n">
        <v>283</v>
      </c>
      <c r="G1202" t="inlineStr">
        <is>
          <t>Bank E</t>
        </is>
      </c>
      <c r="H1202" t="inlineStr">
        <is>
          <t>Android</t>
        </is>
      </c>
      <c r="I1202" s="35" t="n">
        <v>0.4</v>
      </c>
      <c r="J1202" t="inlineStr">
        <is>
          <t>Success</t>
        </is>
      </c>
      <c r="K1202" t="inlineStr"/>
      <c r="L1202" s="34" t="n">
        <v>0</v>
      </c>
      <c r="M1202" t="inlineStr">
        <is>
          <t>Existing</t>
        </is>
      </c>
      <c r="N1202" t="inlineStr">
        <is>
          <t>Night</t>
        </is>
      </c>
      <c r="O1202">
        <f>IF(AND(OR(Dashboard!$C$6="All",C1202=Dashboard!$C$6),OR(Dashboard!$F$6="All",D1202=Dashboard!$F$6),OR(Dashboard!$I$6="All",B1202=Dashboard!$I$6)),1,0)</f>
        <v/>
      </c>
    </row>
    <row r="1203">
      <c r="A1203" t="inlineStr">
        <is>
          <t>PP901202</t>
        </is>
      </c>
      <c r="B1203" t="inlineStr">
        <is>
          <t>Apr</t>
        </is>
      </c>
      <c r="C1203" t="inlineStr">
        <is>
          <t>Nagpur</t>
        </is>
      </c>
      <c r="D1203" t="inlineStr">
        <is>
          <t>Merchant (P2M)</t>
        </is>
      </c>
      <c r="E1203" t="inlineStr">
        <is>
          <t>Food</t>
        </is>
      </c>
      <c r="F1203" s="34" t="n">
        <v>189</v>
      </c>
      <c r="G1203" t="inlineStr">
        <is>
          <t>Bank E</t>
        </is>
      </c>
      <c r="H1203" t="inlineStr">
        <is>
          <t>Android</t>
        </is>
      </c>
      <c r="I1203" s="35" t="n">
        <v>1.3</v>
      </c>
      <c r="J1203" t="inlineStr">
        <is>
          <t>Success</t>
        </is>
      </c>
      <c r="K1203" t="inlineStr"/>
      <c r="L1203" s="34" t="n">
        <v>0</v>
      </c>
      <c r="M1203" t="inlineStr">
        <is>
          <t>Existing</t>
        </is>
      </c>
      <c r="N1203" t="inlineStr">
        <is>
          <t>Morning</t>
        </is>
      </c>
      <c r="O1203">
        <f>IF(AND(OR(Dashboard!$C$6="All",C1203=Dashboard!$C$6),OR(Dashboard!$F$6="All",D1203=Dashboard!$F$6),OR(Dashboard!$I$6="All",B1203=Dashboard!$I$6)),1,0)</f>
        <v/>
      </c>
    </row>
    <row r="1204">
      <c r="A1204" t="inlineStr">
        <is>
          <t>PP901203</t>
        </is>
      </c>
      <c r="B1204" t="inlineStr">
        <is>
          <t>Feb</t>
        </is>
      </c>
      <c r="C1204" t="inlineStr">
        <is>
          <t>Nagpur</t>
        </is>
      </c>
      <c r="D1204" t="inlineStr">
        <is>
          <t>Merchant (P2M)</t>
        </is>
      </c>
      <c r="E1204" t="inlineStr">
        <is>
          <t>Electronics</t>
        </is>
      </c>
      <c r="F1204" s="34" t="n">
        <v>58</v>
      </c>
      <c r="G1204" t="inlineStr">
        <is>
          <t>Bank D</t>
        </is>
      </c>
      <c r="H1204" t="inlineStr">
        <is>
          <t>Android</t>
        </is>
      </c>
      <c r="I1204" s="35" t="n">
        <v>2.7</v>
      </c>
      <c r="J1204" t="inlineStr">
        <is>
          <t>Success</t>
        </is>
      </c>
      <c r="K1204" t="inlineStr"/>
      <c r="L1204" s="34" t="n">
        <v>0</v>
      </c>
      <c r="M1204" t="inlineStr">
        <is>
          <t>Existing</t>
        </is>
      </c>
      <c r="N1204" t="inlineStr">
        <is>
          <t>Night</t>
        </is>
      </c>
      <c r="O1204">
        <f>IF(AND(OR(Dashboard!$C$6="All",C1204=Dashboard!$C$6),OR(Dashboard!$F$6="All",D1204=Dashboard!$F$6),OR(Dashboard!$I$6="All",B1204=Dashboard!$I$6)),1,0)</f>
        <v/>
      </c>
    </row>
    <row r="1205">
      <c r="A1205" t="inlineStr">
        <is>
          <t>PP901204</t>
        </is>
      </c>
      <c r="B1205" t="inlineStr">
        <is>
          <t>Mar</t>
        </is>
      </c>
      <c r="C1205" t="inlineStr">
        <is>
          <t>Sambhaji Nagar</t>
        </is>
      </c>
      <c r="D1205" t="inlineStr">
        <is>
          <t>Recharge</t>
        </is>
      </c>
      <c r="E1205" t="inlineStr">
        <is>
          <t>-</t>
        </is>
      </c>
      <c r="F1205" s="34" t="n">
        <v>239</v>
      </c>
      <c r="G1205" t="inlineStr">
        <is>
          <t>Bank B</t>
        </is>
      </c>
      <c r="H1205" t="inlineStr">
        <is>
          <t>iOS</t>
        </is>
      </c>
      <c r="I1205" s="35" t="n">
        <v>2.6</v>
      </c>
      <c r="J1205" t="inlineStr">
        <is>
          <t>Success</t>
        </is>
      </c>
      <c r="K1205" t="inlineStr"/>
      <c r="L1205" s="34" t="n">
        <v>0</v>
      </c>
      <c r="M1205" t="inlineStr">
        <is>
          <t>Existing</t>
        </is>
      </c>
      <c r="N1205" t="inlineStr">
        <is>
          <t>Morning</t>
        </is>
      </c>
      <c r="O1205">
        <f>IF(AND(OR(Dashboard!$C$6="All",C1205=Dashboard!$C$6),OR(Dashboard!$F$6="All",D1205=Dashboard!$F$6),OR(Dashboard!$I$6="All",B1205=Dashboard!$I$6)),1,0)</f>
        <v/>
      </c>
    </row>
    <row r="1206">
      <c r="A1206" t="inlineStr">
        <is>
          <t>PP901205</t>
        </is>
      </c>
      <c r="B1206" t="inlineStr">
        <is>
          <t>May</t>
        </is>
      </c>
      <c r="C1206" t="inlineStr">
        <is>
          <t>Solapur</t>
        </is>
      </c>
      <c r="D1206" t="inlineStr">
        <is>
          <t>P2P transfer</t>
        </is>
      </c>
      <c r="E1206" t="inlineStr">
        <is>
          <t>-</t>
        </is>
      </c>
      <c r="F1206" s="34" t="n">
        <v>239</v>
      </c>
      <c r="G1206" t="inlineStr">
        <is>
          <t>Bank C</t>
        </is>
      </c>
      <c r="H1206" t="inlineStr">
        <is>
          <t>Android</t>
        </is>
      </c>
      <c r="I1206" s="35" t="n">
        <v>1.2</v>
      </c>
      <c r="J1206" t="inlineStr">
        <is>
          <t>Success</t>
        </is>
      </c>
      <c r="K1206" t="inlineStr"/>
      <c r="L1206" s="34" t="n">
        <v>0</v>
      </c>
      <c r="M1206" t="inlineStr">
        <is>
          <t>Existing</t>
        </is>
      </c>
      <c r="N1206" t="inlineStr">
        <is>
          <t>Morning</t>
        </is>
      </c>
      <c r="O1206">
        <f>IF(AND(OR(Dashboard!$C$6="All",C1206=Dashboard!$C$6),OR(Dashboard!$F$6="All",D1206=Dashboard!$F$6),OR(Dashboard!$I$6="All",B1206=Dashboard!$I$6)),1,0)</f>
        <v/>
      </c>
    </row>
    <row r="1207">
      <c r="A1207" t="inlineStr">
        <is>
          <t>PP901206</t>
        </is>
      </c>
      <c r="B1207" t="inlineStr">
        <is>
          <t>May</t>
        </is>
      </c>
      <c r="C1207" t="inlineStr">
        <is>
          <t>Solapur</t>
        </is>
      </c>
      <c r="D1207" t="inlineStr">
        <is>
          <t>Recharge</t>
        </is>
      </c>
      <c r="E1207" t="inlineStr">
        <is>
          <t>-</t>
        </is>
      </c>
      <c r="F1207" s="34" t="n">
        <v>239</v>
      </c>
      <c r="G1207" t="inlineStr">
        <is>
          <t>Bank B</t>
        </is>
      </c>
      <c r="H1207" t="inlineStr">
        <is>
          <t>Android</t>
        </is>
      </c>
      <c r="I1207" s="35" t="n">
        <v>0.6</v>
      </c>
      <c r="J1207" t="inlineStr">
        <is>
          <t>Success</t>
        </is>
      </c>
      <c r="K1207" t="inlineStr"/>
      <c r="L1207" s="34" t="n">
        <v>0</v>
      </c>
      <c r="M1207" t="inlineStr">
        <is>
          <t>Existing</t>
        </is>
      </c>
      <c r="N1207" t="inlineStr">
        <is>
          <t>Evening</t>
        </is>
      </c>
      <c r="O1207">
        <f>IF(AND(OR(Dashboard!$C$6="All",C1207=Dashboard!$C$6),OR(Dashboard!$F$6="All",D1207=Dashboard!$F$6),OR(Dashboard!$I$6="All",B1207=Dashboard!$I$6)),1,0)</f>
        <v/>
      </c>
    </row>
    <row r="1208">
      <c r="A1208" t="inlineStr">
        <is>
          <t>PP901207</t>
        </is>
      </c>
      <c r="B1208" t="inlineStr">
        <is>
          <t>Jan</t>
        </is>
      </c>
      <c r="C1208" t="inlineStr">
        <is>
          <t>Kolhapur</t>
        </is>
      </c>
      <c r="D1208" t="inlineStr">
        <is>
          <t>P2P transfer</t>
        </is>
      </c>
      <c r="E1208" t="inlineStr">
        <is>
          <t>-</t>
        </is>
      </c>
      <c r="F1208" s="34" t="n">
        <v>479</v>
      </c>
      <c r="G1208" t="inlineStr">
        <is>
          <t>Bank E</t>
        </is>
      </c>
      <c r="H1208" t="inlineStr">
        <is>
          <t>Android</t>
        </is>
      </c>
      <c r="I1208" s="35" t="n">
        <v>2.7</v>
      </c>
      <c r="J1208" t="inlineStr">
        <is>
          <t>Success</t>
        </is>
      </c>
      <c r="K1208" t="inlineStr"/>
      <c r="L1208" s="34" t="n">
        <v>0</v>
      </c>
      <c r="M1208" t="inlineStr">
        <is>
          <t>Existing</t>
        </is>
      </c>
      <c r="N1208" t="inlineStr">
        <is>
          <t>Morning</t>
        </is>
      </c>
      <c r="O1208">
        <f>IF(AND(OR(Dashboard!$C$6="All",C1208=Dashboard!$C$6),OR(Dashboard!$F$6="All",D1208=Dashboard!$F$6),OR(Dashboard!$I$6="All",B1208=Dashboard!$I$6)),1,0)</f>
        <v/>
      </c>
    </row>
    <row r="1209">
      <c r="A1209" t="inlineStr">
        <is>
          <t>PP901208</t>
        </is>
      </c>
      <c r="B1209" t="inlineStr">
        <is>
          <t>Feb</t>
        </is>
      </c>
      <c r="C1209" t="inlineStr">
        <is>
          <t>Solapur</t>
        </is>
      </c>
      <c r="D1209" t="inlineStr">
        <is>
          <t>Merchant (P2M)</t>
        </is>
      </c>
      <c r="E1209" t="inlineStr">
        <is>
          <t>Food</t>
        </is>
      </c>
      <c r="F1209" s="34" t="n">
        <v>97</v>
      </c>
      <c r="G1209" t="inlineStr">
        <is>
          <t>Bank D</t>
        </is>
      </c>
      <c r="H1209" t="inlineStr">
        <is>
          <t>Android</t>
        </is>
      </c>
      <c r="I1209" s="35" t="n">
        <v>1.9</v>
      </c>
      <c r="J1209" t="inlineStr">
        <is>
          <t>Success</t>
        </is>
      </c>
      <c r="K1209" t="inlineStr"/>
      <c r="L1209" s="34" t="n">
        <v>0</v>
      </c>
      <c r="M1209" t="inlineStr">
        <is>
          <t>Existing</t>
        </is>
      </c>
      <c r="N1209" t="inlineStr">
        <is>
          <t>Morning</t>
        </is>
      </c>
      <c r="O1209">
        <f>IF(AND(OR(Dashboard!$C$6="All",C1209=Dashboard!$C$6),OR(Dashboard!$F$6="All",D1209=Dashboard!$F$6),OR(Dashboard!$I$6="All",B1209=Dashboard!$I$6)),1,0)</f>
        <v/>
      </c>
    </row>
    <row r="1210">
      <c r="A1210" t="inlineStr">
        <is>
          <t>PP901209</t>
        </is>
      </c>
      <c r="B1210" t="inlineStr">
        <is>
          <t>Jan</t>
        </is>
      </c>
      <c r="C1210" t="inlineStr">
        <is>
          <t>Kolhapur</t>
        </is>
      </c>
      <c r="D1210" t="inlineStr">
        <is>
          <t>Merchant (P2M)</t>
        </is>
      </c>
      <c r="E1210" t="inlineStr">
        <is>
          <t>Travel</t>
        </is>
      </c>
      <c r="F1210" s="34" t="n">
        <v>377</v>
      </c>
      <c r="G1210" t="inlineStr">
        <is>
          <t>Bank B</t>
        </is>
      </c>
      <c r="H1210" t="inlineStr">
        <is>
          <t>Android</t>
        </is>
      </c>
      <c r="I1210" s="35" t="n">
        <v>2.1</v>
      </c>
      <c r="J1210" t="inlineStr">
        <is>
          <t>Success</t>
        </is>
      </c>
      <c r="K1210" t="inlineStr"/>
      <c r="L1210" s="34" t="n">
        <v>0</v>
      </c>
      <c r="M1210" t="inlineStr">
        <is>
          <t>Existing</t>
        </is>
      </c>
      <c r="N1210" t="inlineStr">
        <is>
          <t>Afternoon</t>
        </is>
      </c>
      <c r="O1210">
        <f>IF(AND(OR(Dashboard!$C$6="All",C1210=Dashboard!$C$6),OR(Dashboard!$F$6="All",D1210=Dashboard!$F$6),OR(Dashboard!$I$6="All",B1210=Dashboard!$I$6)),1,0)</f>
        <v/>
      </c>
    </row>
    <row r="1211">
      <c r="A1211" t="inlineStr">
        <is>
          <t>PP901210</t>
        </is>
      </c>
      <c r="B1211" t="inlineStr">
        <is>
          <t>Jan</t>
        </is>
      </c>
      <c r="C1211" t="inlineStr">
        <is>
          <t>Sambhaji Nagar</t>
        </is>
      </c>
      <c r="D1211" t="inlineStr">
        <is>
          <t>Merchant (P2M)</t>
        </is>
      </c>
      <c r="E1211" t="inlineStr">
        <is>
          <t>Fuel</t>
        </is>
      </c>
      <c r="F1211" s="34" t="n">
        <v>271</v>
      </c>
      <c r="G1211" t="inlineStr">
        <is>
          <t>Bank A</t>
        </is>
      </c>
      <c r="H1211" t="inlineStr">
        <is>
          <t>iOS</t>
        </is>
      </c>
      <c r="I1211" s="35" t="n">
        <v>1.6</v>
      </c>
      <c r="J1211" t="inlineStr">
        <is>
          <t>Success</t>
        </is>
      </c>
      <c r="K1211" t="inlineStr"/>
      <c r="L1211" s="34" t="n">
        <v>0</v>
      </c>
      <c r="M1211" t="inlineStr">
        <is>
          <t>Existing</t>
        </is>
      </c>
      <c r="N1211" t="inlineStr">
        <is>
          <t>Evening</t>
        </is>
      </c>
      <c r="O1211">
        <f>IF(AND(OR(Dashboard!$C$6="All",C1211=Dashboard!$C$6),OR(Dashboard!$F$6="All",D1211=Dashboard!$F$6),OR(Dashboard!$I$6="All",B1211=Dashboard!$I$6)),1,0)</f>
        <v/>
      </c>
    </row>
    <row r="1212">
      <c r="A1212" t="inlineStr">
        <is>
          <t>PP901211</t>
        </is>
      </c>
      <c r="B1212" t="inlineStr">
        <is>
          <t>Jan</t>
        </is>
      </c>
      <c r="C1212" t="inlineStr">
        <is>
          <t>Nagpur</t>
        </is>
      </c>
      <c r="D1212" t="inlineStr">
        <is>
          <t>Merchant (P2M)</t>
        </is>
      </c>
      <c r="E1212" t="inlineStr">
        <is>
          <t>Pharmacy</t>
        </is>
      </c>
      <c r="F1212" s="34" t="n">
        <v>102</v>
      </c>
      <c r="G1212" t="inlineStr">
        <is>
          <t>Bank D</t>
        </is>
      </c>
      <c r="H1212" t="inlineStr">
        <is>
          <t>Android</t>
        </is>
      </c>
      <c r="I1212" s="35" t="n">
        <v>3.9</v>
      </c>
      <c r="J1212" t="inlineStr">
        <is>
          <t>Success</t>
        </is>
      </c>
      <c r="K1212" t="inlineStr"/>
      <c r="L1212" s="34" t="n">
        <v>0</v>
      </c>
      <c r="M1212" t="inlineStr">
        <is>
          <t>Existing</t>
        </is>
      </c>
      <c r="N1212" t="inlineStr">
        <is>
          <t>Morning</t>
        </is>
      </c>
      <c r="O1212">
        <f>IF(AND(OR(Dashboard!$C$6="All",C1212=Dashboard!$C$6),OR(Dashboard!$F$6="All",D1212=Dashboard!$F$6),OR(Dashboard!$I$6="All",B1212=Dashboard!$I$6)),1,0)</f>
        <v/>
      </c>
    </row>
    <row r="1213">
      <c r="A1213" t="inlineStr">
        <is>
          <t>PP901212</t>
        </is>
      </c>
      <c r="B1213" t="inlineStr">
        <is>
          <t>Jun</t>
        </is>
      </c>
      <c r="C1213" t="inlineStr">
        <is>
          <t>Pune</t>
        </is>
      </c>
      <c r="D1213" t="inlineStr">
        <is>
          <t>P2P transfer</t>
        </is>
      </c>
      <c r="E1213" t="inlineStr">
        <is>
          <t>-</t>
        </is>
      </c>
      <c r="F1213" s="34" t="n">
        <v>679</v>
      </c>
      <c r="G1213" t="inlineStr">
        <is>
          <t>Bank B</t>
        </is>
      </c>
      <c r="H1213" t="inlineStr">
        <is>
          <t>Android</t>
        </is>
      </c>
      <c r="I1213" s="35" t="n">
        <v>3</v>
      </c>
      <c r="J1213" t="inlineStr">
        <is>
          <t>Success</t>
        </is>
      </c>
      <c r="K1213" t="inlineStr"/>
      <c r="L1213" s="34" t="n">
        <v>0</v>
      </c>
      <c r="M1213" t="inlineStr">
        <is>
          <t>Existing</t>
        </is>
      </c>
      <c r="N1213" t="inlineStr">
        <is>
          <t>Evening</t>
        </is>
      </c>
      <c r="O1213">
        <f>IF(AND(OR(Dashboard!$C$6="All",C1213=Dashboard!$C$6),OR(Dashboard!$F$6="All",D1213=Dashboard!$F$6),OR(Dashboard!$I$6="All",B1213=Dashboard!$I$6)),1,0)</f>
        <v/>
      </c>
    </row>
    <row r="1214">
      <c r="A1214" t="inlineStr">
        <is>
          <t>PP901213</t>
        </is>
      </c>
      <c r="B1214" t="inlineStr">
        <is>
          <t>Jan</t>
        </is>
      </c>
      <c r="C1214" t="inlineStr">
        <is>
          <t>Pune</t>
        </is>
      </c>
      <c r="D1214" t="inlineStr">
        <is>
          <t>P2P transfer</t>
        </is>
      </c>
      <c r="E1214" t="inlineStr">
        <is>
          <t>-</t>
        </is>
      </c>
      <c r="F1214" s="34" t="n">
        <v>1129</v>
      </c>
      <c r="G1214" t="inlineStr">
        <is>
          <t>Bank D</t>
        </is>
      </c>
      <c r="H1214" t="inlineStr">
        <is>
          <t>Android</t>
        </is>
      </c>
      <c r="I1214" s="35" t="n">
        <v>2.2</v>
      </c>
      <c r="J1214" t="inlineStr">
        <is>
          <t>Success</t>
        </is>
      </c>
      <c r="K1214" t="inlineStr"/>
      <c r="L1214" s="34" t="n">
        <v>0</v>
      </c>
      <c r="M1214" t="inlineStr">
        <is>
          <t>Existing</t>
        </is>
      </c>
      <c r="N1214" t="inlineStr">
        <is>
          <t>Afternoon</t>
        </is>
      </c>
      <c r="O1214">
        <f>IF(AND(OR(Dashboard!$C$6="All",C1214=Dashboard!$C$6),OR(Dashboard!$F$6="All",D1214=Dashboard!$F$6),OR(Dashboard!$I$6="All",B1214=Dashboard!$I$6)),1,0)</f>
        <v/>
      </c>
    </row>
    <row r="1215">
      <c r="A1215" t="inlineStr">
        <is>
          <t>PP901214</t>
        </is>
      </c>
      <c r="B1215" t="inlineStr">
        <is>
          <t>Mar</t>
        </is>
      </c>
      <c r="C1215" t="inlineStr">
        <is>
          <t>Nagpur</t>
        </is>
      </c>
      <c r="D1215" t="inlineStr">
        <is>
          <t>P2P transfer</t>
        </is>
      </c>
      <c r="E1215" t="inlineStr">
        <is>
          <t>-</t>
        </is>
      </c>
      <c r="F1215" s="34" t="n">
        <v>375</v>
      </c>
      <c r="G1215" t="inlineStr">
        <is>
          <t>Bank C</t>
        </is>
      </c>
      <c r="H1215" t="inlineStr">
        <is>
          <t>Android</t>
        </is>
      </c>
      <c r="I1215" s="35" t="n">
        <v>2.9</v>
      </c>
      <c r="J1215" t="inlineStr">
        <is>
          <t>Success</t>
        </is>
      </c>
      <c r="K1215" t="inlineStr"/>
      <c r="L1215" s="34" t="n">
        <v>0</v>
      </c>
      <c r="M1215" t="inlineStr">
        <is>
          <t>Existing</t>
        </is>
      </c>
      <c r="N1215" t="inlineStr">
        <is>
          <t>Morning</t>
        </is>
      </c>
      <c r="O1215">
        <f>IF(AND(OR(Dashboard!$C$6="All",C1215=Dashboard!$C$6),OR(Dashboard!$F$6="All",D1215=Dashboard!$F$6),OR(Dashboard!$I$6="All",B1215=Dashboard!$I$6)),1,0)</f>
        <v/>
      </c>
    </row>
    <row r="1216">
      <c r="A1216" t="inlineStr">
        <is>
          <t>PP901215</t>
        </is>
      </c>
      <c r="B1216" t="inlineStr">
        <is>
          <t>May</t>
        </is>
      </c>
      <c r="C1216" t="inlineStr">
        <is>
          <t>Pune</t>
        </is>
      </c>
      <c r="D1216" t="inlineStr">
        <is>
          <t>P2P transfer</t>
        </is>
      </c>
      <c r="E1216" t="inlineStr">
        <is>
          <t>-</t>
        </is>
      </c>
      <c r="F1216" s="34" t="n">
        <v>1723</v>
      </c>
      <c r="G1216" t="inlineStr">
        <is>
          <t>Bank B</t>
        </is>
      </c>
      <c r="H1216" t="inlineStr">
        <is>
          <t>Android</t>
        </is>
      </c>
      <c r="I1216" s="35" t="n">
        <v>1</v>
      </c>
      <c r="J1216" t="inlineStr">
        <is>
          <t>Success</t>
        </is>
      </c>
      <c r="K1216" t="inlineStr"/>
      <c r="L1216" s="34" t="n">
        <v>0</v>
      </c>
      <c r="M1216" t="inlineStr">
        <is>
          <t>New</t>
        </is>
      </c>
      <c r="N1216" t="inlineStr">
        <is>
          <t>Morning</t>
        </is>
      </c>
      <c r="O1216">
        <f>IF(AND(OR(Dashboard!$C$6="All",C1216=Dashboard!$C$6),OR(Dashboard!$F$6="All",D1216=Dashboard!$F$6),OR(Dashboard!$I$6="All",B1216=Dashboard!$I$6)),1,0)</f>
        <v/>
      </c>
    </row>
    <row r="1217">
      <c r="A1217" t="inlineStr">
        <is>
          <t>PP901216</t>
        </is>
      </c>
      <c r="B1217" t="inlineStr">
        <is>
          <t>Jun</t>
        </is>
      </c>
      <c r="C1217" t="inlineStr">
        <is>
          <t>Pune</t>
        </is>
      </c>
      <c r="D1217" t="inlineStr">
        <is>
          <t>Merchant (P2M)</t>
        </is>
      </c>
      <c r="E1217" t="inlineStr">
        <is>
          <t>Food</t>
        </is>
      </c>
      <c r="F1217" s="34" t="n">
        <v>339</v>
      </c>
      <c r="G1217" t="inlineStr">
        <is>
          <t>Bank D</t>
        </is>
      </c>
      <c r="H1217" t="inlineStr">
        <is>
          <t>Android</t>
        </is>
      </c>
      <c r="I1217" s="35" t="n">
        <v>1.3</v>
      </c>
      <c r="J1217" t="inlineStr">
        <is>
          <t>Failed</t>
        </is>
      </c>
      <c r="K1217" t="inlineStr">
        <is>
          <t>Insufficient balance</t>
        </is>
      </c>
      <c r="L1217" s="34" t="n">
        <v>0</v>
      </c>
      <c r="M1217" t="inlineStr">
        <is>
          <t>Existing</t>
        </is>
      </c>
      <c r="N1217" t="inlineStr">
        <is>
          <t>Evening</t>
        </is>
      </c>
      <c r="O1217">
        <f>IF(AND(OR(Dashboard!$C$6="All",C1217=Dashboard!$C$6),OR(Dashboard!$F$6="All",D1217=Dashboard!$F$6),OR(Dashboard!$I$6="All",B1217=Dashboard!$I$6)),1,0)</f>
        <v/>
      </c>
    </row>
    <row r="1218">
      <c r="A1218" t="inlineStr">
        <is>
          <t>PP901217</t>
        </is>
      </c>
      <c r="B1218" t="inlineStr">
        <is>
          <t>Jun</t>
        </is>
      </c>
      <c r="C1218" t="inlineStr">
        <is>
          <t>Kolhapur</t>
        </is>
      </c>
      <c r="D1218" t="inlineStr">
        <is>
          <t>Bill payment</t>
        </is>
      </c>
      <c r="E1218" t="inlineStr">
        <is>
          <t>-</t>
        </is>
      </c>
      <c r="F1218" s="34" t="n">
        <v>2280</v>
      </c>
      <c r="G1218" t="inlineStr">
        <is>
          <t>Bank B</t>
        </is>
      </c>
      <c r="H1218" t="inlineStr">
        <is>
          <t>Android</t>
        </is>
      </c>
      <c r="I1218" s="35" t="n">
        <v>0.8</v>
      </c>
      <c r="J1218" t="inlineStr">
        <is>
          <t>Success</t>
        </is>
      </c>
      <c r="K1218" t="inlineStr"/>
      <c r="L1218" s="34" t="n">
        <v>0</v>
      </c>
      <c r="M1218" t="inlineStr">
        <is>
          <t>Existing</t>
        </is>
      </c>
      <c r="N1218" t="inlineStr">
        <is>
          <t>Afternoon</t>
        </is>
      </c>
      <c r="O1218">
        <f>IF(AND(OR(Dashboard!$C$6="All",C1218=Dashboard!$C$6),OR(Dashboard!$F$6="All",D1218=Dashboard!$F$6),OR(Dashboard!$I$6="All",B1218=Dashboard!$I$6)),1,0)</f>
        <v/>
      </c>
    </row>
    <row r="1219">
      <c r="A1219" t="inlineStr">
        <is>
          <t>PP901218</t>
        </is>
      </c>
      <c r="B1219" t="inlineStr">
        <is>
          <t>Jun</t>
        </is>
      </c>
      <c r="C1219" t="inlineStr">
        <is>
          <t>Nagpur</t>
        </is>
      </c>
      <c r="D1219" t="inlineStr">
        <is>
          <t>P2P transfer</t>
        </is>
      </c>
      <c r="E1219" t="inlineStr">
        <is>
          <t>-</t>
        </is>
      </c>
      <c r="F1219" s="34" t="n">
        <v>691</v>
      </c>
      <c r="G1219" t="inlineStr">
        <is>
          <t>Bank B</t>
        </is>
      </c>
      <c r="H1219" t="inlineStr">
        <is>
          <t>iOS</t>
        </is>
      </c>
      <c r="I1219" s="35" t="n">
        <v>1.5</v>
      </c>
      <c r="J1219" t="inlineStr">
        <is>
          <t>Success</t>
        </is>
      </c>
      <c r="K1219" t="inlineStr"/>
      <c r="L1219" s="34" t="n">
        <v>0</v>
      </c>
      <c r="M1219" t="inlineStr">
        <is>
          <t>Existing</t>
        </is>
      </c>
      <c r="N1219" t="inlineStr">
        <is>
          <t>Evening</t>
        </is>
      </c>
      <c r="O1219">
        <f>IF(AND(OR(Dashboard!$C$6="All",C1219=Dashboard!$C$6),OR(Dashboard!$F$6="All",D1219=Dashboard!$F$6),OR(Dashboard!$I$6="All",B1219=Dashboard!$I$6)),1,0)</f>
        <v/>
      </c>
    </row>
    <row r="1220">
      <c r="A1220" t="inlineStr">
        <is>
          <t>PP901219</t>
        </is>
      </c>
      <c r="B1220" t="inlineStr">
        <is>
          <t>Feb</t>
        </is>
      </c>
      <c r="C1220" t="inlineStr">
        <is>
          <t>Pune</t>
        </is>
      </c>
      <c r="D1220" t="inlineStr">
        <is>
          <t>P2P transfer</t>
        </is>
      </c>
      <c r="E1220" t="inlineStr">
        <is>
          <t>-</t>
        </is>
      </c>
      <c r="F1220" s="34" t="n">
        <v>464</v>
      </c>
      <c r="G1220" t="inlineStr">
        <is>
          <t>Bank C</t>
        </is>
      </c>
      <c r="H1220" t="inlineStr">
        <is>
          <t>Android</t>
        </is>
      </c>
      <c r="I1220" s="35" t="n">
        <v>1.4</v>
      </c>
      <c r="J1220" t="inlineStr">
        <is>
          <t>Success</t>
        </is>
      </c>
      <c r="K1220" t="inlineStr"/>
      <c r="L1220" s="34" t="n">
        <v>0</v>
      </c>
      <c r="M1220" t="inlineStr">
        <is>
          <t>Existing</t>
        </is>
      </c>
      <c r="N1220" t="inlineStr">
        <is>
          <t>Evening</t>
        </is>
      </c>
      <c r="O1220">
        <f>IF(AND(OR(Dashboard!$C$6="All",C1220=Dashboard!$C$6),OR(Dashboard!$F$6="All",D1220=Dashboard!$F$6),OR(Dashboard!$I$6="All",B1220=Dashboard!$I$6)),1,0)</f>
        <v/>
      </c>
    </row>
    <row r="1221">
      <c r="A1221" t="inlineStr">
        <is>
          <t>PP901220</t>
        </is>
      </c>
      <c r="B1221" t="inlineStr">
        <is>
          <t>Jan</t>
        </is>
      </c>
      <c r="C1221" t="inlineStr">
        <is>
          <t>Pune</t>
        </is>
      </c>
      <c r="D1221" t="inlineStr">
        <is>
          <t>Merchant (P2M)</t>
        </is>
      </c>
      <c r="E1221" t="inlineStr">
        <is>
          <t>Fuel</t>
        </is>
      </c>
      <c r="F1221" s="34" t="n">
        <v>1176</v>
      </c>
      <c r="G1221" t="inlineStr">
        <is>
          <t>Bank C</t>
        </is>
      </c>
      <c r="H1221" t="inlineStr">
        <is>
          <t>Android</t>
        </is>
      </c>
      <c r="I1221" s="35" t="n">
        <v>1.6</v>
      </c>
      <c r="J1221" t="inlineStr">
        <is>
          <t>Success</t>
        </is>
      </c>
      <c r="K1221" t="inlineStr"/>
      <c r="L1221" s="34" t="n">
        <v>0</v>
      </c>
      <c r="M1221" t="inlineStr">
        <is>
          <t>Existing</t>
        </is>
      </c>
      <c r="N1221" t="inlineStr">
        <is>
          <t>Afternoon</t>
        </is>
      </c>
      <c r="O1221">
        <f>IF(AND(OR(Dashboard!$C$6="All",C1221=Dashboard!$C$6),OR(Dashboard!$F$6="All",D1221=Dashboard!$F$6),OR(Dashboard!$I$6="All",B1221=Dashboard!$I$6)),1,0)</f>
        <v/>
      </c>
    </row>
    <row r="1222">
      <c r="A1222" t="inlineStr">
        <is>
          <t>PP901221</t>
        </is>
      </c>
      <c r="B1222" t="inlineStr">
        <is>
          <t>May</t>
        </is>
      </c>
      <c r="C1222" t="inlineStr">
        <is>
          <t>Solapur</t>
        </is>
      </c>
      <c r="D1222" t="inlineStr">
        <is>
          <t>P2P transfer</t>
        </is>
      </c>
      <c r="E1222" t="inlineStr">
        <is>
          <t>-</t>
        </is>
      </c>
      <c r="F1222" s="34" t="n">
        <v>2032</v>
      </c>
      <c r="G1222" t="inlineStr">
        <is>
          <t>Bank E</t>
        </is>
      </c>
      <c r="H1222" t="inlineStr">
        <is>
          <t>Android</t>
        </is>
      </c>
      <c r="I1222" s="35" t="n">
        <v>1</v>
      </c>
      <c r="J1222" t="inlineStr">
        <is>
          <t>Success</t>
        </is>
      </c>
      <c r="K1222" t="inlineStr"/>
      <c r="L1222" s="34" t="n">
        <v>0</v>
      </c>
      <c r="M1222" t="inlineStr">
        <is>
          <t>Existing</t>
        </is>
      </c>
      <c r="N1222" t="inlineStr">
        <is>
          <t>Morning</t>
        </is>
      </c>
      <c r="O1222">
        <f>IF(AND(OR(Dashboard!$C$6="All",C1222=Dashboard!$C$6),OR(Dashboard!$F$6="All",D1222=Dashboard!$F$6),OR(Dashboard!$I$6="All",B1222=Dashboard!$I$6)),1,0)</f>
        <v/>
      </c>
    </row>
    <row r="1223">
      <c r="A1223" t="inlineStr">
        <is>
          <t>PP901222</t>
        </is>
      </c>
      <c r="B1223" t="inlineStr">
        <is>
          <t>Apr</t>
        </is>
      </c>
      <c r="C1223" t="inlineStr">
        <is>
          <t>Pune</t>
        </is>
      </c>
      <c r="D1223" t="inlineStr">
        <is>
          <t>Merchant (P2M)</t>
        </is>
      </c>
      <c r="E1223" t="inlineStr">
        <is>
          <t>Grocery</t>
        </is>
      </c>
      <c r="F1223" s="34" t="n">
        <v>141</v>
      </c>
      <c r="G1223" t="inlineStr">
        <is>
          <t>Bank D</t>
        </is>
      </c>
      <c r="H1223" t="inlineStr">
        <is>
          <t>Android</t>
        </is>
      </c>
      <c r="I1223" s="35" t="n">
        <v>2.5</v>
      </c>
      <c r="J1223" t="inlineStr">
        <is>
          <t>Success</t>
        </is>
      </c>
      <c r="K1223" t="inlineStr"/>
      <c r="L1223" s="34" t="n">
        <v>0</v>
      </c>
      <c r="M1223" t="inlineStr">
        <is>
          <t>Existing</t>
        </is>
      </c>
      <c r="N1223" t="inlineStr">
        <is>
          <t>Afternoon</t>
        </is>
      </c>
      <c r="O1223">
        <f>IF(AND(OR(Dashboard!$C$6="All",C1223=Dashboard!$C$6),OR(Dashboard!$F$6="All",D1223=Dashboard!$F$6),OR(Dashboard!$I$6="All",B1223=Dashboard!$I$6)),1,0)</f>
        <v/>
      </c>
    </row>
    <row r="1224">
      <c r="A1224" t="inlineStr">
        <is>
          <t>PP901223</t>
        </is>
      </c>
      <c r="B1224" t="inlineStr">
        <is>
          <t>Mar</t>
        </is>
      </c>
      <c r="C1224" t="inlineStr">
        <is>
          <t>Nagpur</t>
        </is>
      </c>
      <c r="D1224" t="inlineStr">
        <is>
          <t>Bill payment</t>
        </is>
      </c>
      <c r="E1224" t="inlineStr">
        <is>
          <t>-</t>
        </is>
      </c>
      <c r="F1224" s="34" t="n">
        <v>2694</v>
      </c>
      <c r="G1224" t="inlineStr">
        <is>
          <t>Bank E</t>
        </is>
      </c>
      <c r="H1224" t="inlineStr">
        <is>
          <t>Android</t>
        </is>
      </c>
      <c r="I1224" s="35" t="n">
        <v>0.5</v>
      </c>
      <c r="J1224" t="inlineStr">
        <is>
          <t>Success</t>
        </is>
      </c>
      <c r="K1224" t="inlineStr"/>
      <c r="L1224" s="34" t="n">
        <v>0</v>
      </c>
      <c r="M1224" t="inlineStr">
        <is>
          <t>Existing</t>
        </is>
      </c>
      <c r="N1224" t="inlineStr">
        <is>
          <t>Morning</t>
        </is>
      </c>
      <c r="O1224">
        <f>IF(AND(OR(Dashboard!$C$6="All",C1224=Dashboard!$C$6),OR(Dashboard!$F$6="All",D1224=Dashboard!$F$6),OR(Dashboard!$I$6="All",B1224=Dashboard!$I$6)),1,0)</f>
        <v/>
      </c>
    </row>
    <row r="1225">
      <c r="A1225" t="inlineStr">
        <is>
          <t>PP901224</t>
        </is>
      </c>
      <c r="B1225" t="inlineStr">
        <is>
          <t>May</t>
        </is>
      </c>
      <c r="C1225" t="inlineStr">
        <is>
          <t>Pune</t>
        </is>
      </c>
      <c r="D1225" t="inlineStr">
        <is>
          <t>P2P transfer</t>
        </is>
      </c>
      <c r="E1225" t="inlineStr">
        <is>
          <t>-</t>
        </is>
      </c>
      <c r="F1225" s="34" t="n">
        <v>4964</v>
      </c>
      <c r="G1225" t="inlineStr">
        <is>
          <t>Bank B</t>
        </is>
      </c>
      <c r="H1225" t="inlineStr">
        <is>
          <t>Android</t>
        </is>
      </c>
      <c r="I1225" s="35" t="n">
        <v>2.1</v>
      </c>
      <c r="J1225" t="inlineStr">
        <is>
          <t>Success</t>
        </is>
      </c>
      <c r="K1225" t="inlineStr"/>
      <c r="L1225" s="34" t="n">
        <v>0</v>
      </c>
      <c r="M1225" t="inlineStr">
        <is>
          <t>Existing</t>
        </is>
      </c>
      <c r="N1225" t="inlineStr">
        <is>
          <t>Morning</t>
        </is>
      </c>
      <c r="O1225">
        <f>IF(AND(OR(Dashboard!$C$6="All",C1225=Dashboard!$C$6),OR(Dashboard!$F$6="All",D1225=Dashboard!$F$6),OR(Dashboard!$I$6="All",B1225=Dashboard!$I$6)),1,0)</f>
        <v/>
      </c>
    </row>
    <row r="1226">
      <c r="A1226" t="inlineStr">
        <is>
          <t>PP901225</t>
        </is>
      </c>
      <c r="B1226" t="inlineStr">
        <is>
          <t>Jan</t>
        </is>
      </c>
      <c r="C1226" t="inlineStr">
        <is>
          <t>Pune</t>
        </is>
      </c>
      <c r="D1226" t="inlineStr">
        <is>
          <t>Merchant (P2M)</t>
        </is>
      </c>
      <c r="E1226" t="inlineStr">
        <is>
          <t>Fuel</t>
        </is>
      </c>
      <c r="F1226" s="34" t="n">
        <v>1870</v>
      </c>
      <c r="G1226" t="inlineStr">
        <is>
          <t>Bank D</t>
        </is>
      </c>
      <c r="H1226" t="inlineStr">
        <is>
          <t>Android</t>
        </is>
      </c>
      <c r="I1226" s="35" t="n">
        <v>1.4</v>
      </c>
      <c r="J1226" t="inlineStr">
        <is>
          <t>Success</t>
        </is>
      </c>
      <c r="K1226" t="inlineStr"/>
      <c r="L1226" s="34" t="n">
        <v>0</v>
      </c>
      <c r="M1226" t="inlineStr">
        <is>
          <t>New</t>
        </is>
      </c>
      <c r="N1226" t="inlineStr">
        <is>
          <t>Evening</t>
        </is>
      </c>
      <c r="O1226">
        <f>IF(AND(OR(Dashboard!$C$6="All",C1226=Dashboard!$C$6),OR(Dashboard!$F$6="All",D1226=Dashboard!$F$6),OR(Dashboard!$I$6="All",B1226=Dashboard!$I$6)),1,0)</f>
        <v/>
      </c>
    </row>
    <row r="1227">
      <c r="A1227" t="inlineStr">
        <is>
          <t>PP901226</t>
        </is>
      </c>
      <c r="B1227" t="inlineStr">
        <is>
          <t>May</t>
        </is>
      </c>
      <c r="C1227" t="inlineStr">
        <is>
          <t>Nashik</t>
        </is>
      </c>
      <c r="D1227" t="inlineStr">
        <is>
          <t>P2P transfer</t>
        </is>
      </c>
      <c r="E1227" t="inlineStr">
        <is>
          <t>-</t>
        </is>
      </c>
      <c r="F1227" s="34" t="n">
        <v>480</v>
      </c>
      <c r="G1227" t="inlineStr">
        <is>
          <t>Bank A</t>
        </is>
      </c>
      <c r="H1227" t="inlineStr">
        <is>
          <t>iOS</t>
        </is>
      </c>
      <c r="I1227" s="35" t="n">
        <v>2.7</v>
      </c>
      <c r="J1227" t="inlineStr">
        <is>
          <t>Success</t>
        </is>
      </c>
      <c r="K1227" t="inlineStr"/>
      <c r="L1227" s="34" t="n">
        <v>0</v>
      </c>
      <c r="M1227" t="inlineStr">
        <is>
          <t>New</t>
        </is>
      </c>
      <c r="N1227" t="inlineStr">
        <is>
          <t>Evening</t>
        </is>
      </c>
      <c r="O1227">
        <f>IF(AND(OR(Dashboard!$C$6="All",C1227=Dashboard!$C$6),OR(Dashboard!$F$6="All",D1227=Dashboard!$F$6),OR(Dashboard!$I$6="All",B1227=Dashboard!$I$6)),1,0)</f>
        <v/>
      </c>
    </row>
    <row r="1228">
      <c r="A1228" t="inlineStr">
        <is>
          <t>PP901227</t>
        </is>
      </c>
      <c r="B1228" t="inlineStr">
        <is>
          <t>Jun</t>
        </is>
      </c>
      <c r="C1228" t="inlineStr">
        <is>
          <t>Nagpur</t>
        </is>
      </c>
      <c r="D1228" t="inlineStr">
        <is>
          <t>P2P transfer</t>
        </is>
      </c>
      <c r="E1228" t="inlineStr">
        <is>
          <t>-</t>
        </is>
      </c>
      <c r="F1228" s="34" t="n">
        <v>254</v>
      </c>
      <c r="G1228" t="inlineStr">
        <is>
          <t>Bank C</t>
        </is>
      </c>
      <c r="H1228" t="inlineStr">
        <is>
          <t>Android</t>
        </is>
      </c>
      <c r="I1228" s="35" t="n">
        <v>1.7</v>
      </c>
      <c r="J1228" t="inlineStr">
        <is>
          <t>Success</t>
        </is>
      </c>
      <c r="K1228" t="inlineStr"/>
      <c r="L1228" s="34" t="n">
        <v>0</v>
      </c>
      <c r="M1228" t="inlineStr">
        <is>
          <t>Existing</t>
        </is>
      </c>
      <c r="N1228" t="inlineStr">
        <is>
          <t>Evening</t>
        </is>
      </c>
      <c r="O1228">
        <f>IF(AND(OR(Dashboard!$C$6="All",C1228=Dashboard!$C$6),OR(Dashboard!$F$6="All",D1228=Dashboard!$F$6),OR(Dashboard!$I$6="All",B1228=Dashboard!$I$6)),1,0)</f>
        <v/>
      </c>
    </row>
    <row r="1229">
      <c r="A1229" t="inlineStr">
        <is>
          <t>PP901228</t>
        </is>
      </c>
      <c r="B1229" t="inlineStr">
        <is>
          <t>Jan</t>
        </is>
      </c>
      <c r="C1229" t="inlineStr">
        <is>
          <t>Pune</t>
        </is>
      </c>
      <c r="D1229" t="inlineStr">
        <is>
          <t>Bill payment</t>
        </is>
      </c>
      <c r="E1229" t="inlineStr">
        <is>
          <t>-</t>
        </is>
      </c>
      <c r="F1229" s="34" t="n">
        <v>2014</v>
      </c>
      <c r="G1229" t="inlineStr">
        <is>
          <t>Bank D</t>
        </is>
      </c>
      <c r="H1229" t="inlineStr">
        <is>
          <t>Android</t>
        </is>
      </c>
      <c r="I1229" s="35" t="n">
        <v>2.3</v>
      </c>
      <c r="J1229" t="inlineStr">
        <is>
          <t>Success</t>
        </is>
      </c>
      <c r="K1229" t="inlineStr"/>
      <c r="L1229" s="34" t="n">
        <v>20</v>
      </c>
      <c r="M1229" t="inlineStr">
        <is>
          <t>New</t>
        </is>
      </c>
      <c r="N1229" t="inlineStr">
        <is>
          <t>Evening</t>
        </is>
      </c>
      <c r="O1229">
        <f>IF(AND(OR(Dashboard!$C$6="All",C1229=Dashboard!$C$6),OR(Dashboard!$F$6="All",D1229=Dashboard!$F$6),OR(Dashboard!$I$6="All",B1229=Dashboard!$I$6)),1,0)</f>
        <v/>
      </c>
    </row>
    <row r="1230">
      <c r="A1230" t="inlineStr">
        <is>
          <t>PP901229</t>
        </is>
      </c>
      <c r="B1230" t="inlineStr">
        <is>
          <t>Mar</t>
        </is>
      </c>
      <c r="C1230" t="inlineStr">
        <is>
          <t>Sambhaji Nagar</t>
        </is>
      </c>
      <c r="D1230" t="inlineStr">
        <is>
          <t>Merchant (P2M)</t>
        </is>
      </c>
      <c r="E1230" t="inlineStr">
        <is>
          <t>Travel</t>
        </is>
      </c>
      <c r="F1230" s="34" t="n">
        <v>177</v>
      </c>
      <c r="G1230" t="inlineStr">
        <is>
          <t>Bank B</t>
        </is>
      </c>
      <c r="H1230" t="inlineStr">
        <is>
          <t>Android</t>
        </is>
      </c>
      <c r="I1230" s="35" t="n">
        <v>1.6</v>
      </c>
      <c r="J1230" t="inlineStr">
        <is>
          <t>Success</t>
        </is>
      </c>
      <c r="K1230" t="inlineStr"/>
      <c r="L1230" s="34" t="n">
        <v>0</v>
      </c>
      <c r="M1230" t="inlineStr">
        <is>
          <t>Existing</t>
        </is>
      </c>
      <c r="N1230" t="inlineStr">
        <is>
          <t>Morning</t>
        </is>
      </c>
      <c r="O1230">
        <f>IF(AND(OR(Dashboard!$C$6="All",C1230=Dashboard!$C$6),OR(Dashboard!$F$6="All",D1230=Dashboard!$F$6),OR(Dashboard!$I$6="All",B1230=Dashboard!$I$6)),1,0)</f>
        <v/>
      </c>
    </row>
    <row r="1231">
      <c r="A1231" t="inlineStr">
        <is>
          <t>PP901230</t>
        </is>
      </c>
      <c r="B1231" t="inlineStr">
        <is>
          <t>May</t>
        </is>
      </c>
      <c r="C1231" t="inlineStr">
        <is>
          <t>Nashik</t>
        </is>
      </c>
      <c r="D1231" t="inlineStr">
        <is>
          <t>Merchant (P2M)</t>
        </is>
      </c>
      <c r="E1231" t="inlineStr">
        <is>
          <t>Food</t>
        </is>
      </c>
      <c r="F1231" s="34" t="n">
        <v>407</v>
      </c>
      <c r="G1231" t="inlineStr">
        <is>
          <t>Bank A</t>
        </is>
      </c>
      <c r="H1231" t="inlineStr">
        <is>
          <t>iOS</t>
        </is>
      </c>
      <c r="I1231" s="35" t="n">
        <v>0.5</v>
      </c>
      <c r="J1231" t="inlineStr">
        <is>
          <t>Success</t>
        </is>
      </c>
      <c r="K1231" t="inlineStr"/>
      <c r="L1231" s="34" t="n">
        <v>0</v>
      </c>
      <c r="M1231" t="inlineStr">
        <is>
          <t>New</t>
        </is>
      </c>
      <c r="N1231" t="inlineStr">
        <is>
          <t>Evening</t>
        </is>
      </c>
      <c r="O1231">
        <f>IF(AND(OR(Dashboard!$C$6="All",C1231=Dashboard!$C$6),OR(Dashboard!$F$6="All",D1231=Dashboard!$F$6),OR(Dashboard!$I$6="All",B1231=Dashboard!$I$6)),1,0)</f>
        <v/>
      </c>
    </row>
    <row r="1232">
      <c r="A1232" t="inlineStr">
        <is>
          <t>PP901231</t>
        </is>
      </c>
      <c r="B1232" t="inlineStr">
        <is>
          <t>Jun</t>
        </is>
      </c>
      <c r="C1232" t="inlineStr">
        <is>
          <t>Sambhaji Nagar</t>
        </is>
      </c>
      <c r="D1232" t="inlineStr">
        <is>
          <t>Recharge</t>
        </is>
      </c>
      <c r="E1232" t="inlineStr">
        <is>
          <t>-</t>
        </is>
      </c>
      <c r="F1232" s="34" t="n">
        <v>666</v>
      </c>
      <c r="G1232" t="inlineStr">
        <is>
          <t>Bank D</t>
        </is>
      </c>
      <c r="H1232" t="inlineStr">
        <is>
          <t>Android</t>
        </is>
      </c>
      <c r="I1232" s="35" t="n">
        <v>1.6</v>
      </c>
      <c r="J1232" t="inlineStr">
        <is>
          <t>Success</t>
        </is>
      </c>
      <c r="K1232" t="inlineStr"/>
      <c r="L1232" s="34" t="n">
        <v>7</v>
      </c>
      <c r="M1232" t="inlineStr">
        <is>
          <t>Existing</t>
        </is>
      </c>
      <c r="N1232" t="inlineStr">
        <is>
          <t>Evening</t>
        </is>
      </c>
      <c r="O1232">
        <f>IF(AND(OR(Dashboard!$C$6="All",C1232=Dashboard!$C$6),OR(Dashboard!$F$6="All",D1232=Dashboard!$F$6),OR(Dashboard!$I$6="All",B1232=Dashboard!$I$6)),1,0)</f>
        <v/>
      </c>
    </row>
    <row r="1233">
      <c r="A1233" t="inlineStr">
        <is>
          <t>PP901232</t>
        </is>
      </c>
      <c r="B1233" t="inlineStr">
        <is>
          <t>Jun</t>
        </is>
      </c>
      <c r="C1233" t="inlineStr">
        <is>
          <t>Solapur</t>
        </is>
      </c>
      <c r="D1233" t="inlineStr">
        <is>
          <t>P2P transfer</t>
        </is>
      </c>
      <c r="E1233" t="inlineStr">
        <is>
          <t>-</t>
        </is>
      </c>
      <c r="F1233" s="34" t="n">
        <v>7249</v>
      </c>
      <c r="G1233" t="inlineStr">
        <is>
          <t>Bank B</t>
        </is>
      </c>
      <c r="H1233" t="inlineStr">
        <is>
          <t>Android</t>
        </is>
      </c>
      <c r="I1233" s="35" t="n">
        <v>2.2</v>
      </c>
      <c r="J1233" t="inlineStr">
        <is>
          <t>Success</t>
        </is>
      </c>
      <c r="K1233" t="inlineStr"/>
      <c r="L1233" s="34" t="n">
        <v>0</v>
      </c>
      <c r="M1233" t="inlineStr">
        <is>
          <t>Existing</t>
        </is>
      </c>
      <c r="N1233" t="inlineStr">
        <is>
          <t>Afternoon</t>
        </is>
      </c>
      <c r="O1233">
        <f>IF(AND(OR(Dashboard!$C$6="All",C1233=Dashboard!$C$6),OR(Dashboard!$F$6="All",D1233=Dashboard!$F$6),OR(Dashboard!$I$6="All",B1233=Dashboard!$I$6)),1,0)</f>
        <v/>
      </c>
    </row>
    <row r="1234">
      <c r="A1234" t="inlineStr">
        <is>
          <t>PP901233</t>
        </is>
      </c>
      <c r="B1234" t="inlineStr">
        <is>
          <t>May</t>
        </is>
      </c>
      <c r="C1234" t="inlineStr">
        <is>
          <t>Solapur</t>
        </is>
      </c>
      <c r="D1234" t="inlineStr">
        <is>
          <t>Bill payment</t>
        </is>
      </c>
      <c r="E1234" t="inlineStr">
        <is>
          <t>-</t>
        </is>
      </c>
      <c r="F1234" s="34" t="n">
        <v>529</v>
      </c>
      <c r="G1234" t="inlineStr">
        <is>
          <t>Bank A</t>
        </is>
      </c>
      <c r="H1234" t="inlineStr">
        <is>
          <t>iOS</t>
        </is>
      </c>
      <c r="I1234" s="35" t="n">
        <v>2.3</v>
      </c>
      <c r="J1234" t="inlineStr">
        <is>
          <t>Success</t>
        </is>
      </c>
      <c r="K1234" t="inlineStr"/>
      <c r="L1234" s="34" t="n">
        <v>0</v>
      </c>
      <c r="M1234" t="inlineStr">
        <is>
          <t>Existing</t>
        </is>
      </c>
      <c r="N1234" t="inlineStr">
        <is>
          <t>Afternoon</t>
        </is>
      </c>
      <c r="O1234">
        <f>IF(AND(OR(Dashboard!$C$6="All",C1234=Dashboard!$C$6),OR(Dashboard!$F$6="All",D1234=Dashboard!$F$6),OR(Dashboard!$I$6="All",B1234=Dashboard!$I$6)),1,0)</f>
        <v/>
      </c>
    </row>
    <row r="1235">
      <c r="A1235" t="inlineStr">
        <is>
          <t>PP901234</t>
        </is>
      </c>
      <c r="B1235" t="inlineStr">
        <is>
          <t>Jan</t>
        </is>
      </c>
      <c r="C1235" t="inlineStr">
        <is>
          <t>Kolhapur</t>
        </is>
      </c>
      <c r="D1235" t="inlineStr">
        <is>
          <t>P2P transfer</t>
        </is>
      </c>
      <c r="E1235" t="inlineStr">
        <is>
          <t>-</t>
        </is>
      </c>
      <c r="F1235" s="34" t="n">
        <v>883</v>
      </c>
      <c r="G1235" t="inlineStr">
        <is>
          <t>Bank A</t>
        </is>
      </c>
      <c r="H1235" t="inlineStr">
        <is>
          <t>Android</t>
        </is>
      </c>
      <c r="I1235" s="35" t="n">
        <v>1.3</v>
      </c>
      <c r="J1235" t="inlineStr">
        <is>
          <t>Success</t>
        </is>
      </c>
      <c r="K1235" t="inlineStr"/>
      <c r="L1235" s="34" t="n">
        <v>0</v>
      </c>
      <c r="M1235" t="inlineStr">
        <is>
          <t>Existing</t>
        </is>
      </c>
      <c r="N1235" t="inlineStr">
        <is>
          <t>Evening</t>
        </is>
      </c>
      <c r="O1235">
        <f>IF(AND(OR(Dashboard!$C$6="All",C1235=Dashboard!$C$6),OR(Dashboard!$F$6="All",D1235=Dashboard!$F$6),OR(Dashboard!$I$6="All",B1235=Dashboard!$I$6)),1,0)</f>
        <v/>
      </c>
    </row>
    <row r="1236">
      <c r="A1236" t="inlineStr">
        <is>
          <t>PP901235</t>
        </is>
      </c>
      <c r="B1236" t="inlineStr">
        <is>
          <t>Jun</t>
        </is>
      </c>
      <c r="C1236" t="inlineStr">
        <is>
          <t>Pune</t>
        </is>
      </c>
      <c r="D1236" t="inlineStr">
        <is>
          <t>Merchant (P2M)</t>
        </is>
      </c>
      <c r="E1236" t="inlineStr">
        <is>
          <t>Grocery</t>
        </is>
      </c>
      <c r="F1236" s="34" t="n">
        <v>128</v>
      </c>
      <c r="G1236" t="inlineStr">
        <is>
          <t>Bank A</t>
        </is>
      </c>
      <c r="H1236" t="inlineStr">
        <is>
          <t>Android</t>
        </is>
      </c>
      <c r="I1236" s="35" t="n">
        <v>0.8</v>
      </c>
      <c r="J1236" t="inlineStr">
        <is>
          <t>Success</t>
        </is>
      </c>
      <c r="K1236" t="inlineStr"/>
      <c r="L1236" s="34" t="n">
        <v>0</v>
      </c>
      <c r="M1236" t="inlineStr">
        <is>
          <t>Existing</t>
        </is>
      </c>
      <c r="N1236" t="inlineStr">
        <is>
          <t>Afternoon</t>
        </is>
      </c>
      <c r="O1236">
        <f>IF(AND(OR(Dashboard!$C$6="All",C1236=Dashboard!$C$6),OR(Dashboard!$F$6="All",D1236=Dashboard!$F$6),OR(Dashboard!$I$6="All",B1236=Dashboard!$I$6)),1,0)</f>
        <v/>
      </c>
    </row>
    <row r="1237">
      <c r="A1237" t="inlineStr">
        <is>
          <t>PP901236</t>
        </is>
      </c>
      <c r="B1237" t="inlineStr">
        <is>
          <t>Mar</t>
        </is>
      </c>
      <c r="C1237" t="inlineStr">
        <is>
          <t>Pune</t>
        </is>
      </c>
      <c r="D1237" t="inlineStr">
        <is>
          <t>P2P transfer</t>
        </is>
      </c>
      <c r="E1237" t="inlineStr">
        <is>
          <t>-</t>
        </is>
      </c>
      <c r="F1237" s="34" t="n">
        <v>2068</v>
      </c>
      <c r="G1237" t="inlineStr">
        <is>
          <t>Bank A</t>
        </is>
      </c>
      <c r="H1237" t="inlineStr">
        <is>
          <t>Android</t>
        </is>
      </c>
      <c r="I1237" s="35" t="n">
        <v>2</v>
      </c>
      <c r="J1237" t="inlineStr">
        <is>
          <t>Success</t>
        </is>
      </c>
      <c r="K1237" t="inlineStr"/>
      <c r="L1237" s="34" t="n">
        <v>0</v>
      </c>
      <c r="M1237" t="inlineStr">
        <is>
          <t>Existing</t>
        </is>
      </c>
      <c r="N1237" t="inlineStr">
        <is>
          <t>Evening</t>
        </is>
      </c>
      <c r="O1237">
        <f>IF(AND(OR(Dashboard!$C$6="All",C1237=Dashboard!$C$6),OR(Dashboard!$F$6="All",D1237=Dashboard!$F$6),OR(Dashboard!$I$6="All",B1237=Dashboard!$I$6)),1,0)</f>
        <v/>
      </c>
    </row>
    <row r="1238">
      <c r="A1238" t="inlineStr">
        <is>
          <t>PP901237</t>
        </is>
      </c>
      <c r="B1238" t="inlineStr">
        <is>
          <t>Apr</t>
        </is>
      </c>
      <c r="C1238" t="inlineStr">
        <is>
          <t>Sambhaji Nagar</t>
        </is>
      </c>
      <c r="D1238" t="inlineStr">
        <is>
          <t>Merchant (P2M)</t>
        </is>
      </c>
      <c r="E1238" t="inlineStr">
        <is>
          <t>Fuel</t>
        </is>
      </c>
      <c r="F1238" s="34" t="n">
        <v>114</v>
      </c>
      <c r="G1238" t="inlineStr">
        <is>
          <t>Bank E</t>
        </is>
      </c>
      <c r="H1238" t="inlineStr">
        <is>
          <t>Android</t>
        </is>
      </c>
      <c r="I1238" s="35" t="n">
        <v>1.2</v>
      </c>
      <c r="J1238" t="inlineStr">
        <is>
          <t>Failed</t>
        </is>
      </c>
      <c r="K1238" t="inlineStr">
        <is>
          <t>Bank server down</t>
        </is>
      </c>
      <c r="L1238" s="34" t="n">
        <v>0</v>
      </c>
      <c r="M1238" t="inlineStr">
        <is>
          <t>New</t>
        </is>
      </c>
      <c r="N1238" t="inlineStr">
        <is>
          <t>Night</t>
        </is>
      </c>
      <c r="O1238">
        <f>IF(AND(OR(Dashboard!$C$6="All",C1238=Dashboard!$C$6),OR(Dashboard!$F$6="All",D1238=Dashboard!$F$6),OR(Dashboard!$I$6="All",B1238=Dashboard!$I$6)),1,0)</f>
        <v/>
      </c>
    </row>
    <row r="1239">
      <c r="A1239" t="inlineStr">
        <is>
          <t>PP901238</t>
        </is>
      </c>
      <c r="B1239" t="inlineStr">
        <is>
          <t>Feb</t>
        </is>
      </c>
      <c r="C1239" t="inlineStr">
        <is>
          <t>Nashik</t>
        </is>
      </c>
      <c r="D1239" t="inlineStr">
        <is>
          <t>Merchant (P2M)</t>
        </is>
      </c>
      <c r="E1239" t="inlineStr">
        <is>
          <t>Travel</t>
        </is>
      </c>
      <c r="F1239" s="34" t="n">
        <v>126</v>
      </c>
      <c r="G1239" t="inlineStr">
        <is>
          <t>Bank E</t>
        </is>
      </c>
      <c r="H1239" t="inlineStr">
        <is>
          <t>Android</t>
        </is>
      </c>
      <c r="I1239" s="35" t="n">
        <v>3.2</v>
      </c>
      <c r="J1239" t="inlineStr">
        <is>
          <t>Success</t>
        </is>
      </c>
      <c r="K1239" t="inlineStr"/>
      <c r="L1239" s="34" t="n">
        <v>0</v>
      </c>
      <c r="M1239" t="inlineStr">
        <is>
          <t>Existing</t>
        </is>
      </c>
      <c r="N1239" t="inlineStr">
        <is>
          <t>Evening</t>
        </is>
      </c>
      <c r="O1239">
        <f>IF(AND(OR(Dashboard!$C$6="All",C1239=Dashboard!$C$6),OR(Dashboard!$F$6="All",D1239=Dashboard!$F$6),OR(Dashboard!$I$6="All",B1239=Dashboard!$I$6)),1,0)</f>
        <v/>
      </c>
    </row>
    <row r="1240">
      <c r="A1240" t="inlineStr">
        <is>
          <t>PP901239</t>
        </is>
      </c>
      <c r="B1240" t="inlineStr">
        <is>
          <t>Feb</t>
        </is>
      </c>
      <c r="C1240" t="inlineStr">
        <is>
          <t>Nagpur</t>
        </is>
      </c>
      <c r="D1240" t="inlineStr">
        <is>
          <t>P2P transfer</t>
        </is>
      </c>
      <c r="E1240" t="inlineStr">
        <is>
          <t>-</t>
        </is>
      </c>
      <c r="F1240" s="34" t="n">
        <v>1078</v>
      </c>
      <c r="G1240" t="inlineStr">
        <is>
          <t>Bank A</t>
        </is>
      </c>
      <c r="H1240" t="inlineStr">
        <is>
          <t>Android</t>
        </is>
      </c>
      <c r="I1240" s="35" t="n">
        <v>2</v>
      </c>
      <c r="J1240" t="inlineStr">
        <is>
          <t>Success</t>
        </is>
      </c>
      <c r="K1240" t="inlineStr"/>
      <c r="L1240" s="34" t="n">
        <v>0</v>
      </c>
      <c r="M1240" t="inlineStr">
        <is>
          <t>Existing</t>
        </is>
      </c>
      <c r="N1240" t="inlineStr">
        <is>
          <t>Evening</t>
        </is>
      </c>
      <c r="O1240">
        <f>IF(AND(OR(Dashboard!$C$6="All",C1240=Dashboard!$C$6),OR(Dashboard!$F$6="All",D1240=Dashboard!$F$6),OR(Dashboard!$I$6="All",B1240=Dashboard!$I$6)),1,0)</f>
        <v/>
      </c>
    </row>
    <row r="1241">
      <c r="A1241" t="inlineStr">
        <is>
          <t>PP901240</t>
        </is>
      </c>
      <c r="B1241" t="inlineStr">
        <is>
          <t>Jan</t>
        </is>
      </c>
      <c r="C1241" t="inlineStr">
        <is>
          <t>Nagpur</t>
        </is>
      </c>
      <c r="D1241" t="inlineStr">
        <is>
          <t>P2P transfer</t>
        </is>
      </c>
      <c r="E1241" t="inlineStr">
        <is>
          <t>-</t>
        </is>
      </c>
      <c r="F1241" s="34" t="n">
        <v>545</v>
      </c>
      <c r="G1241" t="inlineStr">
        <is>
          <t>Bank E</t>
        </is>
      </c>
      <c r="H1241" t="inlineStr">
        <is>
          <t>Android</t>
        </is>
      </c>
      <c r="I1241" s="35" t="n">
        <v>1.7</v>
      </c>
      <c r="J1241" t="inlineStr">
        <is>
          <t>Success</t>
        </is>
      </c>
      <c r="K1241" t="inlineStr"/>
      <c r="L1241" s="34" t="n">
        <v>0</v>
      </c>
      <c r="M1241" t="inlineStr">
        <is>
          <t>Existing</t>
        </is>
      </c>
      <c r="N1241" t="inlineStr">
        <is>
          <t>Morning</t>
        </is>
      </c>
      <c r="O1241">
        <f>IF(AND(OR(Dashboard!$C$6="All",C1241=Dashboard!$C$6),OR(Dashboard!$F$6="All",D1241=Dashboard!$F$6),OR(Dashboard!$I$6="All",B1241=Dashboard!$I$6)),1,0)</f>
        <v/>
      </c>
    </row>
    <row r="1242">
      <c r="A1242" t="inlineStr">
        <is>
          <t>PP901241</t>
        </is>
      </c>
      <c r="B1242" t="inlineStr">
        <is>
          <t>Jan</t>
        </is>
      </c>
      <c r="C1242" t="inlineStr">
        <is>
          <t>Sambhaji Nagar</t>
        </is>
      </c>
      <c r="D1242" t="inlineStr">
        <is>
          <t>P2P transfer</t>
        </is>
      </c>
      <c r="E1242" t="inlineStr">
        <is>
          <t>-</t>
        </is>
      </c>
      <c r="F1242" s="34" t="n">
        <v>4877</v>
      </c>
      <c r="G1242" t="inlineStr">
        <is>
          <t>Bank E</t>
        </is>
      </c>
      <c r="H1242" t="inlineStr">
        <is>
          <t>Android</t>
        </is>
      </c>
      <c r="I1242" s="35" t="n">
        <v>1.9</v>
      </c>
      <c r="J1242" t="inlineStr">
        <is>
          <t>Success</t>
        </is>
      </c>
      <c r="K1242" t="inlineStr"/>
      <c r="L1242" s="34" t="n">
        <v>0</v>
      </c>
      <c r="M1242" t="inlineStr">
        <is>
          <t>Existing</t>
        </is>
      </c>
      <c r="N1242" t="inlineStr">
        <is>
          <t>Afternoon</t>
        </is>
      </c>
      <c r="O1242">
        <f>IF(AND(OR(Dashboard!$C$6="All",C1242=Dashboard!$C$6),OR(Dashboard!$F$6="All",D1242=Dashboard!$F$6),OR(Dashboard!$I$6="All",B1242=Dashboard!$I$6)),1,0)</f>
        <v/>
      </c>
    </row>
    <row r="1243">
      <c r="A1243" t="inlineStr">
        <is>
          <t>PP901242</t>
        </is>
      </c>
      <c r="B1243" t="inlineStr">
        <is>
          <t>Feb</t>
        </is>
      </c>
      <c r="C1243" t="inlineStr">
        <is>
          <t>Pune</t>
        </is>
      </c>
      <c r="D1243" t="inlineStr">
        <is>
          <t>Merchant (P2M)</t>
        </is>
      </c>
      <c r="E1243" t="inlineStr">
        <is>
          <t>Fuel</t>
        </is>
      </c>
      <c r="F1243" s="34" t="n">
        <v>77</v>
      </c>
      <c r="G1243" t="inlineStr">
        <is>
          <t>Bank B</t>
        </is>
      </c>
      <c r="H1243" t="inlineStr">
        <is>
          <t>Android</t>
        </is>
      </c>
      <c r="I1243" s="35" t="n">
        <v>2</v>
      </c>
      <c r="J1243" t="inlineStr">
        <is>
          <t>Success</t>
        </is>
      </c>
      <c r="K1243" t="inlineStr"/>
      <c r="L1243" s="34" t="n">
        <v>0</v>
      </c>
      <c r="M1243" t="inlineStr">
        <is>
          <t>Existing</t>
        </is>
      </c>
      <c r="N1243" t="inlineStr">
        <is>
          <t>Morning</t>
        </is>
      </c>
      <c r="O1243">
        <f>IF(AND(OR(Dashboard!$C$6="All",C1243=Dashboard!$C$6),OR(Dashboard!$F$6="All",D1243=Dashboard!$F$6),OR(Dashboard!$I$6="All",B1243=Dashboard!$I$6)),1,0)</f>
        <v/>
      </c>
    </row>
    <row r="1244">
      <c r="A1244" t="inlineStr">
        <is>
          <t>PP901243</t>
        </is>
      </c>
      <c r="B1244" t="inlineStr">
        <is>
          <t>May</t>
        </is>
      </c>
      <c r="C1244" t="inlineStr">
        <is>
          <t>Pune</t>
        </is>
      </c>
      <c r="D1244" t="inlineStr">
        <is>
          <t>Merchant (P2M)</t>
        </is>
      </c>
      <c r="E1244" t="inlineStr">
        <is>
          <t>Grocery</t>
        </is>
      </c>
      <c r="F1244" s="34" t="n">
        <v>54</v>
      </c>
      <c r="G1244" t="inlineStr">
        <is>
          <t>Bank C</t>
        </is>
      </c>
      <c r="H1244" t="inlineStr">
        <is>
          <t>iOS</t>
        </is>
      </c>
      <c r="I1244" s="35" t="n">
        <v>2</v>
      </c>
      <c r="J1244" t="inlineStr">
        <is>
          <t>Success</t>
        </is>
      </c>
      <c r="K1244" t="inlineStr"/>
      <c r="L1244" s="34" t="n">
        <v>0</v>
      </c>
      <c r="M1244" t="inlineStr">
        <is>
          <t>Existing</t>
        </is>
      </c>
      <c r="N1244" t="inlineStr">
        <is>
          <t>Evening</t>
        </is>
      </c>
      <c r="O1244">
        <f>IF(AND(OR(Dashboard!$C$6="All",C1244=Dashboard!$C$6),OR(Dashboard!$F$6="All",D1244=Dashboard!$F$6),OR(Dashboard!$I$6="All",B1244=Dashboard!$I$6)),1,0)</f>
        <v/>
      </c>
    </row>
    <row r="1245">
      <c r="A1245" t="inlineStr">
        <is>
          <t>PP901244</t>
        </is>
      </c>
      <c r="B1245" t="inlineStr">
        <is>
          <t>Jan</t>
        </is>
      </c>
      <c r="C1245" t="inlineStr">
        <is>
          <t>Pune</t>
        </is>
      </c>
      <c r="D1245" t="inlineStr">
        <is>
          <t>Recharge</t>
        </is>
      </c>
      <c r="E1245" t="inlineStr">
        <is>
          <t>-</t>
        </is>
      </c>
      <c r="F1245" s="34" t="n">
        <v>666</v>
      </c>
      <c r="G1245" t="inlineStr">
        <is>
          <t>Bank C</t>
        </is>
      </c>
      <c r="H1245" t="inlineStr">
        <is>
          <t>Android</t>
        </is>
      </c>
      <c r="I1245" s="35" t="n">
        <v>1.5</v>
      </c>
      <c r="J1245" t="inlineStr">
        <is>
          <t>Success</t>
        </is>
      </c>
      <c r="K1245" t="inlineStr"/>
      <c r="L1245" s="34" t="n">
        <v>0</v>
      </c>
      <c r="M1245" t="inlineStr">
        <is>
          <t>Existing</t>
        </is>
      </c>
      <c r="N1245" t="inlineStr">
        <is>
          <t>Night</t>
        </is>
      </c>
      <c r="O1245">
        <f>IF(AND(OR(Dashboard!$C$6="All",C1245=Dashboard!$C$6),OR(Dashboard!$F$6="All",D1245=Dashboard!$F$6),OR(Dashboard!$I$6="All",B1245=Dashboard!$I$6)),1,0)</f>
        <v/>
      </c>
    </row>
    <row r="1246">
      <c r="A1246" t="inlineStr">
        <is>
          <t>PP901245</t>
        </is>
      </c>
      <c r="B1246" t="inlineStr">
        <is>
          <t>Feb</t>
        </is>
      </c>
      <c r="C1246" t="inlineStr">
        <is>
          <t>Nashik</t>
        </is>
      </c>
      <c r="D1246" t="inlineStr">
        <is>
          <t>Insurance</t>
        </is>
      </c>
      <c r="E1246" t="inlineStr">
        <is>
          <t>-</t>
        </is>
      </c>
      <c r="F1246" s="34" t="n">
        <v>6482</v>
      </c>
      <c r="G1246" t="inlineStr">
        <is>
          <t>Bank C</t>
        </is>
      </c>
      <c r="H1246" t="inlineStr">
        <is>
          <t>Android</t>
        </is>
      </c>
      <c r="I1246" s="35" t="n">
        <v>2</v>
      </c>
      <c r="J1246" t="inlineStr">
        <is>
          <t>Success</t>
        </is>
      </c>
      <c r="K1246" t="inlineStr"/>
      <c r="L1246" s="34" t="n">
        <v>0</v>
      </c>
      <c r="M1246" t="inlineStr">
        <is>
          <t>Existing</t>
        </is>
      </c>
      <c r="N1246" t="inlineStr">
        <is>
          <t>Afternoon</t>
        </is>
      </c>
      <c r="O1246">
        <f>IF(AND(OR(Dashboard!$C$6="All",C1246=Dashboard!$C$6),OR(Dashboard!$F$6="All",D1246=Dashboard!$F$6),OR(Dashboard!$I$6="All",B1246=Dashboard!$I$6)),1,0)</f>
        <v/>
      </c>
    </row>
    <row r="1247">
      <c r="A1247" t="inlineStr">
        <is>
          <t>PP901246</t>
        </is>
      </c>
      <c r="B1247" t="inlineStr">
        <is>
          <t>Feb</t>
        </is>
      </c>
      <c r="C1247" t="inlineStr">
        <is>
          <t>Solapur</t>
        </is>
      </c>
      <c r="D1247" t="inlineStr">
        <is>
          <t>Merchant (P2M)</t>
        </is>
      </c>
      <c r="E1247" t="inlineStr">
        <is>
          <t>Food</t>
        </is>
      </c>
      <c r="F1247" s="34" t="n">
        <v>260</v>
      </c>
      <c r="G1247" t="inlineStr">
        <is>
          <t>Bank C</t>
        </is>
      </c>
      <c r="H1247" t="inlineStr">
        <is>
          <t>Android</t>
        </is>
      </c>
      <c r="I1247" s="35" t="n">
        <v>1.3</v>
      </c>
      <c r="J1247" t="inlineStr">
        <is>
          <t>Success</t>
        </is>
      </c>
      <c r="K1247" t="inlineStr"/>
      <c r="L1247" s="34" t="n">
        <v>0</v>
      </c>
      <c r="M1247" t="inlineStr">
        <is>
          <t>Existing</t>
        </is>
      </c>
      <c r="N1247" t="inlineStr">
        <is>
          <t>Evening</t>
        </is>
      </c>
      <c r="O1247">
        <f>IF(AND(OR(Dashboard!$C$6="All",C1247=Dashboard!$C$6),OR(Dashboard!$F$6="All",D1247=Dashboard!$F$6),OR(Dashboard!$I$6="All",B1247=Dashboard!$I$6)),1,0)</f>
        <v/>
      </c>
    </row>
    <row r="1248">
      <c r="A1248" t="inlineStr">
        <is>
          <t>PP901247</t>
        </is>
      </c>
      <c r="B1248" t="inlineStr">
        <is>
          <t>Feb</t>
        </is>
      </c>
      <c r="C1248" t="inlineStr">
        <is>
          <t>Sambhaji Nagar</t>
        </is>
      </c>
      <c r="D1248" t="inlineStr">
        <is>
          <t>P2P transfer</t>
        </is>
      </c>
      <c r="E1248" t="inlineStr">
        <is>
          <t>-</t>
        </is>
      </c>
      <c r="F1248" s="34" t="n">
        <v>154</v>
      </c>
      <c r="G1248" t="inlineStr">
        <is>
          <t>Bank D</t>
        </is>
      </c>
      <c r="H1248" t="inlineStr">
        <is>
          <t>Android</t>
        </is>
      </c>
      <c r="I1248" s="35" t="n">
        <v>2.4</v>
      </c>
      <c r="J1248" t="inlineStr">
        <is>
          <t>Failed</t>
        </is>
      </c>
      <c r="K1248" t="inlineStr">
        <is>
          <t>Wrong PIN</t>
        </is>
      </c>
      <c r="L1248" s="34" t="n">
        <v>0</v>
      </c>
      <c r="M1248" t="inlineStr">
        <is>
          <t>Existing</t>
        </is>
      </c>
      <c r="N1248" t="inlineStr">
        <is>
          <t>Evening</t>
        </is>
      </c>
      <c r="O1248">
        <f>IF(AND(OR(Dashboard!$C$6="All",C1248=Dashboard!$C$6),OR(Dashboard!$F$6="All",D1248=Dashboard!$F$6),OR(Dashboard!$I$6="All",B1248=Dashboard!$I$6)),1,0)</f>
        <v/>
      </c>
    </row>
    <row r="1249">
      <c r="A1249" t="inlineStr">
        <is>
          <t>PP901248</t>
        </is>
      </c>
      <c r="B1249" t="inlineStr">
        <is>
          <t>Apr</t>
        </is>
      </c>
      <c r="C1249" t="inlineStr">
        <is>
          <t>Solapur</t>
        </is>
      </c>
      <c r="D1249" t="inlineStr">
        <is>
          <t>Bill payment</t>
        </is>
      </c>
      <c r="E1249" t="inlineStr">
        <is>
          <t>-</t>
        </is>
      </c>
      <c r="F1249" s="34" t="n">
        <v>3707</v>
      </c>
      <c r="G1249" t="inlineStr">
        <is>
          <t>Bank A</t>
        </is>
      </c>
      <c r="H1249" t="inlineStr">
        <is>
          <t>Android</t>
        </is>
      </c>
      <c r="I1249" s="35" t="n">
        <v>0.9</v>
      </c>
      <c r="J1249" t="inlineStr">
        <is>
          <t>Success</t>
        </is>
      </c>
      <c r="K1249" t="inlineStr"/>
      <c r="L1249" s="34" t="n">
        <v>0</v>
      </c>
      <c r="M1249" t="inlineStr">
        <is>
          <t>Existing</t>
        </is>
      </c>
      <c r="N1249" t="inlineStr">
        <is>
          <t>Afternoon</t>
        </is>
      </c>
      <c r="O1249">
        <f>IF(AND(OR(Dashboard!$C$6="All",C1249=Dashboard!$C$6),OR(Dashboard!$F$6="All",D1249=Dashboard!$F$6),OR(Dashboard!$I$6="All",B1249=Dashboard!$I$6)),1,0)</f>
        <v/>
      </c>
    </row>
    <row r="1250">
      <c r="A1250" t="inlineStr">
        <is>
          <t>PP901249</t>
        </is>
      </c>
      <c r="B1250" t="inlineStr">
        <is>
          <t>Jan</t>
        </is>
      </c>
      <c r="C1250" t="inlineStr">
        <is>
          <t>Pune</t>
        </is>
      </c>
      <c r="D1250" t="inlineStr">
        <is>
          <t>P2P transfer</t>
        </is>
      </c>
      <c r="E1250" t="inlineStr">
        <is>
          <t>-</t>
        </is>
      </c>
      <c r="F1250" s="34" t="n">
        <v>330</v>
      </c>
      <c r="G1250" t="inlineStr">
        <is>
          <t>Bank D</t>
        </is>
      </c>
      <c r="H1250" t="inlineStr">
        <is>
          <t>Android</t>
        </is>
      </c>
      <c r="I1250" s="35" t="n">
        <v>2.6</v>
      </c>
      <c r="J1250" t="inlineStr">
        <is>
          <t>Success</t>
        </is>
      </c>
      <c r="K1250" t="inlineStr"/>
      <c r="L1250" s="34" t="n">
        <v>0</v>
      </c>
      <c r="M1250" t="inlineStr">
        <is>
          <t>Existing</t>
        </is>
      </c>
      <c r="N1250" t="inlineStr">
        <is>
          <t>Afternoon</t>
        </is>
      </c>
      <c r="O1250">
        <f>IF(AND(OR(Dashboard!$C$6="All",C1250=Dashboard!$C$6),OR(Dashboard!$F$6="All",D1250=Dashboard!$F$6),OR(Dashboard!$I$6="All",B1250=Dashboard!$I$6)),1,0)</f>
        <v/>
      </c>
    </row>
    <row r="1251">
      <c r="A1251" t="inlineStr">
        <is>
          <t>PP901250</t>
        </is>
      </c>
      <c r="B1251" t="inlineStr">
        <is>
          <t>Jun</t>
        </is>
      </c>
      <c r="C1251" t="inlineStr">
        <is>
          <t>Sambhaji Nagar</t>
        </is>
      </c>
      <c r="D1251" t="inlineStr">
        <is>
          <t>Recharge</t>
        </is>
      </c>
      <c r="E1251" t="inlineStr">
        <is>
          <t>-</t>
        </is>
      </c>
      <c r="F1251" s="34" t="n">
        <v>199</v>
      </c>
      <c r="G1251" t="inlineStr">
        <is>
          <t>Bank D</t>
        </is>
      </c>
      <c r="H1251" t="inlineStr">
        <is>
          <t>Android</t>
        </is>
      </c>
      <c r="I1251" s="35" t="n">
        <v>2.4</v>
      </c>
      <c r="J1251" t="inlineStr">
        <is>
          <t>Success</t>
        </is>
      </c>
      <c r="K1251" t="inlineStr"/>
      <c r="L1251" s="34" t="n">
        <v>0</v>
      </c>
      <c r="M1251" t="inlineStr">
        <is>
          <t>Existing</t>
        </is>
      </c>
      <c r="N1251" t="inlineStr">
        <is>
          <t>Afternoon</t>
        </is>
      </c>
      <c r="O1251">
        <f>IF(AND(OR(Dashboard!$C$6="All",C1251=Dashboard!$C$6),OR(Dashboard!$F$6="All",D1251=Dashboard!$F$6),OR(Dashboard!$I$6="All",B1251=Dashboard!$I$6)),1,0)</f>
        <v/>
      </c>
    </row>
    <row r="1252">
      <c r="A1252" t="inlineStr">
        <is>
          <t>PP901251</t>
        </is>
      </c>
      <c r="B1252" t="inlineStr">
        <is>
          <t>Jan</t>
        </is>
      </c>
      <c r="C1252" t="inlineStr">
        <is>
          <t>Nagpur</t>
        </is>
      </c>
      <c r="D1252" t="inlineStr">
        <is>
          <t>P2P transfer</t>
        </is>
      </c>
      <c r="E1252" t="inlineStr">
        <is>
          <t>-</t>
        </is>
      </c>
      <c r="F1252" s="34" t="n">
        <v>2343</v>
      </c>
      <c r="G1252" t="inlineStr">
        <is>
          <t>Bank D</t>
        </is>
      </c>
      <c r="H1252" t="inlineStr">
        <is>
          <t>Android</t>
        </is>
      </c>
      <c r="I1252" s="35" t="n">
        <v>1.9</v>
      </c>
      <c r="J1252" t="inlineStr">
        <is>
          <t>Success</t>
        </is>
      </c>
      <c r="K1252" t="inlineStr"/>
      <c r="L1252" s="34" t="n">
        <v>0</v>
      </c>
      <c r="M1252" t="inlineStr">
        <is>
          <t>Existing</t>
        </is>
      </c>
      <c r="N1252" t="inlineStr">
        <is>
          <t>Evening</t>
        </is>
      </c>
      <c r="O1252">
        <f>IF(AND(OR(Dashboard!$C$6="All",C1252=Dashboard!$C$6),OR(Dashboard!$F$6="All",D1252=Dashboard!$F$6),OR(Dashboard!$I$6="All",B1252=Dashboard!$I$6)),1,0)</f>
        <v/>
      </c>
    </row>
    <row r="1253">
      <c r="A1253" t="inlineStr">
        <is>
          <t>PP901252</t>
        </is>
      </c>
      <c r="B1253" t="inlineStr">
        <is>
          <t>Jan</t>
        </is>
      </c>
      <c r="C1253" t="inlineStr">
        <is>
          <t>Kolhapur</t>
        </is>
      </c>
      <c r="D1253" t="inlineStr">
        <is>
          <t>Bill payment</t>
        </is>
      </c>
      <c r="E1253" t="inlineStr">
        <is>
          <t>-</t>
        </is>
      </c>
      <c r="F1253" s="34" t="n">
        <v>1591</v>
      </c>
      <c r="G1253" t="inlineStr">
        <is>
          <t>Bank A</t>
        </is>
      </c>
      <c r="H1253" t="inlineStr">
        <is>
          <t>Android</t>
        </is>
      </c>
      <c r="I1253" s="35" t="n">
        <v>2.5</v>
      </c>
      <c r="J1253" t="inlineStr">
        <is>
          <t>Success</t>
        </is>
      </c>
      <c r="K1253" t="inlineStr"/>
      <c r="L1253" s="34" t="n">
        <v>0</v>
      </c>
      <c r="M1253" t="inlineStr">
        <is>
          <t>Existing</t>
        </is>
      </c>
      <c r="N1253" t="inlineStr">
        <is>
          <t>Evening</t>
        </is>
      </c>
      <c r="O1253">
        <f>IF(AND(OR(Dashboard!$C$6="All",C1253=Dashboard!$C$6),OR(Dashboard!$F$6="All",D1253=Dashboard!$F$6),OR(Dashboard!$I$6="All",B1253=Dashboard!$I$6)),1,0)</f>
        <v/>
      </c>
    </row>
    <row r="1254">
      <c r="A1254" t="inlineStr">
        <is>
          <t>PP901253</t>
        </is>
      </c>
      <c r="B1254" t="inlineStr">
        <is>
          <t>May</t>
        </is>
      </c>
      <c r="C1254" t="inlineStr">
        <is>
          <t>Nagpur</t>
        </is>
      </c>
      <c r="D1254" t="inlineStr">
        <is>
          <t>Merchant (P2M)</t>
        </is>
      </c>
      <c r="E1254" t="inlineStr">
        <is>
          <t>Food</t>
        </is>
      </c>
      <c r="F1254" s="34" t="n">
        <v>405</v>
      </c>
      <c r="G1254" t="inlineStr">
        <is>
          <t>Bank C</t>
        </is>
      </c>
      <c r="H1254" t="inlineStr">
        <is>
          <t>iOS</t>
        </is>
      </c>
      <c r="I1254" s="35" t="n">
        <v>2.1</v>
      </c>
      <c r="J1254" t="inlineStr">
        <is>
          <t>Success</t>
        </is>
      </c>
      <c r="K1254" t="inlineStr"/>
      <c r="L1254" s="34" t="n">
        <v>0</v>
      </c>
      <c r="M1254" t="inlineStr">
        <is>
          <t>Existing</t>
        </is>
      </c>
      <c r="N1254" t="inlineStr">
        <is>
          <t>Morning</t>
        </is>
      </c>
      <c r="O1254">
        <f>IF(AND(OR(Dashboard!$C$6="All",C1254=Dashboard!$C$6),OR(Dashboard!$F$6="All",D1254=Dashboard!$F$6),OR(Dashboard!$I$6="All",B1254=Dashboard!$I$6)),1,0)</f>
        <v/>
      </c>
    </row>
    <row r="1255">
      <c r="A1255" t="inlineStr">
        <is>
          <t>PP901254</t>
        </is>
      </c>
      <c r="B1255" t="inlineStr">
        <is>
          <t>Apr</t>
        </is>
      </c>
      <c r="C1255" t="inlineStr">
        <is>
          <t>Solapur</t>
        </is>
      </c>
      <c r="D1255" t="inlineStr">
        <is>
          <t>P2P transfer</t>
        </is>
      </c>
      <c r="E1255" t="inlineStr">
        <is>
          <t>-</t>
        </is>
      </c>
      <c r="F1255" s="34" t="n">
        <v>314</v>
      </c>
      <c r="G1255" t="inlineStr">
        <is>
          <t>Bank C</t>
        </is>
      </c>
      <c r="H1255" t="inlineStr">
        <is>
          <t>Android</t>
        </is>
      </c>
      <c r="I1255" s="35" t="n">
        <v>1.3</v>
      </c>
      <c r="J1255" t="inlineStr">
        <is>
          <t>Success</t>
        </is>
      </c>
      <c r="K1255" t="inlineStr"/>
      <c r="L1255" s="34" t="n">
        <v>0</v>
      </c>
      <c r="M1255" t="inlineStr">
        <is>
          <t>Existing</t>
        </is>
      </c>
      <c r="N1255" t="inlineStr">
        <is>
          <t>Evening</t>
        </is>
      </c>
      <c r="O1255">
        <f>IF(AND(OR(Dashboard!$C$6="All",C1255=Dashboard!$C$6),OR(Dashboard!$F$6="All",D1255=Dashboard!$F$6),OR(Dashboard!$I$6="All",B1255=Dashboard!$I$6)),1,0)</f>
        <v/>
      </c>
    </row>
    <row r="1256">
      <c r="A1256" t="inlineStr">
        <is>
          <t>PP901255</t>
        </is>
      </c>
      <c r="B1256" t="inlineStr">
        <is>
          <t>Jun</t>
        </is>
      </c>
      <c r="C1256" t="inlineStr">
        <is>
          <t>Pune</t>
        </is>
      </c>
      <c r="D1256" t="inlineStr">
        <is>
          <t>Merchant (P2M)</t>
        </is>
      </c>
      <c r="E1256" t="inlineStr">
        <is>
          <t>Fuel</t>
        </is>
      </c>
      <c r="F1256" s="34" t="n">
        <v>494</v>
      </c>
      <c r="G1256" t="inlineStr">
        <is>
          <t>Bank B</t>
        </is>
      </c>
      <c r="H1256" t="inlineStr">
        <is>
          <t>Android</t>
        </is>
      </c>
      <c r="I1256" s="35" t="n">
        <v>0.6</v>
      </c>
      <c r="J1256" t="inlineStr">
        <is>
          <t>Failed</t>
        </is>
      </c>
      <c r="K1256" t="inlineStr">
        <is>
          <t>Insufficient balance</t>
        </is>
      </c>
      <c r="L1256" s="34" t="n">
        <v>0</v>
      </c>
      <c r="M1256" t="inlineStr">
        <is>
          <t>Existing</t>
        </is>
      </c>
      <c r="N1256" t="inlineStr">
        <is>
          <t>Evening</t>
        </is>
      </c>
      <c r="O1256">
        <f>IF(AND(OR(Dashboard!$C$6="All",C1256=Dashboard!$C$6),OR(Dashboard!$F$6="All",D1256=Dashboard!$F$6),OR(Dashboard!$I$6="All",B1256=Dashboard!$I$6)),1,0)</f>
        <v/>
      </c>
    </row>
    <row r="1257">
      <c r="A1257" t="inlineStr">
        <is>
          <t>PP901256</t>
        </is>
      </c>
      <c r="B1257" t="inlineStr">
        <is>
          <t>Jan</t>
        </is>
      </c>
      <c r="C1257" t="inlineStr">
        <is>
          <t>Pune</t>
        </is>
      </c>
      <c r="D1257" t="inlineStr">
        <is>
          <t>Merchant (P2M)</t>
        </is>
      </c>
      <c r="E1257" t="inlineStr">
        <is>
          <t>Grocery</t>
        </is>
      </c>
      <c r="F1257" s="34" t="n">
        <v>245</v>
      </c>
      <c r="G1257" t="inlineStr">
        <is>
          <t>Bank C</t>
        </is>
      </c>
      <c r="H1257" t="inlineStr">
        <is>
          <t>Android</t>
        </is>
      </c>
      <c r="I1257" s="35" t="n">
        <v>1</v>
      </c>
      <c r="J1257" t="inlineStr">
        <is>
          <t>Success</t>
        </is>
      </c>
      <c r="K1257" t="inlineStr"/>
      <c r="L1257" s="34" t="n">
        <v>0</v>
      </c>
      <c r="M1257" t="inlineStr">
        <is>
          <t>Existing</t>
        </is>
      </c>
      <c r="N1257" t="inlineStr">
        <is>
          <t>Afternoon</t>
        </is>
      </c>
      <c r="O1257">
        <f>IF(AND(OR(Dashboard!$C$6="All",C1257=Dashboard!$C$6),OR(Dashboard!$F$6="All",D1257=Dashboard!$F$6),OR(Dashboard!$I$6="All",B1257=Dashboard!$I$6)),1,0)</f>
        <v/>
      </c>
    </row>
    <row r="1258">
      <c r="A1258" t="inlineStr">
        <is>
          <t>PP901257</t>
        </is>
      </c>
      <c r="B1258" t="inlineStr">
        <is>
          <t>Apr</t>
        </is>
      </c>
      <c r="C1258" t="inlineStr">
        <is>
          <t>Nagpur</t>
        </is>
      </c>
      <c r="D1258" t="inlineStr">
        <is>
          <t>Bill payment</t>
        </is>
      </c>
      <c r="E1258" t="inlineStr">
        <is>
          <t>-</t>
        </is>
      </c>
      <c r="F1258" s="34" t="n">
        <v>2573</v>
      </c>
      <c r="G1258" t="inlineStr">
        <is>
          <t>Bank D</t>
        </is>
      </c>
      <c r="H1258" t="inlineStr">
        <is>
          <t>Android</t>
        </is>
      </c>
      <c r="I1258" s="35" t="n">
        <v>2.5</v>
      </c>
      <c r="J1258" t="inlineStr">
        <is>
          <t>Success</t>
        </is>
      </c>
      <c r="K1258" t="inlineStr"/>
      <c r="L1258" s="34" t="n">
        <v>26</v>
      </c>
      <c r="M1258" t="inlineStr">
        <is>
          <t>Existing</t>
        </is>
      </c>
      <c r="N1258" t="inlineStr">
        <is>
          <t>Afternoon</t>
        </is>
      </c>
      <c r="O1258">
        <f>IF(AND(OR(Dashboard!$C$6="All",C1258=Dashboard!$C$6),OR(Dashboard!$F$6="All",D1258=Dashboard!$F$6),OR(Dashboard!$I$6="All",B1258=Dashboard!$I$6)),1,0)</f>
        <v/>
      </c>
    </row>
    <row r="1259">
      <c r="A1259" t="inlineStr">
        <is>
          <t>PP901258</t>
        </is>
      </c>
      <c r="B1259" t="inlineStr">
        <is>
          <t>Feb</t>
        </is>
      </c>
      <c r="C1259" t="inlineStr">
        <is>
          <t>Nashik</t>
        </is>
      </c>
      <c r="D1259" t="inlineStr">
        <is>
          <t>Merchant (P2M)</t>
        </is>
      </c>
      <c r="E1259" t="inlineStr">
        <is>
          <t>Travel</t>
        </is>
      </c>
      <c r="F1259" s="34" t="n">
        <v>144</v>
      </c>
      <c r="G1259" t="inlineStr">
        <is>
          <t>Bank E</t>
        </is>
      </c>
      <c r="H1259" t="inlineStr">
        <is>
          <t>Android</t>
        </is>
      </c>
      <c r="I1259" s="35" t="n">
        <v>1.4</v>
      </c>
      <c r="J1259" t="inlineStr">
        <is>
          <t>Success</t>
        </is>
      </c>
      <c r="K1259" t="inlineStr"/>
      <c r="L1259" s="34" t="n">
        <v>0</v>
      </c>
      <c r="M1259" t="inlineStr">
        <is>
          <t>Existing</t>
        </is>
      </c>
      <c r="N1259" t="inlineStr">
        <is>
          <t>Night</t>
        </is>
      </c>
      <c r="O1259">
        <f>IF(AND(OR(Dashboard!$C$6="All",C1259=Dashboard!$C$6),OR(Dashboard!$F$6="All",D1259=Dashboard!$F$6),OR(Dashboard!$I$6="All",B1259=Dashboard!$I$6)),1,0)</f>
        <v/>
      </c>
    </row>
    <row r="1260">
      <c r="A1260" t="inlineStr">
        <is>
          <t>PP901259</t>
        </is>
      </c>
      <c r="B1260" t="inlineStr">
        <is>
          <t>Jun</t>
        </is>
      </c>
      <c r="C1260" t="inlineStr">
        <is>
          <t>Nashik</t>
        </is>
      </c>
      <c r="D1260" t="inlineStr">
        <is>
          <t>P2P transfer</t>
        </is>
      </c>
      <c r="E1260" t="inlineStr">
        <is>
          <t>-</t>
        </is>
      </c>
      <c r="F1260" s="34" t="n">
        <v>1713</v>
      </c>
      <c r="G1260" t="inlineStr">
        <is>
          <t>Bank B</t>
        </is>
      </c>
      <c r="H1260" t="inlineStr">
        <is>
          <t>Android</t>
        </is>
      </c>
      <c r="I1260" s="35" t="n">
        <v>1.4</v>
      </c>
      <c r="J1260" t="inlineStr">
        <is>
          <t>Success</t>
        </is>
      </c>
      <c r="K1260" t="inlineStr"/>
      <c r="L1260" s="34" t="n">
        <v>0</v>
      </c>
      <c r="M1260" t="inlineStr">
        <is>
          <t>New</t>
        </is>
      </c>
      <c r="N1260" t="inlineStr">
        <is>
          <t>Afternoon</t>
        </is>
      </c>
      <c r="O1260">
        <f>IF(AND(OR(Dashboard!$C$6="All",C1260=Dashboard!$C$6),OR(Dashboard!$F$6="All",D1260=Dashboard!$F$6),OR(Dashboard!$I$6="All",B1260=Dashboard!$I$6)),1,0)</f>
        <v/>
      </c>
    </row>
    <row r="1261">
      <c r="A1261" t="inlineStr">
        <is>
          <t>PP901260</t>
        </is>
      </c>
      <c r="B1261" t="inlineStr">
        <is>
          <t>Feb</t>
        </is>
      </c>
      <c r="C1261" t="inlineStr">
        <is>
          <t>Kolhapur</t>
        </is>
      </c>
      <c r="D1261" t="inlineStr">
        <is>
          <t>Bill payment</t>
        </is>
      </c>
      <c r="E1261" t="inlineStr">
        <is>
          <t>-</t>
        </is>
      </c>
      <c r="F1261" s="34" t="n">
        <v>3403</v>
      </c>
      <c r="G1261" t="inlineStr">
        <is>
          <t>Bank D</t>
        </is>
      </c>
      <c r="H1261" t="inlineStr">
        <is>
          <t>Android</t>
        </is>
      </c>
      <c r="I1261" s="35" t="n">
        <v>1.2</v>
      </c>
      <c r="J1261" t="inlineStr">
        <is>
          <t>Success</t>
        </is>
      </c>
      <c r="K1261" t="inlineStr"/>
      <c r="L1261" s="34" t="n">
        <v>0</v>
      </c>
      <c r="M1261" t="inlineStr">
        <is>
          <t>Existing</t>
        </is>
      </c>
      <c r="N1261" t="inlineStr">
        <is>
          <t>Night</t>
        </is>
      </c>
      <c r="O1261">
        <f>IF(AND(OR(Dashboard!$C$6="All",C1261=Dashboard!$C$6),OR(Dashboard!$F$6="All",D1261=Dashboard!$F$6),OR(Dashboard!$I$6="All",B1261=Dashboard!$I$6)),1,0)</f>
        <v/>
      </c>
    </row>
    <row r="1262">
      <c r="A1262" t="inlineStr">
        <is>
          <t>PP901261</t>
        </is>
      </c>
      <c r="B1262" t="inlineStr">
        <is>
          <t>Mar</t>
        </is>
      </c>
      <c r="C1262" t="inlineStr">
        <is>
          <t>Nagpur</t>
        </is>
      </c>
      <c r="D1262" t="inlineStr">
        <is>
          <t>Merchant (P2M)</t>
        </is>
      </c>
      <c r="E1262" t="inlineStr">
        <is>
          <t>Fuel</t>
        </is>
      </c>
      <c r="F1262" s="34" t="n">
        <v>169</v>
      </c>
      <c r="G1262" t="inlineStr">
        <is>
          <t>Bank D</t>
        </is>
      </c>
      <c r="H1262" t="inlineStr">
        <is>
          <t>Android</t>
        </is>
      </c>
      <c r="I1262" s="35" t="n">
        <v>2.4</v>
      </c>
      <c r="J1262" t="inlineStr">
        <is>
          <t>Success</t>
        </is>
      </c>
      <c r="K1262" t="inlineStr"/>
      <c r="L1262" s="34" t="n">
        <v>0</v>
      </c>
      <c r="M1262" t="inlineStr">
        <is>
          <t>Existing</t>
        </is>
      </c>
      <c r="N1262" t="inlineStr">
        <is>
          <t>Night</t>
        </is>
      </c>
      <c r="O1262">
        <f>IF(AND(OR(Dashboard!$C$6="All",C1262=Dashboard!$C$6),OR(Dashboard!$F$6="All",D1262=Dashboard!$F$6),OR(Dashboard!$I$6="All",B1262=Dashboard!$I$6)),1,0)</f>
        <v/>
      </c>
    </row>
    <row r="1263">
      <c r="A1263" t="inlineStr">
        <is>
          <t>PP901262</t>
        </is>
      </c>
      <c r="B1263" t="inlineStr">
        <is>
          <t>Feb</t>
        </is>
      </c>
      <c r="C1263" t="inlineStr">
        <is>
          <t>Solapur</t>
        </is>
      </c>
      <c r="D1263" t="inlineStr">
        <is>
          <t>Merchant (P2M)</t>
        </is>
      </c>
      <c r="E1263" t="inlineStr">
        <is>
          <t>Fuel</t>
        </is>
      </c>
      <c r="F1263" s="34" t="n">
        <v>229</v>
      </c>
      <c r="G1263" t="inlineStr">
        <is>
          <t>Bank A</t>
        </is>
      </c>
      <c r="H1263" t="inlineStr">
        <is>
          <t>Android</t>
        </is>
      </c>
      <c r="I1263" s="35" t="n">
        <v>1.9</v>
      </c>
      <c r="J1263" t="inlineStr">
        <is>
          <t>Success</t>
        </is>
      </c>
      <c r="K1263" t="inlineStr"/>
      <c r="L1263" s="34" t="n">
        <v>0</v>
      </c>
      <c r="M1263" t="inlineStr">
        <is>
          <t>Existing</t>
        </is>
      </c>
      <c r="N1263" t="inlineStr">
        <is>
          <t>Afternoon</t>
        </is>
      </c>
      <c r="O1263">
        <f>IF(AND(OR(Dashboard!$C$6="All",C1263=Dashboard!$C$6),OR(Dashboard!$F$6="All",D1263=Dashboard!$F$6),OR(Dashboard!$I$6="All",B1263=Dashboard!$I$6)),1,0)</f>
        <v/>
      </c>
    </row>
    <row r="1264">
      <c r="A1264" t="inlineStr">
        <is>
          <t>PP901263</t>
        </is>
      </c>
      <c r="B1264" t="inlineStr">
        <is>
          <t>Mar</t>
        </is>
      </c>
      <c r="C1264" t="inlineStr">
        <is>
          <t>Pune</t>
        </is>
      </c>
      <c r="D1264" t="inlineStr">
        <is>
          <t>Recharge</t>
        </is>
      </c>
      <c r="E1264" t="inlineStr">
        <is>
          <t>-</t>
        </is>
      </c>
      <c r="F1264" s="34" t="n">
        <v>239</v>
      </c>
      <c r="G1264" t="inlineStr">
        <is>
          <t>Bank B</t>
        </is>
      </c>
      <c r="H1264" t="inlineStr">
        <is>
          <t>iOS</t>
        </is>
      </c>
      <c r="I1264" s="35" t="n">
        <v>0.5</v>
      </c>
      <c r="J1264" t="inlineStr">
        <is>
          <t>Success</t>
        </is>
      </c>
      <c r="K1264" t="inlineStr"/>
      <c r="L1264" s="34" t="n">
        <v>0</v>
      </c>
      <c r="M1264" t="inlineStr">
        <is>
          <t>Existing</t>
        </is>
      </c>
      <c r="N1264" t="inlineStr">
        <is>
          <t>Morning</t>
        </is>
      </c>
      <c r="O1264">
        <f>IF(AND(OR(Dashboard!$C$6="All",C1264=Dashboard!$C$6),OR(Dashboard!$F$6="All",D1264=Dashboard!$F$6),OR(Dashboard!$I$6="All",B1264=Dashboard!$I$6)),1,0)</f>
        <v/>
      </c>
    </row>
    <row r="1265">
      <c r="A1265" t="inlineStr">
        <is>
          <t>PP901264</t>
        </is>
      </c>
      <c r="B1265" t="inlineStr">
        <is>
          <t>Apr</t>
        </is>
      </c>
      <c r="C1265" t="inlineStr">
        <is>
          <t>Nagpur</t>
        </is>
      </c>
      <c r="D1265" t="inlineStr">
        <is>
          <t>P2P transfer</t>
        </is>
      </c>
      <c r="E1265" t="inlineStr">
        <is>
          <t>-</t>
        </is>
      </c>
      <c r="F1265" s="34" t="n">
        <v>2476</v>
      </c>
      <c r="G1265" t="inlineStr">
        <is>
          <t>Bank C</t>
        </is>
      </c>
      <c r="H1265" t="inlineStr">
        <is>
          <t>iOS</t>
        </is>
      </c>
      <c r="I1265" s="35" t="n">
        <v>2</v>
      </c>
      <c r="J1265" t="inlineStr">
        <is>
          <t>Success</t>
        </is>
      </c>
      <c r="K1265" t="inlineStr"/>
      <c r="L1265" s="34" t="n">
        <v>0</v>
      </c>
      <c r="M1265" t="inlineStr">
        <is>
          <t>Existing</t>
        </is>
      </c>
      <c r="N1265" t="inlineStr">
        <is>
          <t>Morning</t>
        </is>
      </c>
      <c r="O1265">
        <f>IF(AND(OR(Dashboard!$C$6="All",C1265=Dashboard!$C$6),OR(Dashboard!$F$6="All",D1265=Dashboard!$F$6),OR(Dashboard!$I$6="All",B1265=Dashboard!$I$6)),1,0)</f>
        <v/>
      </c>
    </row>
    <row r="1266">
      <c r="A1266" t="inlineStr">
        <is>
          <t>PP901265</t>
        </is>
      </c>
      <c r="B1266" t="inlineStr">
        <is>
          <t>Jun</t>
        </is>
      </c>
      <c r="C1266" t="inlineStr">
        <is>
          <t>Pune</t>
        </is>
      </c>
      <c r="D1266" t="inlineStr">
        <is>
          <t>Bill payment</t>
        </is>
      </c>
      <c r="E1266" t="inlineStr">
        <is>
          <t>-</t>
        </is>
      </c>
      <c r="F1266" s="34" t="n">
        <v>2769</v>
      </c>
      <c r="G1266" t="inlineStr">
        <is>
          <t>Bank D</t>
        </is>
      </c>
      <c r="H1266" t="inlineStr">
        <is>
          <t>iOS</t>
        </is>
      </c>
      <c r="I1266" s="35" t="n">
        <v>2.5</v>
      </c>
      <c r="J1266" t="inlineStr">
        <is>
          <t>Success</t>
        </is>
      </c>
      <c r="K1266" t="inlineStr"/>
      <c r="L1266" s="34" t="n">
        <v>0</v>
      </c>
      <c r="M1266" t="inlineStr">
        <is>
          <t>Existing</t>
        </is>
      </c>
      <c r="N1266" t="inlineStr">
        <is>
          <t>Afternoon</t>
        </is>
      </c>
      <c r="O1266">
        <f>IF(AND(OR(Dashboard!$C$6="All",C1266=Dashboard!$C$6),OR(Dashboard!$F$6="All",D1266=Dashboard!$F$6),OR(Dashboard!$I$6="All",B1266=Dashboard!$I$6)),1,0)</f>
        <v/>
      </c>
    </row>
    <row r="1267">
      <c r="A1267" t="inlineStr">
        <is>
          <t>PP901266</t>
        </is>
      </c>
      <c r="B1267" t="inlineStr">
        <is>
          <t>Mar</t>
        </is>
      </c>
      <c r="C1267" t="inlineStr">
        <is>
          <t>Pune</t>
        </is>
      </c>
      <c r="D1267" t="inlineStr">
        <is>
          <t>P2P transfer</t>
        </is>
      </c>
      <c r="E1267" t="inlineStr">
        <is>
          <t>-</t>
        </is>
      </c>
      <c r="F1267" s="34" t="n">
        <v>699</v>
      </c>
      <c r="G1267" t="inlineStr">
        <is>
          <t>Bank A</t>
        </is>
      </c>
      <c r="H1267" t="inlineStr">
        <is>
          <t>Android</t>
        </is>
      </c>
      <c r="I1267" s="35" t="n">
        <v>2.5</v>
      </c>
      <c r="J1267" t="inlineStr">
        <is>
          <t>Success</t>
        </is>
      </c>
      <c r="K1267" t="inlineStr"/>
      <c r="L1267" s="34" t="n">
        <v>0</v>
      </c>
      <c r="M1267" t="inlineStr">
        <is>
          <t>Existing</t>
        </is>
      </c>
      <c r="N1267" t="inlineStr">
        <is>
          <t>Morning</t>
        </is>
      </c>
      <c r="O1267">
        <f>IF(AND(OR(Dashboard!$C$6="All",C1267=Dashboard!$C$6),OR(Dashboard!$F$6="All",D1267=Dashboard!$F$6),OR(Dashboard!$I$6="All",B1267=Dashboard!$I$6)),1,0)</f>
        <v/>
      </c>
    </row>
    <row r="1268">
      <c r="A1268" t="inlineStr">
        <is>
          <t>PP901267</t>
        </is>
      </c>
      <c r="B1268" t="inlineStr">
        <is>
          <t>Apr</t>
        </is>
      </c>
      <c r="C1268" t="inlineStr">
        <is>
          <t>Solapur</t>
        </is>
      </c>
      <c r="D1268" t="inlineStr">
        <is>
          <t>P2P transfer</t>
        </is>
      </c>
      <c r="E1268" t="inlineStr">
        <is>
          <t>-</t>
        </is>
      </c>
      <c r="F1268" s="34" t="n">
        <v>484</v>
      </c>
      <c r="G1268" t="inlineStr">
        <is>
          <t>Bank A</t>
        </is>
      </c>
      <c r="H1268" t="inlineStr">
        <is>
          <t>Android</t>
        </is>
      </c>
      <c r="I1268" s="35" t="n">
        <v>0.5</v>
      </c>
      <c r="J1268" t="inlineStr">
        <is>
          <t>Success</t>
        </is>
      </c>
      <c r="K1268" t="inlineStr"/>
      <c r="L1268" s="34" t="n">
        <v>0</v>
      </c>
      <c r="M1268" t="inlineStr">
        <is>
          <t>Existing</t>
        </is>
      </c>
      <c r="N1268" t="inlineStr">
        <is>
          <t>Evening</t>
        </is>
      </c>
      <c r="O1268">
        <f>IF(AND(OR(Dashboard!$C$6="All",C1268=Dashboard!$C$6),OR(Dashboard!$F$6="All",D1268=Dashboard!$F$6),OR(Dashboard!$I$6="All",B1268=Dashboard!$I$6)),1,0)</f>
        <v/>
      </c>
    </row>
    <row r="1269">
      <c r="A1269" t="inlineStr">
        <is>
          <t>PP901268</t>
        </is>
      </c>
      <c r="B1269" t="inlineStr">
        <is>
          <t>Jan</t>
        </is>
      </c>
      <c r="C1269" t="inlineStr">
        <is>
          <t>Solapur</t>
        </is>
      </c>
      <c r="D1269" t="inlineStr">
        <is>
          <t>P2P transfer</t>
        </is>
      </c>
      <c r="E1269" t="inlineStr">
        <is>
          <t>-</t>
        </is>
      </c>
      <c r="F1269" s="34" t="n">
        <v>823</v>
      </c>
      <c r="G1269" t="inlineStr">
        <is>
          <t>Bank C</t>
        </is>
      </c>
      <c r="H1269" t="inlineStr">
        <is>
          <t>Android</t>
        </is>
      </c>
      <c r="I1269" s="35" t="n">
        <v>2.6</v>
      </c>
      <c r="J1269" t="inlineStr">
        <is>
          <t>Success</t>
        </is>
      </c>
      <c r="K1269" t="inlineStr"/>
      <c r="L1269" s="34" t="n">
        <v>0</v>
      </c>
      <c r="M1269" t="inlineStr">
        <is>
          <t>New</t>
        </is>
      </c>
      <c r="N1269" t="inlineStr">
        <is>
          <t>Evening</t>
        </is>
      </c>
      <c r="O1269">
        <f>IF(AND(OR(Dashboard!$C$6="All",C1269=Dashboard!$C$6),OR(Dashboard!$F$6="All",D1269=Dashboard!$F$6),OR(Dashboard!$I$6="All",B1269=Dashboard!$I$6)),1,0)</f>
        <v/>
      </c>
    </row>
    <row r="1270">
      <c r="A1270" t="inlineStr">
        <is>
          <t>PP901269</t>
        </is>
      </c>
      <c r="B1270" t="inlineStr">
        <is>
          <t>Jan</t>
        </is>
      </c>
      <c r="C1270" t="inlineStr">
        <is>
          <t>Pune</t>
        </is>
      </c>
      <c r="D1270" t="inlineStr">
        <is>
          <t>Merchant (P2M)</t>
        </is>
      </c>
      <c r="E1270" t="inlineStr">
        <is>
          <t>Fuel</t>
        </is>
      </c>
      <c r="F1270" s="34" t="n">
        <v>347</v>
      </c>
      <c r="G1270" t="inlineStr">
        <is>
          <t>Bank B</t>
        </is>
      </c>
      <c r="H1270" t="inlineStr">
        <is>
          <t>iOS</t>
        </is>
      </c>
      <c r="I1270" s="35" t="n">
        <v>0.9</v>
      </c>
      <c r="J1270" t="inlineStr">
        <is>
          <t>Success</t>
        </is>
      </c>
      <c r="K1270" t="inlineStr"/>
      <c r="L1270" s="34" t="n">
        <v>0</v>
      </c>
      <c r="M1270" t="inlineStr">
        <is>
          <t>Existing</t>
        </is>
      </c>
      <c r="N1270" t="inlineStr">
        <is>
          <t>Evening</t>
        </is>
      </c>
      <c r="O1270">
        <f>IF(AND(OR(Dashboard!$C$6="All",C1270=Dashboard!$C$6),OR(Dashboard!$F$6="All",D1270=Dashboard!$F$6),OR(Dashboard!$I$6="All",B1270=Dashboard!$I$6)),1,0)</f>
        <v/>
      </c>
    </row>
    <row r="1271">
      <c r="A1271" t="inlineStr">
        <is>
          <t>PP901270</t>
        </is>
      </c>
      <c r="B1271" t="inlineStr">
        <is>
          <t>Apr</t>
        </is>
      </c>
      <c r="C1271" t="inlineStr">
        <is>
          <t>Solapur</t>
        </is>
      </c>
      <c r="D1271" t="inlineStr">
        <is>
          <t>Merchant (P2M)</t>
        </is>
      </c>
      <c r="E1271" t="inlineStr">
        <is>
          <t>Electronics</t>
        </is>
      </c>
      <c r="F1271" s="34" t="n">
        <v>73</v>
      </c>
      <c r="G1271" t="inlineStr">
        <is>
          <t>Bank D</t>
        </is>
      </c>
      <c r="H1271" t="inlineStr">
        <is>
          <t>Android</t>
        </is>
      </c>
      <c r="I1271" s="35" t="n">
        <v>2.5</v>
      </c>
      <c r="J1271" t="inlineStr">
        <is>
          <t>Success</t>
        </is>
      </c>
      <c r="K1271" t="inlineStr"/>
      <c r="L1271" s="34" t="n">
        <v>0</v>
      </c>
      <c r="M1271" t="inlineStr">
        <is>
          <t>Existing</t>
        </is>
      </c>
      <c r="N1271" t="inlineStr">
        <is>
          <t>Evening</t>
        </is>
      </c>
      <c r="O1271">
        <f>IF(AND(OR(Dashboard!$C$6="All",C1271=Dashboard!$C$6),OR(Dashboard!$F$6="All",D1271=Dashboard!$F$6),OR(Dashboard!$I$6="All",B1271=Dashboard!$I$6)),1,0)</f>
        <v/>
      </c>
    </row>
    <row r="1272">
      <c r="A1272" t="inlineStr">
        <is>
          <t>PP901271</t>
        </is>
      </c>
      <c r="B1272" t="inlineStr">
        <is>
          <t>Apr</t>
        </is>
      </c>
      <c r="C1272" t="inlineStr">
        <is>
          <t>Pune</t>
        </is>
      </c>
      <c r="D1272" t="inlineStr">
        <is>
          <t>Insurance</t>
        </is>
      </c>
      <c r="E1272" t="inlineStr">
        <is>
          <t>-</t>
        </is>
      </c>
      <c r="F1272" s="34" t="n">
        <v>5918</v>
      </c>
      <c r="G1272" t="inlineStr">
        <is>
          <t>Bank D</t>
        </is>
      </c>
      <c r="H1272" t="inlineStr">
        <is>
          <t>Android</t>
        </is>
      </c>
      <c r="I1272" s="35" t="n">
        <v>1.4</v>
      </c>
      <c r="J1272" t="inlineStr">
        <is>
          <t>Failed</t>
        </is>
      </c>
      <c r="K1272" t="inlineStr">
        <is>
          <t>Network timeout</t>
        </is>
      </c>
      <c r="L1272" s="34" t="n">
        <v>0</v>
      </c>
      <c r="M1272" t="inlineStr">
        <is>
          <t>New</t>
        </is>
      </c>
      <c r="N1272" t="inlineStr">
        <is>
          <t>Afternoon</t>
        </is>
      </c>
      <c r="O1272">
        <f>IF(AND(OR(Dashboard!$C$6="All",C1272=Dashboard!$C$6),OR(Dashboard!$F$6="All",D1272=Dashboard!$F$6),OR(Dashboard!$I$6="All",B1272=Dashboard!$I$6)),1,0)</f>
        <v/>
      </c>
    </row>
    <row r="1273">
      <c r="A1273" t="inlineStr">
        <is>
          <t>PP901272</t>
        </is>
      </c>
      <c r="B1273" t="inlineStr">
        <is>
          <t>Jan</t>
        </is>
      </c>
      <c r="C1273" t="inlineStr">
        <is>
          <t>Nashik</t>
        </is>
      </c>
      <c r="D1273" t="inlineStr">
        <is>
          <t>Merchant (P2M)</t>
        </is>
      </c>
      <c r="E1273" t="inlineStr">
        <is>
          <t>Food</t>
        </is>
      </c>
      <c r="F1273" s="34" t="n">
        <v>130</v>
      </c>
      <c r="G1273" t="inlineStr">
        <is>
          <t>Bank E</t>
        </is>
      </c>
      <c r="H1273" t="inlineStr">
        <is>
          <t>Android</t>
        </is>
      </c>
      <c r="I1273" s="35" t="n">
        <v>1.2</v>
      </c>
      <c r="J1273" t="inlineStr">
        <is>
          <t>Success</t>
        </is>
      </c>
      <c r="K1273" t="inlineStr"/>
      <c r="L1273" s="34" t="n">
        <v>0</v>
      </c>
      <c r="M1273" t="inlineStr">
        <is>
          <t>Existing</t>
        </is>
      </c>
      <c r="N1273" t="inlineStr">
        <is>
          <t>Night</t>
        </is>
      </c>
      <c r="O1273">
        <f>IF(AND(OR(Dashboard!$C$6="All",C1273=Dashboard!$C$6),OR(Dashboard!$F$6="All",D1273=Dashboard!$F$6),OR(Dashboard!$I$6="All",B1273=Dashboard!$I$6)),1,0)</f>
        <v/>
      </c>
    </row>
    <row r="1274">
      <c r="A1274" t="inlineStr">
        <is>
          <t>PP901273</t>
        </is>
      </c>
      <c r="B1274" t="inlineStr">
        <is>
          <t>Mar</t>
        </is>
      </c>
      <c r="C1274" t="inlineStr">
        <is>
          <t>Pune</t>
        </is>
      </c>
      <c r="D1274" t="inlineStr">
        <is>
          <t>Merchant (P2M)</t>
        </is>
      </c>
      <c r="E1274" t="inlineStr">
        <is>
          <t>Travel</t>
        </is>
      </c>
      <c r="F1274" s="34" t="n">
        <v>94</v>
      </c>
      <c r="G1274" t="inlineStr">
        <is>
          <t>Bank E</t>
        </is>
      </c>
      <c r="H1274" t="inlineStr">
        <is>
          <t>Android</t>
        </is>
      </c>
      <c r="I1274" s="35" t="n">
        <v>1.1</v>
      </c>
      <c r="J1274" t="inlineStr">
        <is>
          <t>Success</t>
        </is>
      </c>
      <c r="K1274" t="inlineStr"/>
      <c r="L1274" s="34" t="n">
        <v>0</v>
      </c>
      <c r="M1274" t="inlineStr">
        <is>
          <t>Existing</t>
        </is>
      </c>
      <c r="N1274" t="inlineStr">
        <is>
          <t>Evening</t>
        </is>
      </c>
      <c r="O1274">
        <f>IF(AND(OR(Dashboard!$C$6="All",C1274=Dashboard!$C$6),OR(Dashboard!$F$6="All",D1274=Dashboard!$F$6),OR(Dashboard!$I$6="All",B1274=Dashboard!$I$6)),1,0)</f>
        <v/>
      </c>
    </row>
    <row r="1275">
      <c r="A1275" t="inlineStr">
        <is>
          <t>PP901274</t>
        </is>
      </c>
      <c r="B1275" t="inlineStr">
        <is>
          <t>Mar</t>
        </is>
      </c>
      <c r="C1275" t="inlineStr">
        <is>
          <t>Pune</t>
        </is>
      </c>
      <c r="D1275" t="inlineStr">
        <is>
          <t>Merchant (P2M)</t>
        </is>
      </c>
      <c r="E1275" t="inlineStr">
        <is>
          <t>Fuel</t>
        </is>
      </c>
      <c r="F1275" s="34" t="n">
        <v>131</v>
      </c>
      <c r="G1275" t="inlineStr">
        <is>
          <t>Bank D</t>
        </is>
      </c>
      <c r="H1275" t="inlineStr">
        <is>
          <t>Android</t>
        </is>
      </c>
      <c r="I1275" s="35" t="n">
        <v>3</v>
      </c>
      <c r="J1275" t="inlineStr">
        <is>
          <t>Success</t>
        </is>
      </c>
      <c r="K1275" t="inlineStr"/>
      <c r="L1275" s="34" t="n">
        <v>0</v>
      </c>
      <c r="M1275" t="inlineStr">
        <is>
          <t>Existing</t>
        </is>
      </c>
      <c r="N1275" t="inlineStr">
        <is>
          <t>Evening</t>
        </is>
      </c>
      <c r="O1275">
        <f>IF(AND(OR(Dashboard!$C$6="All",C1275=Dashboard!$C$6),OR(Dashboard!$F$6="All",D1275=Dashboard!$F$6),OR(Dashboard!$I$6="All",B1275=Dashboard!$I$6)),1,0)</f>
        <v/>
      </c>
    </row>
    <row r="1276">
      <c r="A1276" t="inlineStr">
        <is>
          <t>PP901275</t>
        </is>
      </c>
      <c r="B1276" t="inlineStr">
        <is>
          <t>Jun</t>
        </is>
      </c>
      <c r="C1276" t="inlineStr">
        <is>
          <t>Sambhaji Nagar</t>
        </is>
      </c>
      <c r="D1276" t="inlineStr">
        <is>
          <t>Merchant (P2M)</t>
        </is>
      </c>
      <c r="E1276" t="inlineStr">
        <is>
          <t>Grocery</t>
        </is>
      </c>
      <c r="F1276" s="34" t="n">
        <v>1171</v>
      </c>
      <c r="G1276" t="inlineStr">
        <is>
          <t>Bank C</t>
        </is>
      </c>
      <c r="H1276" t="inlineStr">
        <is>
          <t>Android</t>
        </is>
      </c>
      <c r="I1276" s="35" t="n">
        <v>1.7</v>
      </c>
      <c r="J1276" t="inlineStr">
        <is>
          <t>Success</t>
        </is>
      </c>
      <c r="K1276" t="inlineStr"/>
      <c r="L1276" s="34" t="n">
        <v>0</v>
      </c>
      <c r="M1276" t="inlineStr">
        <is>
          <t>Existing</t>
        </is>
      </c>
      <c r="N1276" t="inlineStr">
        <is>
          <t>Afternoon</t>
        </is>
      </c>
      <c r="O1276">
        <f>IF(AND(OR(Dashboard!$C$6="All",C1276=Dashboard!$C$6),OR(Dashboard!$F$6="All",D1276=Dashboard!$F$6),OR(Dashboard!$I$6="All",B1276=Dashboard!$I$6)),1,0)</f>
        <v/>
      </c>
    </row>
    <row r="1277">
      <c r="A1277" t="inlineStr">
        <is>
          <t>PP901276</t>
        </is>
      </c>
      <c r="B1277" t="inlineStr">
        <is>
          <t>Feb</t>
        </is>
      </c>
      <c r="C1277" t="inlineStr">
        <is>
          <t>Nashik</t>
        </is>
      </c>
      <c r="D1277" t="inlineStr">
        <is>
          <t>P2P transfer</t>
        </is>
      </c>
      <c r="E1277" t="inlineStr">
        <is>
          <t>-</t>
        </is>
      </c>
      <c r="F1277" s="34" t="n">
        <v>142</v>
      </c>
      <c r="G1277" t="inlineStr">
        <is>
          <t>Bank D</t>
        </is>
      </c>
      <c r="H1277" t="inlineStr">
        <is>
          <t>Android</t>
        </is>
      </c>
      <c r="I1277" s="35" t="n">
        <v>1.2</v>
      </c>
      <c r="J1277" t="inlineStr">
        <is>
          <t>Success</t>
        </is>
      </c>
      <c r="K1277" t="inlineStr"/>
      <c r="L1277" s="34" t="n">
        <v>0</v>
      </c>
      <c r="M1277" t="inlineStr">
        <is>
          <t>Existing</t>
        </is>
      </c>
      <c r="N1277" t="inlineStr">
        <is>
          <t>Afternoon</t>
        </is>
      </c>
      <c r="O1277">
        <f>IF(AND(OR(Dashboard!$C$6="All",C1277=Dashboard!$C$6),OR(Dashboard!$F$6="All",D1277=Dashboard!$F$6),OR(Dashboard!$I$6="All",B1277=Dashboard!$I$6)),1,0)</f>
        <v/>
      </c>
    </row>
    <row r="1278">
      <c r="A1278" t="inlineStr">
        <is>
          <t>PP901277</t>
        </is>
      </c>
      <c r="B1278" t="inlineStr">
        <is>
          <t>May</t>
        </is>
      </c>
      <c r="C1278" t="inlineStr">
        <is>
          <t>Pune</t>
        </is>
      </c>
      <c r="D1278" t="inlineStr">
        <is>
          <t>Merchant (P2M)</t>
        </is>
      </c>
      <c r="E1278" t="inlineStr">
        <is>
          <t>Pharmacy</t>
        </is>
      </c>
      <c r="F1278" s="34" t="n">
        <v>224</v>
      </c>
      <c r="G1278" t="inlineStr">
        <is>
          <t>Bank E</t>
        </is>
      </c>
      <c r="H1278" t="inlineStr">
        <is>
          <t>Android</t>
        </is>
      </c>
      <c r="I1278" s="35" t="n">
        <v>0.4</v>
      </c>
      <c r="J1278" t="inlineStr">
        <is>
          <t>Success</t>
        </is>
      </c>
      <c r="K1278" t="inlineStr"/>
      <c r="L1278" s="34" t="n">
        <v>0</v>
      </c>
      <c r="M1278" t="inlineStr">
        <is>
          <t>New</t>
        </is>
      </c>
      <c r="N1278" t="inlineStr">
        <is>
          <t>Evening</t>
        </is>
      </c>
      <c r="O1278">
        <f>IF(AND(OR(Dashboard!$C$6="All",C1278=Dashboard!$C$6),OR(Dashboard!$F$6="All",D1278=Dashboard!$F$6),OR(Dashboard!$I$6="All",B1278=Dashboard!$I$6)),1,0)</f>
        <v/>
      </c>
    </row>
    <row r="1279">
      <c r="A1279" t="inlineStr">
        <is>
          <t>PP901278</t>
        </is>
      </c>
      <c r="B1279" t="inlineStr">
        <is>
          <t>Mar</t>
        </is>
      </c>
      <c r="C1279" t="inlineStr">
        <is>
          <t>Pune</t>
        </is>
      </c>
      <c r="D1279" t="inlineStr">
        <is>
          <t>Merchant (P2M)</t>
        </is>
      </c>
      <c r="E1279" t="inlineStr">
        <is>
          <t>Pharmacy</t>
        </is>
      </c>
      <c r="F1279" s="34" t="n">
        <v>167</v>
      </c>
      <c r="G1279" t="inlineStr">
        <is>
          <t>Bank B</t>
        </is>
      </c>
      <c r="H1279" t="inlineStr">
        <is>
          <t>Android</t>
        </is>
      </c>
      <c r="I1279" s="35" t="n">
        <v>1.6</v>
      </c>
      <c r="J1279" t="inlineStr">
        <is>
          <t>Success</t>
        </is>
      </c>
      <c r="K1279" t="inlineStr"/>
      <c r="L1279" s="34" t="n">
        <v>0</v>
      </c>
      <c r="M1279" t="inlineStr">
        <is>
          <t>Existing</t>
        </is>
      </c>
      <c r="N1279" t="inlineStr">
        <is>
          <t>Night</t>
        </is>
      </c>
      <c r="O1279">
        <f>IF(AND(OR(Dashboard!$C$6="All",C1279=Dashboard!$C$6),OR(Dashboard!$F$6="All",D1279=Dashboard!$F$6),OR(Dashboard!$I$6="All",B1279=Dashboard!$I$6)),1,0)</f>
        <v/>
      </c>
    </row>
    <row r="1280">
      <c r="A1280" t="inlineStr">
        <is>
          <t>PP901279</t>
        </is>
      </c>
      <c r="B1280" t="inlineStr">
        <is>
          <t>May</t>
        </is>
      </c>
      <c r="C1280" t="inlineStr">
        <is>
          <t>Nagpur</t>
        </is>
      </c>
      <c r="D1280" t="inlineStr">
        <is>
          <t>P2P transfer</t>
        </is>
      </c>
      <c r="E1280" t="inlineStr">
        <is>
          <t>-</t>
        </is>
      </c>
      <c r="F1280" s="34" t="n">
        <v>572</v>
      </c>
      <c r="G1280" t="inlineStr">
        <is>
          <t>Bank D</t>
        </is>
      </c>
      <c r="H1280" t="inlineStr">
        <is>
          <t>Android</t>
        </is>
      </c>
      <c r="I1280" s="35" t="n">
        <v>4</v>
      </c>
      <c r="J1280" t="inlineStr">
        <is>
          <t>Success</t>
        </is>
      </c>
      <c r="K1280" t="inlineStr"/>
      <c r="L1280" s="34" t="n">
        <v>0</v>
      </c>
      <c r="M1280" t="inlineStr">
        <is>
          <t>Existing</t>
        </is>
      </c>
      <c r="N1280" t="inlineStr">
        <is>
          <t>Morning</t>
        </is>
      </c>
      <c r="O1280">
        <f>IF(AND(OR(Dashboard!$C$6="All",C1280=Dashboard!$C$6),OR(Dashboard!$F$6="All",D1280=Dashboard!$F$6),OR(Dashboard!$I$6="All",B1280=Dashboard!$I$6)),1,0)</f>
        <v/>
      </c>
    </row>
    <row r="1281">
      <c r="A1281" t="inlineStr">
        <is>
          <t>PP901280</t>
        </is>
      </c>
      <c r="B1281" t="inlineStr">
        <is>
          <t>Mar</t>
        </is>
      </c>
      <c r="C1281" t="inlineStr">
        <is>
          <t>Pune</t>
        </is>
      </c>
      <c r="D1281" t="inlineStr">
        <is>
          <t>P2P transfer</t>
        </is>
      </c>
      <c r="E1281" t="inlineStr">
        <is>
          <t>-</t>
        </is>
      </c>
      <c r="F1281" s="34" t="n">
        <v>530</v>
      </c>
      <c r="G1281" t="inlineStr">
        <is>
          <t>Bank A</t>
        </is>
      </c>
      <c r="H1281" t="inlineStr">
        <is>
          <t>Android</t>
        </is>
      </c>
      <c r="I1281" s="35" t="n">
        <v>1.3</v>
      </c>
      <c r="J1281" t="inlineStr">
        <is>
          <t>Success</t>
        </is>
      </c>
      <c r="K1281" t="inlineStr"/>
      <c r="L1281" s="34" t="n">
        <v>0</v>
      </c>
      <c r="M1281" t="inlineStr">
        <is>
          <t>Existing</t>
        </is>
      </c>
      <c r="N1281" t="inlineStr">
        <is>
          <t>Evening</t>
        </is>
      </c>
      <c r="O1281">
        <f>IF(AND(OR(Dashboard!$C$6="All",C1281=Dashboard!$C$6),OR(Dashboard!$F$6="All",D1281=Dashboard!$F$6),OR(Dashboard!$I$6="All",B1281=Dashboard!$I$6)),1,0)</f>
        <v/>
      </c>
    </row>
    <row r="1282">
      <c r="A1282" t="inlineStr">
        <is>
          <t>PP901281</t>
        </is>
      </c>
      <c r="B1282" t="inlineStr">
        <is>
          <t>Mar</t>
        </is>
      </c>
      <c r="C1282" t="inlineStr">
        <is>
          <t>Sambhaji Nagar</t>
        </is>
      </c>
      <c r="D1282" t="inlineStr">
        <is>
          <t>P2P transfer</t>
        </is>
      </c>
      <c r="E1282" t="inlineStr">
        <is>
          <t>-</t>
        </is>
      </c>
      <c r="F1282" s="34" t="n">
        <v>2842</v>
      </c>
      <c r="G1282" t="inlineStr">
        <is>
          <t>Bank A</t>
        </is>
      </c>
      <c r="H1282" t="inlineStr">
        <is>
          <t>Android</t>
        </is>
      </c>
      <c r="I1282" s="35" t="n">
        <v>1.2</v>
      </c>
      <c r="J1282" t="inlineStr">
        <is>
          <t>Success</t>
        </is>
      </c>
      <c r="K1282" t="inlineStr"/>
      <c r="L1282" s="34" t="n">
        <v>0</v>
      </c>
      <c r="M1282" t="inlineStr">
        <is>
          <t>Existing</t>
        </is>
      </c>
      <c r="N1282" t="inlineStr">
        <is>
          <t>Afternoon</t>
        </is>
      </c>
      <c r="O1282">
        <f>IF(AND(OR(Dashboard!$C$6="All",C1282=Dashboard!$C$6),OR(Dashboard!$F$6="All",D1282=Dashboard!$F$6),OR(Dashboard!$I$6="All",B1282=Dashboard!$I$6)),1,0)</f>
        <v/>
      </c>
    </row>
    <row r="1283">
      <c r="A1283" t="inlineStr">
        <is>
          <t>PP901282</t>
        </is>
      </c>
      <c r="B1283" t="inlineStr">
        <is>
          <t>May</t>
        </is>
      </c>
      <c r="C1283" t="inlineStr">
        <is>
          <t>Pune</t>
        </is>
      </c>
      <c r="D1283" t="inlineStr">
        <is>
          <t>P2P transfer</t>
        </is>
      </c>
      <c r="E1283" t="inlineStr">
        <is>
          <t>-</t>
        </is>
      </c>
      <c r="F1283" s="34" t="n">
        <v>1201</v>
      </c>
      <c r="G1283" t="inlineStr">
        <is>
          <t>Bank E</t>
        </is>
      </c>
      <c r="H1283" t="inlineStr">
        <is>
          <t>Android</t>
        </is>
      </c>
      <c r="I1283" s="35" t="n">
        <v>1.9</v>
      </c>
      <c r="J1283" t="inlineStr">
        <is>
          <t>Success</t>
        </is>
      </c>
      <c r="K1283" t="inlineStr"/>
      <c r="L1283" s="34" t="n">
        <v>0</v>
      </c>
      <c r="M1283" t="inlineStr">
        <is>
          <t>Existing</t>
        </is>
      </c>
      <c r="N1283" t="inlineStr">
        <is>
          <t>Afternoon</t>
        </is>
      </c>
      <c r="O1283">
        <f>IF(AND(OR(Dashboard!$C$6="All",C1283=Dashboard!$C$6),OR(Dashboard!$F$6="All",D1283=Dashboard!$F$6),OR(Dashboard!$I$6="All",B1283=Dashboard!$I$6)),1,0)</f>
        <v/>
      </c>
    </row>
    <row r="1284">
      <c r="A1284" t="inlineStr">
        <is>
          <t>PP901283</t>
        </is>
      </c>
      <c r="B1284" t="inlineStr">
        <is>
          <t>Mar</t>
        </is>
      </c>
      <c r="C1284" t="inlineStr">
        <is>
          <t>Pune</t>
        </is>
      </c>
      <c r="D1284" t="inlineStr">
        <is>
          <t>Bill payment</t>
        </is>
      </c>
      <c r="E1284" t="inlineStr">
        <is>
          <t>-</t>
        </is>
      </c>
      <c r="F1284" s="34" t="n">
        <v>3061</v>
      </c>
      <c r="G1284" t="inlineStr">
        <is>
          <t>Bank B</t>
        </is>
      </c>
      <c r="H1284" t="inlineStr">
        <is>
          <t>Android</t>
        </is>
      </c>
      <c r="I1284" s="35" t="n">
        <v>1.2</v>
      </c>
      <c r="J1284" t="inlineStr">
        <is>
          <t>Success</t>
        </is>
      </c>
      <c r="K1284" t="inlineStr"/>
      <c r="L1284" s="34" t="n">
        <v>0</v>
      </c>
      <c r="M1284" t="inlineStr">
        <is>
          <t>Existing</t>
        </is>
      </c>
      <c r="N1284" t="inlineStr">
        <is>
          <t>Afternoon</t>
        </is>
      </c>
      <c r="O1284">
        <f>IF(AND(OR(Dashboard!$C$6="All",C1284=Dashboard!$C$6),OR(Dashboard!$F$6="All",D1284=Dashboard!$F$6),OR(Dashboard!$I$6="All",B1284=Dashboard!$I$6)),1,0)</f>
        <v/>
      </c>
    </row>
    <row r="1285">
      <c r="A1285" t="inlineStr">
        <is>
          <t>PP901284</t>
        </is>
      </c>
      <c r="B1285" t="inlineStr">
        <is>
          <t>Feb</t>
        </is>
      </c>
      <c r="C1285" t="inlineStr">
        <is>
          <t>Solapur</t>
        </is>
      </c>
      <c r="D1285" t="inlineStr">
        <is>
          <t>P2P transfer</t>
        </is>
      </c>
      <c r="E1285" t="inlineStr">
        <is>
          <t>-</t>
        </is>
      </c>
      <c r="F1285" s="34" t="n">
        <v>495</v>
      </c>
      <c r="G1285" t="inlineStr">
        <is>
          <t>Bank E</t>
        </is>
      </c>
      <c r="H1285" t="inlineStr">
        <is>
          <t>Android</t>
        </is>
      </c>
      <c r="I1285" s="35" t="n">
        <v>1.9</v>
      </c>
      <c r="J1285" t="inlineStr">
        <is>
          <t>Success</t>
        </is>
      </c>
      <c r="K1285" t="inlineStr"/>
      <c r="L1285" s="34" t="n">
        <v>0</v>
      </c>
      <c r="M1285" t="inlineStr">
        <is>
          <t>Existing</t>
        </is>
      </c>
      <c r="N1285" t="inlineStr">
        <is>
          <t>Morning</t>
        </is>
      </c>
      <c r="O1285">
        <f>IF(AND(OR(Dashboard!$C$6="All",C1285=Dashboard!$C$6),OR(Dashboard!$F$6="All",D1285=Dashboard!$F$6),OR(Dashboard!$I$6="All",B1285=Dashboard!$I$6)),1,0)</f>
        <v/>
      </c>
    </row>
    <row r="1286">
      <c r="A1286" t="inlineStr">
        <is>
          <t>PP901285</t>
        </is>
      </c>
      <c r="B1286" t="inlineStr">
        <is>
          <t>Apr</t>
        </is>
      </c>
      <c r="C1286" t="inlineStr">
        <is>
          <t>Nagpur</t>
        </is>
      </c>
      <c r="D1286" t="inlineStr">
        <is>
          <t>P2P transfer</t>
        </is>
      </c>
      <c r="E1286" t="inlineStr">
        <is>
          <t>-</t>
        </is>
      </c>
      <c r="F1286" s="34" t="n">
        <v>1046</v>
      </c>
      <c r="G1286" t="inlineStr">
        <is>
          <t>Bank B</t>
        </is>
      </c>
      <c r="H1286" t="inlineStr">
        <is>
          <t>Android</t>
        </is>
      </c>
      <c r="I1286" s="35" t="n">
        <v>0.4</v>
      </c>
      <c r="J1286" t="inlineStr">
        <is>
          <t>Success</t>
        </is>
      </c>
      <c r="K1286" t="inlineStr"/>
      <c r="L1286" s="34" t="n">
        <v>0</v>
      </c>
      <c r="M1286" t="inlineStr">
        <is>
          <t>Existing</t>
        </is>
      </c>
      <c r="N1286" t="inlineStr">
        <is>
          <t>Evening</t>
        </is>
      </c>
      <c r="O1286">
        <f>IF(AND(OR(Dashboard!$C$6="All",C1286=Dashboard!$C$6),OR(Dashboard!$F$6="All",D1286=Dashboard!$F$6),OR(Dashboard!$I$6="All",B1286=Dashboard!$I$6)),1,0)</f>
        <v/>
      </c>
    </row>
    <row r="1287">
      <c r="A1287" t="inlineStr">
        <is>
          <t>PP901286</t>
        </is>
      </c>
      <c r="B1287" t="inlineStr">
        <is>
          <t>May</t>
        </is>
      </c>
      <c r="C1287" t="inlineStr">
        <is>
          <t>Sambhaji Nagar</t>
        </is>
      </c>
      <c r="D1287" t="inlineStr">
        <is>
          <t>Merchant (P2M)</t>
        </is>
      </c>
      <c r="E1287" t="inlineStr">
        <is>
          <t>Pharmacy</t>
        </is>
      </c>
      <c r="F1287" s="34" t="n">
        <v>405</v>
      </c>
      <c r="G1287" t="inlineStr">
        <is>
          <t>Bank A</t>
        </is>
      </c>
      <c r="H1287" t="inlineStr">
        <is>
          <t>iOS</t>
        </is>
      </c>
      <c r="I1287" s="35" t="n">
        <v>2</v>
      </c>
      <c r="J1287" t="inlineStr">
        <is>
          <t>Success</t>
        </is>
      </c>
      <c r="K1287" t="inlineStr"/>
      <c r="L1287" s="34" t="n">
        <v>0</v>
      </c>
      <c r="M1287" t="inlineStr">
        <is>
          <t>Existing</t>
        </is>
      </c>
      <c r="N1287" t="inlineStr">
        <is>
          <t>Night</t>
        </is>
      </c>
      <c r="O1287">
        <f>IF(AND(OR(Dashboard!$C$6="All",C1287=Dashboard!$C$6),OR(Dashboard!$F$6="All",D1287=Dashboard!$F$6),OR(Dashboard!$I$6="All",B1287=Dashboard!$I$6)),1,0)</f>
        <v/>
      </c>
    </row>
    <row r="1288">
      <c r="A1288" t="inlineStr">
        <is>
          <t>PP901287</t>
        </is>
      </c>
      <c r="B1288" t="inlineStr">
        <is>
          <t>Jun</t>
        </is>
      </c>
      <c r="C1288" t="inlineStr">
        <is>
          <t>Sambhaji Nagar</t>
        </is>
      </c>
      <c r="D1288" t="inlineStr">
        <is>
          <t>Insurance</t>
        </is>
      </c>
      <c r="E1288" t="inlineStr">
        <is>
          <t>-</t>
        </is>
      </c>
      <c r="F1288" s="34" t="n">
        <v>5637</v>
      </c>
      <c r="G1288" t="inlineStr">
        <is>
          <t>Bank E</t>
        </is>
      </c>
      <c r="H1288" t="inlineStr">
        <is>
          <t>Android</t>
        </is>
      </c>
      <c r="I1288" s="35" t="n">
        <v>1.3</v>
      </c>
      <c r="J1288" t="inlineStr">
        <is>
          <t>Success</t>
        </is>
      </c>
      <c r="K1288" t="inlineStr"/>
      <c r="L1288" s="34" t="n">
        <v>0</v>
      </c>
      <c r="M1288" t="inlineStr">
        <is>
          <t>Existing</t>
        </is>
      </c>
      <c r="N1288" t="inlineStr">
        <is>
          <t>Evening</t>
        </is>
      </c>
      <c r="O1288">
        <f>IF(AND(OR(Dashboard!$C$6="All",C1288=Dashboard!$C$6),OR(Dashboard!$F$6="All",D1288=Dashboard!$F$6),OR(Dashboard!$I$6="All",B1288=Dashboard!$I$6)),1,0)</f>
        <v/>
      </c>
    </row>
    <row r="1289">
      <c r="A1289" t="inlineStr">
        <is>
          <t>PP901288</t>
        </is>
      </c>
      <c r="B1289" t="inlineStr">
        <is>
          <t>May</t>
        </is>
      </c>
      <c r="C1289" t="inlineStr">
        <is>
          <t>Nagpur</t>
        </is>
      </c>
      <c r="D1289" t="inlineStr">
        <is>
          <t>Merchant (P2M)</t>
        </is>
      </c>
      <c r="E1289" t="inlineStr">
        <is>
          <t>Grocery</t>
        </is>
      </c>
      <c r="F1289" s="34" t="n">
        <v>45</v>
      </c>
      <c r="G1289" t="inlineStr">
        <is>
          <t>Bank B</t>
        </is>
      </c>
      <c r="H1289" t="inlineStr">
        <is>
          <t>Android</t>
        </is>
      </c>
      <c r="I1289" s="35" t="n">
        <v>1.2</v>
      </c>
      <c r="J1289" t="inlineStr">
        <is>
          <t>Success</t>
        </is>
      </c>
      <c r="K1289" t="inlineStr"/>
      <c r="L1289" s="34" t="n">
        <v>0</v>
      </c>
      <c r="M1289" t="inlineStr">
        <is>
          <t>Existing</t>
        </is>
      </c>
      <c r="N1289" t="inlineStr">
        <is>
          <t>Evening</t>
        </is>
      </c>
      <c r="O1289">
        <f>IF(AND(OR(Dashboard!$C$6="All",C1289=Dashboard!$C$6),OR(Dashboard!$F$6="All",D1289=Dashboard!$F$6),OR(Dashboard!$I$6="All",B1289=Dashboard!$I$6)),1,0)</f>
        <v/>
      </c>
    </row>
    <row r="1290">
      <c r="A1290" t="inlineStr">
        <is>
          <t>PP901289</t>
        </is>
      </c>
      <c r="B1290" t="inlineStr">
        <is>
          <t>Mar</t>
        </is>
      </c>
      <c r="C1290" t="inlineStr">
        <is>
          <t>Solapur</t>
        </is>
      </c>
      <c r="D1290" t="inlineStr">
        <is>
          <t>P2P transfer</t>
        </is>
      </c>
      <c r="E1290" t="inlineStr">
        <is>
          <t>-</t>
        </is>
      </c>
      <c r="F1290" s="34" t="n">
        <v>116</v>
      </c>
      <c r="G1290" t="inlineStr">
        <is>
          <t>Bank B</t>
        </is>
      </c>
      <c r="H1290" t="inlineStr">
        <is>
          <t>Android</t>
        </is>
      </c>
      <c r="I1290" s="35" t="n">
        <v>0.9</v>
      </c>
      <c r="J1290" t="inlineStr">
        <is>
          <t>Success</t>
        </is>
      </c>
      <c r="K1290" t="inlineStr"/>
      <c r="L1290" s="34" t="n">
        <v>0</v>
      </c>
      <c r="M1290" t="inlineStr">
        <is>
          <t>Existing</t>
        </is>
      </c>
      <c r="N1290" t="inlineStr">
        <is>
          <t>Evening</t>
        </is>
      </c>
      <c r="O1290">
        <f>IF(AND(OR(Dashboard!$C$6="All",C1290=Dashboard!$C$6),OR(Dashboard!$F$6="All",D1290=Dashboard!$F$6),OR(Dashboard!$I$6="All",B1290=Dashboard!$I$6)),1,0)</f>
        <v/>
      </c>
    </row>
    <row r="1291">
      <c r="A1291" t="inlineStr">
        <is>
          <t>PP901290</t>
        </is>
      </c>
      <c r="B1291" t="inlineStr">
        <is>
          <t>Feb</t>
        </is>
      </c>
      <c r="C1291" t="inlineStr">
        <is>
          <t>Nagpur</t>
        </is>
      </c>
      <c r="D1291" t="inlineStr">
        <is>
          <t>P2P transfer</t>
        </is>
      </c>
      <c r="E1291" t="inlineStr">
        <is>
          <t>-</t>
        </is>
      </c>
      <c r="F1291" s="34" t="n">
        <v>236</v>
      </c>
      <c r="G1291" t="inlineStr">
        <is>
          <t>Bank E</t>
        </is>
      </c>
      <c r="H1291" t="inlineStr">
        <is>
          <t>iOS</t>
        </is>
      </c>
      <c r="I1291" s="35" t="n">
        <v>1.8</v>
      </c>
      <c r="J1291" t="inlineStr">
        <is>
          <t>Success</t>
        </is>
      </c>
      <c r="K1291" t="inlineStr"/>
      <c r="L1291" s="34" t="n">
        <v>0</v>
      </c>
      <c r="M1291" t="inlineStr">
        <is>
          <t>Existing</t>
        </is>
      </c>
      <c r="N1291" t="inlineStr">
        <is>
          <t>Evening</t>
        </is>
      </c>
      <c r="O1291">
        <f>IF(AND(OR(Dashboard!$C$6="All",C1291=Dashboard!$C$6),OR(Dashboard!$F$6="All",D1291=Dashboard!$F$6),OR(Dashboard!$I$6="All",B1291=Dashboard!$I$6)),1,0)</f>
        <v/>
      </c>
    </row>
    <row r="1292">
      <c r="A1292" t="inlineStr">
        <is>
          <t>PP901291</t>
        </is>
      </c>
      <c r="B1292" t="inlineStr">
        <is>
          <t>Mar</t>
        </is>
      </c>
      <c r="C1292" t="inlineStr">
        <is>
          <t>Pune</t>
        </is>
      </c>
      <c r="D1292" t="inlineStr">
        <is>
          <t>Bill payment</t>
        </is>
      </c>
      <c r="E1292" t="inlineStr">
        <is>
          <t>-</t>
        </is>
      </c>
      <c r="F1292" s="34" t="n">
        <v>961</v>
      </c>
      <c r="G1292" t="inlineStr">
        <is>
          <t>Bank C</t>
        </is>
      </c>
      <c r="H1292" t="inlineStr">
        <is>
          <t>Android</t>
        </is>
      </c>
      <c r="I1292" s="35" t="n">
        <v>1.2</v>
      </c>
      <c r="J1292" t="inlineStr">
        <is>
          <t>Success</t>
        </is>
      </c>
      <c r="K1292" t="inlineStr"/>
      <c r="L1292" s="34" t="n">
        <v>0</v>
      </c>
      <c r="M1292" t="inlineStr">
        <is>
          <t>Existing</t>
        </is>
      </c>
      <c r="N1292" t="inlineStr">
        <is>
          <t>Morning</t>
        </is>
      </c>
      <c r="O1292">
        <f>IF(AND(OR(Dashboard!$C$6="All",C1292=Dashboard!$C$6),OR(Dashboard!$F$6="All",D1292=Dashboard!$F$6),OR(Dashboard!$I$6="All",B1292=Dashboard!$I$6)),1,0)</f>
        <v/>
      </c>
    </row>
    <row r="1293">
      <c r="A1293" t="inlineStr">
        <is>
          <t>PP901292</t>
        </is>
      </c>
      <c r="B1293" t="inlineStr">
        <is>
          <t>Mar</t>
        </is>
      </c>
      <c r="C1293" t="inlineStr">
        <is>
          <t>Nashik</t>
        </is>
      </c>
      <c r="D1293" t="inlineStr">
        <is>
          <t>P2P transfer</t>
        </is>
      </c>
      <c r="E1293" t="inlineStr">
        <is>
          <t>-</t>
        </is>
      </c>
      <c r="F1293" s="34" t="n">
        <v>911</v>
      </c>
      <c r="G1293" t="inlineStr">
        <is>
          <t>Bank A</t>
        </is>
      </c>
      <c r="H1293" t="inlineStr">
        <is>
          <t>Android</t>
        </is>
      </c>
      <c r="I1293" s="35" t="n">
        <v>1.7</v>
      </c>
      <c r="J1293" t="inlineStr">
        <is>
          <t>Success</t>
        </is>
      </c>
      <c r="K1293" t="inlineStr"/>
      <c r="L1293" s="34" t="n">
        <v>0</v>
      </c>
      <c r="M1293" t="inlineStr">
        <is>
          <t>Existing</t>
        </is>
      </c>
      <c r="N1293" t="inlineStr">
        <is>
          <t>Evening</t>
        </is>
      </c>
      <c r="O1293">
        <f>IF(AND(OR(Dashboard!$C$6="All",C1293=Dashboard!$C$6),OR(Dashboard!$F$6="All",D1293=Dashboard!$F$6),OR(Dashboard!$I$6="All",B1293=Dashboard!$I$6)),1,0)</f>
        <v/>
      </c>
    </row>
    <row r="1294">
      <c r="A1294" t="inlineStr">
        <is>
          <t>PP901293</t>
        </is>
      </c>
      <c r="B1294" t="inlineStr">
        <is>
          <t>May</t>
        </is>
      </c>
      <c r="C1294" t="inlineStr">
        <is>
          <t>Pune</t>
        </is>
      </c>
      <c r="D1294" t="inlineStr">
        <is>
          <t>P2P transfer</t>
        </is>
      </c>
      <c r="E1294" t="inlineStr">
        <is>
          <t>-</t>
        </is>
      </c>
      <c r="F1294" s="34" t="n">
        <v>239</v>
      </c>
      <c r="G1294" t="inlineStr">
        <is>
          <t>Bank A</t>
        </is>
      </c>
      <c r="H1294" t="inlineStr">
        <is>
          <t>Android</t>
        </is>
      </c>
      <c r="I1294" s="35" t="n">
        <v>2.2</v>
      </c>
      <c r="J1294" t="inlineStr">
        <is>
          <t>Success</t>
        </is>
      </c>
      <c r="K1294" t="inlineStr"/>
      <c r="L1294" s="34" t="n">
        <v>0</v>
      </c>
      <c r="M1294" t="inlineStr">
        <is>
          <t>Existing</t>
        </is>
      </c>
      <c r="N1294" t="inlineStr">
        <is>
          <t>Afternoon</t>
        </is>
      </c>
      <c r="O1294">
        <f>IF(AND(OR(Dashboard!$C$6="All",C1294=Dashboard!$C$6),OR(Dashboard!$F$6="All",D1294=Dashboard!$F$6),OR(Dashboard!$I$6="All",B1294=Dashboard!$I$6)),1,0)</f>
        <v/>
      </c>
    </row>
    <row r="1295">
      <c r="A1295" t="inlineStr">
        <is>
          <t>PP901294</t>
        </is>
      </c>
      <c r="B1295" t="inlineStr">
        <is>
          <t>May</t>
        </is>
      </c>
      <c r="C1295" t="inlineStr">
        <is>
          <t>Sambhaji Nagar</t>
        </is>
      </c>
      <c r="D1295" t="inlineStr">
        <is>
          <t>P2P transfer</t>
        </is>
      </c>
      <c r="E1295" t="inlineStr">
        <is>
          <t>-</t>
        </is>
      </c>
      <c r="F1295" s="34" t="n">
        <v>1846</v>
      </c>
      <c r="G1295" t="inlineStr">
        <is>
          <t>Bank A</t>
        </is>
      </c>
      <c r="H1295" t="inlineStr">
        <is>
          <t>iOS</t>
        </is>
      </c>
      <c r="I1295" s="35" t="n">
        <v>1.8</v>
      </c>
      <c r="J1295" t="inlineStr">
        <is>
          <t>Success</t>
        </is>
      </c>
      <c r="K1295" t="inlineStr"/>
      <c r="L1295" s="34" t="n">
        <v>0</v>
      </c>
      <c r="M1295" t="inlineStr">
        <is>
          <t>Existing</t>
        </is>
      </c>
      <c r="N1295" t="inlineStr">
        <is>
          <t>Afternoon</t>
        </is>
      </c>
      <c r="O1295">
        <f>IF(AND(OR(Dashboard!$C$6="All",C1295=Dashboard!$C$6),OR(Dashboard!$F$6="All",D1295=Dashboard!$F$6),OR(Dashboard!$I$6="All",B1295=Dashboard!$I$6)),1,0)</f>
        <v/>
      </c>
    </row>
    <row r="1296">
      <c r="A1296" t="inlineStr">
        <is>
          <t>PP901295</t>
        </is>
      </c>
      <c r="B1296" t="inlineStr">
        <is>
          <t>May</t>
        </is>
      </c>
      <c r="C1296" t="inlineStr">
        <is>
          <t>Pune</t>
        </is>
      </c>
      <c r="D1296" t="inlineStr">
        <is>
          <t>Recharge</t>
        </is>
      </c>
      <c r="E1296" t="inlineStr">
        <is>
          <t>-</t>
        </is>
      </c>
      <c r="F1296" s="34" t="n">
        <v>299</v>
      </c>
      <c r="G1296" t="inlineStr">
        <is>
          <t>Bank C</t>
        </is>
      </c>
      <c r="H1296" t="inlineStr">
        <is>
          <t>iOS</t>
        </is>
      </c>
      <c r="I1296" s="35" t="n">
        <v>2.4</v>
      </c>
      <c r="J1296" t="inlineStr">
        <is>
          <t>Success</t>
        </is>
      </c>
      <c r="K1296" t="inlineStr"/>
      <c r="L1296" s="34" t="n">
        <v>0</v>
      </c>
      <c r="M1296" t="inlineStr">
        <is>
          <t>Existing</t>
        </is>
      </c>
      <c r="N1296" t="inlineStr">
        <is>
          <t>Night</t>
        </is>
      </c>
      <c r="O1296">
        <f>IF(AND(OR(Dashboard!$C$6="All",C1296=Dashboard!$C$6),OR(Dashboard!$F$6="All",D1296=Dashboard!$F$6),OR(Dashboard!$I$6="All",B1296=Dashboard!$I$6)),1,0)</f>
        <v/>
      </c>
    </row>
    <row r="1297">
      <c r="A1297" t="inlineStr">
        <is>
          <t>PP901296</t>
        </is>
      </c>
      <c r="B1297" t="inlineStr">
        <is>
          <t>Jan</t>
        </is>
      </c>
      <c r="C1297" t="inlineStr">
        <is>
          <t>Nagpur</t>
        </is>
      </c>
      <c r="D1297" t="inlineStr">
        <is>
          <t>Merchant (P2M)</t>
        </is>
      </c>
      <c r="E1297" t="inlineStr">
        <is>
          <t>Fuel</t>
        </is>
      </c>
      <c r="F1297" s="34" t="n">
        <v>323</v>
      </c>
      <c r="G1297" t="inlineStr">
        <is>
          <t>Bank B</t>
        </is>
      </c>
      <c r="H1297" t="inlineStr">
        <is>
          <t>Android</t>
        </is>
      </c>
      <c r="I1297" s="35" t="n">
        <v>1.6</v>
      </c>
      <c r="J1297" t="inlineStr">
        <is>
          <t>Success</t>
        </is>
      </c>
      <c r="K1297" t="inlineStr"/>
      <c r="L1297" s="34" t="n">
        <v>0</v>
      </c>
      <c r="M1297" t="inlineStr">
        <is>
          <t>New</t>
        </is>
      </c>
      <c r="N1297" t="inlineStr">
        <is>
          <t>Morning</t>
        </is>
      </c>
      <c r="O1297">
        <f>IF(AND(OR(Dashboard!$C$6="All",C1297=Dashboard!$C$6),OR(Dashboard!$F$6="All",D1297=Dashboard!$F$6),OR(Dashboard!$I$6="All",B1297=Dashboard!$I$6)),1,0)</f>
        <v/>
      </c>
    </row>
    <row r="1298">
      <c r="A1298" t="inlineStr">
        <is>
          <t>PP901297</t>
        </is>
      </c>
      <c r="B1298" t="inlineStr">
        <is>
          <t>Feb</t>
        </is>
      </c>
      <c r="C1298" t="inlineStr">
        <is>
          <t>Pune</t>
        </is>
      </c>
      <c r="D1298" t="inlineStr">
        <is>
          <t>Merchant (P2M)</t>
        </is>
      </c>
      <c r="E1298" t="inlineStr">
        <is>
          <t>Electronics</t>
        </is>
      </c>
      <c r="F1298" s="34" t="n">
        <v>131</v>
      </c>
      <c r="G1298" t="inlineStr">
        <is>
          <t>Bank C</t>
        </is>
      </c>
      <c r="H1298" t="inlineStr">
        <is>
          <t>Android</t>
        </is>
      </c>
      <c r="I1298" s="35" t="n">
        <v>1</v>
      </c>
      <c r="J1298" t="inlineStr">
        <is>
          <t>Success</t>
        </is>
      </c>
      <c r="K1298" t="inlineStr"/>
      <c r="L1298" s="34" t="n">
        <v>0</v>
      </c>
      <c r="M1298" t="inlineStr">
        <is>
          <t>Existing</t>
        </is>
      </c>
      <c r="N1298" t="inlineStr">
        <is>
          <t>Evening</t>
        </is>
      </c>
      <c r="O1298">
        <f>IF(AND(OR(Dashboard!$C$6="All",C1298=Dashboard!$C$6),OR(Dashboard!$F$6="All",D1298=Dashboard!$F$6),OR(Dashboard!$I$6="All",B1298=Dashboard!$I$6)),1,0)</f>
        <v/>
      </c>
    </row>
    <row r="1299">
      <c r="A1299" t="inlineStr">
        <is>
          <t>PP901298</t>
        </is>
      </c>
      <c r="B1299" t="inlineStr">
        <is>
          <t>May</t>
        </is>
      </c>
      <c r="C1299" t="inlineStr">
        <is>
          <t>Sambhaji Nagar</t>
        </is>
      </c>
      <c r="D1299" t="inlineStr">
        <is>
          <t>Merchant (P2M)</t>
        </is>
      </c>
      <c r="E1299" t="inlineStr">
        <is>
          <t>Food</t>
        </is>
      </c>
      <c r="F1299" s="34" t="n">
        <v>73</v>
      </c>
      <c r="G1299" t="inlineStr">
        <is>
          <t>Bank A</t>
        </is>
      </c>
      <c r="H1299" t="inlineStr">
        <is>
          <t>Android</t>
        </is>
      </c>
      <c r="I1299" s="35" t="n">
        <v>1.9</v>
      </c>
      <c r="J1299" t="inlineStr">
        <is>
          <t>Success</t>
        </is>
      </c>
      <c r="K1299" t="inlineStr"/>
      <c r="L1299" s="34" t="n">
        <v>0</v>
      </c>
      <c r="M1299" t="inlineStr">
        <is>
          <t>New</t>
        </is>
      </c>
      <c r="N1299" t="inlineStr">
        <is>
          <t>Morning</t>
        </is>
      </c>
      <c r="O1299">
        <f>IF(AND(OR(Dashboard!$C$6="All",C1299=Dashboard!$C$6),OR(Dashboard!$F$6="All",D1299=Dashboard!$F$6),OR(Dashboard!$I$6="All",B1299=Dashboard!$I$6)),1,0)</f>
        <v/>
      </c>
    </row>
    <row r="1300">
      <c r="A1300" t="inlineStr">
        <is>
          <t>PP901299</t>
        </is>
      </c>
      <c r="B1300" t="inlineStr">
        <is>
          <t>Feb</t>
        </is>
      </c>
      <c r="C1300" t="inlineStr">
        <is>
          <t>Solapur</t>
        </is>
      </c>
      <c r="D1300" t="inlineStr">
        <is>
          <t>Merchant (P2M)</t>
        </is>
      </c>
      <c r="E1300" t="inlineStr">
        <is>
          <t>Fuel</t>
        </is>
      </c>
      <c r="F1300" s="34" t="n">
        <v>67</v>
      </c>
      <c r="G1300" t="inlineStr">
        <is>
          <t>Bank A</t>
        </is>
      </c>
      <c r="H1300" t="inlineStr">
        <is>
          <t>Android</t>
        </is>
      </c>
      <c r="I1300" s="35" t="n">
        <v>1.8</v>
      </c>
      <c r="J1300" t="inlineStr">
        <is>
          <t>Success</t>
        </is>
      </c>
      <c r="K1300" t="inlineStr"/>
      <c r="L1300" s="34" t="n">
        <v>0</v>
      </c>
      <c r="M1300" t="inlineStr">
        <is>
          <t>Existing</t>
        </is>
      </c>
      <c r="N1300" t="inlineStr">
        <is>
          <t>Evening</t>
        </is>
      </c>
      <c r="O1300">
        <f>IF(AND(OR(Dashboard!$C$6="All",C1300=Dashboard!$C$6),OR(Dashboard!$F$6="All",D1300=Dashboard!$F$6),OR(Dashboard!$I$6="All",B1300=Dashboard!$I$6)),1,0)</f>
        <v/>
      </c>
    </row>
    <row r="1301">
      <c r="A1301" t="inlineStr">
        <is>
          <t>PP901300</t>
        </is>
      </c>
      <c r="B1301" t="inlineStr">
        <is>
          <t>Jan</t>
        </is>
      </c>
      <c r="C1301" t="inlineStr">
        <is>
          <t>Kolhapur</t>
        </is>
      </c>
      <c r="D1301" t="inlineStr">
        <is>
          <t>Merchant (P2M)</t>
        </is>
      </c>
      <c r="E1301" t="inlineStr">
        <is>
          <t>Grocery</t>
        </is>
      </c>
      <c r="F1301" s="34" t="n">
        <v>426</v>
      </c>
      <c r="G1301" t="inlineStr">
        <is>
          <t>Bank B</t>
        </is>
      </c>
      <c r="H1301" t="inlineStr">
        <is>
          <t>Android</t>
        </is>
      </c>
      <c r="I1301" s="35" t="n">
        <v>1.8</v>
      </c>
      <c r="J1301" t="inlineStr">
        <is>
          <t>Success</t>
        </is>
      </c>
      <c r="K1301" t="inlineStr"/>
      <c r="L1301" s="34" t="n">
        <v>0</v>
      </c>
      <c r="M1301" t="inlineStr">
        <is>
          <t>Existing</t>
        </is>
      </c>
      <c r="N1301" t="inlineStr">
        <is>
          <t>Evening</t>
        </is>
      </c>
      <c r="O1301">
        <f>IF(AND(OR(Dashboard!$C$6="All",C1301=Dashboard!$C$6),OR(Dashboard!$F$6="All",D1301=Dashboard!$F$6),OR(Dashboard!$I$6="All",B1301=Dashboard!$I$6)),1,0)</f>
        <v/>
      </c>
    </row>
    <row r="1302">
      <c r="A1302" t="inlineStr">
        <is>
          <t>PP901301</t>
        </is>
      </c>
      <c r="B1302" t="inlineStr">
        <is>
          <t>May</t>
        </is>
      </c>
      <c r="C1302" t="inlineStr">
        <is>
          <t>Sambhaji Nagar</t>
        </is>
      </c>
      <c r="D1302" t="inlineStr">
        <is>
          <t>Recharge</t>
        </is>
      </c>
      <c r="E1302" t="inlineStr">
        <is>
          <t>-</t>
        </is>
      </c>
      <c r="F1302" s="34" t="n">
        <v>199</v>
      </c>
      <c r="G1302" t="inlineStr">
        <is>
          <t>Bank D</t>
        </is>
      </c>
      <c r="H1302" t="inlineStr">
        <is>
          <t>Android</t>
        </is>
      </c>
      <c r="I1302" s="35" t="n">
        <v>2.8</v>
      </c>
      <c r="J1302" t="inlineStr">
        <is>
          <t>Failed</t>
        </is>
      </c>
      <c r="K1302" t="inlineStr">
        <is>
          <t>Limit exceeded</t>
        </is>
      </c>
      <c r="L1302" s="34" t="n">
        <v>0</v>
      </c>
      <c r="M1302" t="inlineStr">
        <is>
          <t>Existing</t>
        </is>
      </c>
      <c r="N1302" t="inlineStr">
        <is>
          <t>Night</t>
        </is>
      </c>
      <c r="O1302">
        <f>IF(AND(OR(Dashboard!$C$6="All",C1302=Dashboard!$C$6),OR(Dashboard!$F$6="All",D1302=Dashboard!$F$6),OR(Dashboard!$I$6="All",B1302=Dashboard!$I$6)),1,0)</f>
        <v/>
      </c>
    </row>
    <row r="1303">
      <c r="A1303" t="inlineStr">
        <is>
          <t>PP901302</t>
        </is>
      </c>
      <c r="B1303" t="inlineStr">
        <is>
          <t>Jan</t>
        </is>
      </c>
      <c r="C1303" t="inlineStr">
        <is>
          <t>Pune</t>
        </is>
      </c>
      <c r="D1303" t="inlineStr">
        <is>
          <t>Merchant (P2M)</t>
        </is>
      </c>
      <c r="E1303" t="inlineStr">
        <is>
          <t>Pharmacy</t>
        </is>
      </c>
      <c r="F1303" s="34" t="n">
        <v>704</v>
      </c>
      <c r="G1303" t="inlineStr">
        <is>
          <t>Bank B</t>
        </is>
      </c>
      <c r="H1303" t="inlineStr">
        <is>
          <t>Android</t>
        </is>
      </c>
      <c r="I1303" s="35" t="n">
        <v>1.2</v>
      </c>
      <c r="J1303" t="inlineStr">
        <is>
          <t>Success</t>
        </is>
      </c>
      <c r="K1303" t="inlineStr"/>
      <c r="L1303" s="34" t="n">
        <v>0</v>
      </c>
      <c r="M1303" t="inlineStr">
        <is>
          <t>Existing</t>
        </is>
      </c>
      <c r="N1303" t="inlineStr">
        <is>
          <t>Afternoon</t>
        </is>
      </c>
      <c r="O1303">
        <f>IF(AND(OR(Dashboard!$C$6="All",C1303=Dashboard!$C$6),OR(Dashboard!$F$6="All",D1303=Dashboard!$F$6),OR(Dashboard!$I$6="All",B1303=Dashboard!$I$6)),1,0)</f>
        <v/>
      </c>
    </row>
    <row r="1304">
      <c r="A1304" t="inlineStr">
        <is>
          <t>PP901303</t>
        </is>
      </c>
      <c r="B1304" t="inlineStr">
        <is>
          <t>Apr</t>
        </is>
      </c>
      <c r="C1304" t="inlineStr">
        <is>
          <t>Nashik</t>
        </is>
      </c>
      <c r="D1304" t="inlineStr">
        <is>
          <t>Merchant (P2M)</t>
        </is>
      </c>
      <c r="E1304" t="inlineStr">
        <is>
          <t>Fuel</t>
        </is>
      </c>
      <c r="F1304" s="34" t="n">
        <v>166</v>
      </c>
      <c r="G1304" t="inlineStr">
        <is>
          <t>Bank D</t>
        </is>
      </c>
      <c r="H1304" t="inlineStr">
        <is>
          <t>Android</t>
        </is>
      </c>
      <c r="I1304" s="35" t="n">
        <v>2.3</v>
      </c>
      <c r="J1304" t="inlineStr">
        <is>
          <t>Success</t>
        </is>
      </c>
      <c r="K1304" t="inlineStr"/>
      <c r="L1304" s="34" t="n">
        <v>0</v>
      </c>
      <c r="M1304" t="inlineStr">
        <is>
          <t>Existing</t>
        </is>
      </c>
      <c r="N1304" t="inlineStr">
        <is>
          <t>Morning</t>
        </is>
      </c>
      <c r="O1304">
        <f>IF(AND(OR(Dashboard!$C$6="All",C1304=Dashboard!$C$6),OR(Dashboard!$F$6="All",D1304=Dashboard!$F$6),OR(Dashboard!$I$6="All",B1304=Dashboard!$I$6)),1,0)</f>
        <v/>
      </c>
    </row>
    <row r="1305">
      <c r="A1305" t="inlineStr">
        <is>
          <t>PP901304</t>
        </is>
      </c>
      <c r="B1305" t="inlineStr">
        <is>
          <t>Apr</t>
        </is>
      </c>
      <c r="C1305" t="inlineStr">
        <is>
          <t>Pune</t>
        </is>
      </c>
      <c r="D1305" t="inlineStr">
        <is>
          <t>P2P transfer</t>
        </is>
      </c>
      <c r="E1305" t="inlineStr">
        <is>
          <t>-</t>
        </is>
      </c>
      <c r="F1305" s="34" t="n">
        <v>2669</v>
      </c>
      <c r="G1305" t="inlineStr">
        <is>
          <t>Bank B</t>
        </is>
      </c>
      <c r="H1305" t="inlineStr">
        <is>
          <t>Android</t>
        </is>
      </c>
      <c r="I1305" s="35" t="n">
        <v>1.9</v>
      </c>
      <c r="J1305" t="inlineStr">
        <is>
          <t>Success</t>
        </is>
      </c>
      <c r="K1305" t="inlineStr"/>
      <c r="L1305" s="34" t="n">
        <v>0</v>
      </c>
      <c r="M1305" t="inlineStr">
        <is>
          <t>Existing</t>
        </is>
      </c>
      <c r="N1305" t="inlineStr">
        <is>
          <t>Morning</t>
        </is>
      </c>
      <c r="O1305">
        <f>IF(AND(OR(Dashboard!$C$6="All",C1305=Dashboard!$C$6),OR(Dashboard!$F$6="All",D1305=Dashboard!$F$6),OR(Dashboard!$I$6="All",B1305=Dashboard!$I$6)),1,0)</f>
        <v/>
      </c>
    </row>
    <row r="1306">
      <c r="A1306" t="inlineStr">
        <is>
          <t>PP901305</t>
        </is>
      </c>
      <c r="B1306" t="inlineStr">
        <is>
          <t>Feb</t>
        </is>
      </c>
      <c r="C1306" t="inlineStr">
        <is>
          <t>Pune</t>
        </is>
      </c>
      <c r="D1306" t="inlineStr">
        <is>
          <t>P2P transfer</t>
        </is>
      </c>
      <c r="E1306" t="inlineStr">
        <is>
          <t>-</t>
        </is>
      </c>
      <c r="F1306" s="34" t="n">
        <v>1085</v>
      </c>
      <c r="G1306" t="inlineStr">
        <is>
          <t>Bank B</t>
        </is>
      </c>
      <c r="H1306" t="inlineStr">
        <is>
          <t>Android</t>
        </is>
      </c>
      <c r="I1306" s="35" t="n">
        <v>1</v>
      </c>
      <c r="J1306" t="inlineStr">
        <is>
          <t>Success</t>
        </is>
      </c>
      <c r="K1306" t="inlineStr"/>
      <c r="L1306" s="34" t="n">
        <v>0</v>
      </c>
      <c r="M1306" t="inlineStr">
        <is>
          <t>Existing</t>
        </is>
      </c>
      <c r="N1306" t="inlineStr">
        <is>
          <t>Afternoon</t>
        </is>
      </c>
      <c r="O1306">
        <f>IF(AND(OR(Dashboard!$C$6="All",C1306=Dashboard!$C$6),OR(Dashboard!$F$6="All",D1306=Dashboard!$F$6),OR(Dashboard!$I$6="All",B1306=Dashboard!$I$6)),1,0)</f>
        <v/>
      </c>
    </row>
    <row r="1307">
      <c r="A1307" t="inlineStr">
        <is>
          <t>PP901306</t>
        </is>
      </c>
      <c r="B1307" t="inlineStr">
        <is>
          <t>Jan</t>
        </is>
      </c>
      <c r="C1307" t="inlineStr">
        <is>
          <t>Nashik</t>
        </is>
      </c>
      <c r="D1307" t="inlineStr">
        <is>
          <t>Merchant (P2M)</t>
        </is>
      </c>
      <c r="E1307" t="inlineStr">
        <is>
          <t>Grocery</t>
        </is>
      </c>
      <c r="F1307" s="34" t="n">
        <v>367</v>
      </c>
      <c r="G1307" t="inlineStr">
        <is>
          <t>Bank C</t>
        </is>
      </c>
      <c r="H1307" t="inlineStr">
        <is>
          <t>Android</t>
        </is>
      </c>
      <c r="I1307" s="35" t="n">
        <v>2.5</v>
      </c>
      <c r="J1307" t="inlineStr">
        <is>
          <t>Success</t>
        </is>
      </c>
      <c r="K1307" t="inlineStr"/>
      <c r="L1307" s="34" t="n">
        <v>0</v>
      </c>
      <c r="M1307" t="inlineStr">
        <is>
          <t>Existing</t>
        </is>
      </c>
      <c r="N1307" t="inlineStr">
        <is>
          <t>Evening</t>
        </is>
      </c>
      <c r="O1307">
        <f>IF(AND(OR(Dashboard!$C$6="All",C1307=Dashboard!$C$6),OR(Dashboard!$F$6="All",D1307=Dashboard!$F$6),OR(Dashboard!$I$6="All",B1307=Dashboard!$I$6)),1,0)</f>
        <v/>
      </c>
    </row>
    <row r="1308">
      <c r="A1308" t="inlineStr">
        <is>
          <t>PP901307</t>
        </is>
      </c>
      <c r="B1308" t="inlineStr">
        <is>
          <t>Jun</t>
        </is>
      </c>
      <c r="C1308" t="inlineStr">
        <is>
          <t>Pune</t>
        </is>
      </c>
      <c r="D1308" t="inlineStr">
        <is>
          <t>Merchant (P2M)</t>
        </is>
      </c>
      <c r="E1308" t="inlineStr">
        <is>
          <t>Food</t>
        </is>
      </c>
      <c r="F1308" s="34" t="n">
        <v>340</v>
      </c>
      <c r="G1308" t="inlineStr">
        <is>
          <t>Bank E</t>
        </is>
      </c>
      <c r="H1308" t="inlineStr">
        <is>
          <t>iOS</t>
        </is>
      </c>
      <c r="I1308" s="35" t="n">
        <v>1.5</v>
      </c>
      <c r="J1308" t="inlineStr">
        <is>
          <t>Success</t>
        </is>
      </c>
      <c r="K1308" t="inlineStr"/>
      <c r="L1308" s="34" t="n">
        <v>0</v>
      </c>
      <c r="M1308" t="inlineStr">
        <is>
          <t>Existing</t>
        </is>
      </c>
      <c r="N1308" t="inlineStr">
        <is>
          <t>Evening</t>
        </is>
      </c>
      <c r="O1308">
        <f>IF(AND(OR(Dashboard!$C$6="All",C1308=Dashboard!$C$6),OR(Dashboard!$F$6="All",D1308=Dashboard!$F$6),OR(Dashboard!$I$6="All",B1308=Dashboard!$I$6)),1,0)</f>
        <v/>
      </c>
    </row>
    <row r="1309">
      <c r="A1309" t="inlineStr">
        <is>
          <t>PP901308</t>
        </is>
      </c>
      <c r="B1309" t="inlineStr">
        <is>
          <t>Feb</t>
        </is>
      </c>
      <c r="C1309" t="inlineStr">
        <is>
          <t>Sambhaji Nagar</t>
        </is>
      </c>
      <c r="D1309" t="inlineStr">
        <is>
          <t>Merchant (P2M)</t>
        </is>
      </c>
      <c r="E1309" t="inlineStr">
        <is>
          <t>Food</t>
        </is>
      </c>
      <c r="F1309" s="34" t="n">
        <v>148</v>
      </c>
      <c r="G1309" t="inlineStr">
        <is>
          <t>Bank B</t>
        </is>
      </c>
      <c r="H1309" t="inlineStr">
        <is>
          <t>Android</t>
        </is>
      </c>
      <c r="I1309" s="35" t="n">
        <v>1.4</v>
      </c>
      <c r="J1309" t="inlineStr">
        <is>
          <t>Success</t>
        </is>
      </c>
      <c r="K1309" t="inlineStr"/>
      <c r="L1309" s="34" t="n">
        <v>0</v>
      </c>
      <c r="M1309" t="inlineStr">
        <is>
          <t>Existing</t>
        </is>
      </c>
      <c r="N1309" t="inlineStr">
        <is>
          <t>Evening</t>
        </is>
      </c>
      <c r="O1309">
        <f>IF(AND(OR(Dashboard!$C$6="All",C1309=Dashboard!$C$6),OR(Dashboard!$F$6="All",D1309=Dashboard!$F$6),OR(Dashboard!$I$6="All",B1309=Dashboard!$I$6)),1,0)</f>
        <v/>
      </c>
    </row>
    <row r="1310">
      <c r="A1310" t="inlineStr">
        <is>
          <t>PP901309</t>
        </is>
      </c>
      <c r="B1310" t="inlineStr">
        <is>
          <t>Apr</t>
        </is>
      </c>
      <c r="C1310" t="inlineStr">
        <is>
          <t>Nagpur</t>
        </is>
      </c>
      <c r="D1310" t="inlineStr">
        <is>
          <t>P2P transfer</t>
        </is>
      </c>
      <c r="E1310" t="inlineStr">
        <is>
          <t>-</t>
        </is>
      </c>
      <c r="F1310" s="34" t="n">
        <v>2002</v>
      </c>
      <c r="G1310" t="inlineStr">
        <is>
          <t>Bank E</t>
        </is>
      </c>
      <c r="H1310" t="inlineStr">
        <is>
          <t>Android</t>
        </is>
      </c>
      <c r="I1310" s="35" t="n">
        <v>1.4</v>
      </c>
      <c r="J1310" t="inlineStr">
        <is>
          <t>Success</t>
        </is>
      </c>
      <c r="K1310" t="inlineStr"/>
      <c r="L1310" s="34" t="n">
        <v>0</v>
      </c>
      <c r="M1310" t="inlineStr">
        <is>
          <t>Existing</t>
        </is>
      </c>
      <c r="N1310" t="inlineStr">
        <is>
          <t>Evening</t>
        </is>
      </c>
      <c r="O1310">
        <f>IF(AND(OR(Dashboard!$C$6="All",C1310=Dashboard!$C$6),OR(Dashboard!$F$6="All",D1310=Dashboard!$F$6),OR(Dashboard!$I$6="All",B1310=Dashboard!$I$6)),1,0)</f>
        <v/>
      </c>
    </row>
    <row r="1311">
      <c r="A1311" t="inlineStr">
        <is>
          <t>PP901310</t>
        </is>
      </c>
      <c r="B1311" t="inlineStr">
        <is>
          <t>Feb</t>
        </is>
      </c>
      <c r="C1311" t="inlineStr">
        <is>
          <t>Sambhaji Nagar</t>
        </is>
      </c>
      <c r="D1311" t="inlineStr">
        <is>
          <t>P2P transfer</t>
        </is>
      </c>
      <c r="E1311" t="inlineStr">
        <is>
          <t>-</t>
        </is>
      </c>
      <c r="F1311" s="34" t="n">
        <v>436</v>
      </c>
      <c r="G1311" t="inlineStr">
        <is>
          <t>Bank C</t>
        </is>
      </c>
      <c r="H1311" t="inlineStr">
        <is>
          <t>iOS</t>
        </is>
      </c>
      <c r="I1311" s="35" t="n">
        <v>0.9</v>
      </c>
      <c r="J1311" t="inlineStr">
        <is>
          <t>Success</t>
        </is>
      </c>
      <c r="K1311" t="inlineStr"/>
      <c r="L1311" s="34" t="n">
        <v>0</v>
      </c>
      <c r="M1311" t="inlineStr">
        <is>
          <t>Existing</t>
        </is>
      </c>
      <c r="N1311" t="inlineStr">
        <is>
          <t>Afternoon</t>
        </is>
      </c>
      <c r="O1311">
        <f>IF(AND(OR(Dashboard!$C$6="All",C1311=Dashboard!$C$6),OR(Dashboard!$F$6="All",D1311=Dashboard!$F$6),OR(Dashboard!$I$6="All",B1311=Dashboard!$I$6)),1,0)</f>
        <v/>
      </c>
    </row>
    <row r="1312">
      <c r="A1312" t="inlineStr">
        <is>
          <t>PP901311</t>
        </is>
      </c>
      <c r="B1312" t="inlineStr">
        <is>
          <t>Feb</t>
        </is>
      </c>
      <c r="C1312" t="inlineStr">
        <is>
          <t>Kolhapur</t>
        </is>
      </c>
      <c r="D1312" t="inlineStr">
        <is>
          <t>P2P transfer</t>
        </is>
      </c>
      <c r="E1312" t="inlineStr">
        <is>
          <t>-</t>
        </is>
      </c>
      <c r="F1312" s="34" t="n">
        <v>146</v>
      </c>
      <c r="G1312" t="inlineStr">
        <is>
          <t>Bank A</t>
        </is>
      </c>
      <c r="H1312" t="inlineStr">
        <is>
          <t>Android</t>
        </is>
      </c>
      <c r="I1312" s="35" t="n">
        <v>1.3</v>
      </c>
      <c r="J1312" t="inlineStr">
        <is>
          <t>Success</t>
        </is>
      </c>
      <c r="K1312" t="inlineStr"/>
      <c r="L1312" s="34" t="n">
        <v>0</v>
      </c>
      <c r="M1312" t="inlineStr">
        <is>
          <t>Existing</t>
        </is>
      </c>
      <c r="N1312" t="inlineStr">
        <is>
          <t>Afternoon</t>
        </is>
      </c>
      <c r="O1312">
        <f>IF(AND(OR(Dashboard!$C$6="All",C1312=Dashboard!$C$6),OR(Dashboard!$F$6="All",D1312=Dashboard!$F$6),OR(Dashboard!$I$6="All",B1312=Dashboard!$I$6)),1,0)</f>
        <v/>
      </c>
    </row>
    <row r="1313">
      <c r="A1313" t="inlineStr">
        <is>
          <t>PP901312</t>
        </is>
      </c>
      <c r="B1313" t="inlineStr">
        <is>
          <t>Feb</t>
        </is>
      </c>
      <c r="C1313" t="inlineStr">
        <is>
          <t>Pune</t>
        </is>
      </c>
      <c r="D1313" t="inlineStr">
        <is>
          <t>Merchant (P2M)</t>
        </is>
      </c>
      <c r="E1313" t="inlineStr">
        <is>
          <t>Electronics</t>
        </is>
      </c>
      <c r="F1313" s="34" t="n">
        <v>206</v>
      </c>
      <c r="G1313" t="inlineStr">
        <is>
          <t>Bank D</t>
        </is>
      </c>
      <c r="H1313" t="inlineStr">
        <is>
          <t>iOS</t>
        </is>
      </c>
      <c r="I1313" s="35" t="n">
        <v>2.2</v>
      </c>
      <c r="J1313" t="inlineStr">
        <is>
          <t>Success</t>
        </is>
      </c>
      <c r="K1313" t="inlineStr"/>
      <c r="L1313" s="34" t="n">
        <v>0</v>
      </c>
      <c r="M1313" t="inlineStr">
        <is>
          <t>New</t>
        </is>
      </c>
      <c r="N1313" t="inlineStr">
        <is>
          <t>Night</t>
        </is>
      </c>
      <c r="O1313">
        <f>IF(AND(OR(Dashboard!$C$6="All",C1313=Dashboard!$C$6),OR(Dashboard!$F$6="All",D1313=Dashboard!$F$6),OR(Dashboard!$I$6="All",B1313=Dashboard!$I$6)),1,0)</f>
        <v/>
      </c>
    </row>
    <row r="1314">
      <c r="A1314" t="inlineStr">
        <is>
          <t>PP901313</t>
        </is>
      </c>
      <c r="B1314" t="inlineStr">
        <is>
          <t>Mar</t>
        </is>
      </c>
      <c r="C1314" t="inlineStr">
        <is>
          <t>Nashik</t>
        </is>
      </c>
      <c r="D1314" t="inlineStr">
        <is>
          <t>Merchant (P2M)</t>
        </is>
      </c>
      <c r="E1314" t="inlineStr">
        <is>
          <t>Travel</t>
        </is>
      </c>
      <c r="F1314" s="34" t="n">
        <v>157</v>
      </c>
      <c r="G1314" t="inlineStr">
        <is>
          <t>Bank C</t>
        </is>
      </c>
      <c r="H1314" t="inlineStr">
        <is>
          <t>Android</t>
        </is>
      </c>
      <c r="I1314" s="35" t="n">
        <v>1.8</v>
      </c>
      <c r="J1314" t="inlineStr">
        <is>
          <t>Success</t>
        </is>
      </c>
      <c r="K1314" t="inlineStr"/>
      <c r="L1314" s="34" t="n">
        <v>0</v>
      </c>
      <c r="M1314" t="inlineStr">
        <is>
          <t>Existing</t>
        </is>
      </c>
      <c r="N1314" t="inlineStr">
        <is>
          <t>Night</t>
        </is>
      </c>
      <c r="O1314">
        <f>IF(AND(OR(Dashboard!$C$6="All",C1314=Dashboard!$C$6),OR(Dashboard!$F$6="All",D1314=Dashboard!$F$6),OR(Dashboard!$I$6="All",B1314=Dashboard!$I$6)),1,0)</f>
        <v/>
      </c>
    </row>
    <row r="1315">
      <c r="A1315" t="inlineStr">
        <is>
          <t>PP901314</t>
        </is>
      </c>
      <c r="B1315" t="inlineStr">
        <is>
          <t>Mar</t>
        </is>
      </c>
      <c r="C1315" t="inlineStr">
        <is>
          <t>Kolhapur</t>
        </is>
      </c>
      <c r="D1315" t="inlineStr">
        <is>
          <t>Bill payment</t>
        </is>
      </c>
      <c r="E1315" t="inlineStr">
        <is>
          <t>-</t>
        </is>
      </c>
      <c r="F1315" s="34" t="n">
        <v>1438</v>
      </c>
      <c r="G1315" t="inlineStr">
        <is>
          <t>Bank D</t>
        </is>
      </c>
      <c r="H1315" t="inlineStr">
        <is>
          <t>Android</t>
        </is>
      </c>
      <c r="I1315" s="35" t="n">
        <v>2.2</v>
      </c>
      <c r="J1315" t="inlineStr">
        <is>
          <t>Success</t>
        </is>
      </c>
      <c r="K1315" t="inlineStr"/>
      <c r="L1315" s="34" t="n">
        <v>0</v>
      </c>
      <c r="M1315" t="inlineStr">
        <is>
          <t>Existing</t>
        </is>
      </c>
      <c r="N1315" t="inlineStr">
        <is>
          <t>Afternoon</t>
        </is>
      </c>
      <c r="O1315">
        <f>IF(AND(OR(Dashboard!$C$6="All",C1315=Dashboard!$C$6),OR(Dashboard!$F$6="All",D1315=Dashboard!$F$6),OR(Dashboard!$I$6="All",B1315=Dashboard!$I$6)),1,0)</f>
        <v/>
      </c>
    </row>
    <row r="1316">
      <c r="A1316" t="inlineStr">
        <is>
          <t>PP901315</t>
        </is>
      </c>
      <c r="B1316" t="inlineStr">
        <is>
          <t>Mar</t>
        </is>
      </c>
      <c r="C1316" t="inlineStr">
        <is>
          <t>Nashik</t>
        </is>
      </c>
      <c r="D1316" t="inlineStr">
        <is>
          <t>Recharge</t>
        </is>
      </c>
      <c r="E1316" t="inlineStr">
        <is>
          <t>-</t>
        </is>
      </c>
      <c r="F1316" s="34" t="n">
        <v>299</v>
      </c>
      <c r="G1316" t="inlineStr">
        <is>
          <t>Bank D</t>
        </is>
      </c>
      <c r="H1316" t="inlineStr">
        <is>
          <t>Android</t>
        </is>
      </c>
      <c r="I1316" s="35" t="n">
        <v>2.3</v>
      </c>
      <c r="J1316" t="inlineStr">
        <is>
          <t>Success</t>
        </is>
      </c>
      <c r="K1316" t="inlineStr"/>
      <c r="L1316" s="34" t="n">
        <v>3</v>
      </c>
      <c r="M1316" t="inlineStr">
        <is>
          <t>Existing</t>
        </is>
      </c>
      <c r="N1316" t="inlineStr">
        <is>
          <t>Afternoon</t>
        </is>
      </c>
      <c r="O1316">
        <f>IF(AND(OR(Dashboard!$C$6="All",C1316=Dashboard!$C$6),OR(Dashboard!$F$6="All",D1316=Dashboard!$F$6),OR(Dashboard!$I$6="All",B1316=Dashboard!$I$6)),1,0)</f>
        <v/>
      </c>
    </row>
    <row r="1317">
      <c r="A1317" t="inlineStr">
        <is>
          <t>PP901316</t>
        </is>
      </c>
      <c r="B1317" t="inlineStr">
        <is>
          <t>Mar</t>
        </is>
      </c>
      <c r="C1317" t="inlineStr">
        <is>
          <t>Sambhaji Nagar</t>
        </is>
      </c>
      <c r="D1317" t="inlineStr">
        <is>
          <t>Bill payment</t>
        </is>
      </c>
      <c r="E1317" t="inlineStr">
        <is>
          <t>-</t>
        </is>
      </c>
      <c r="F1317" s="34" t="n">
        <v>2111</v>
      </c>
      <c r="G1317" t="inlineStr">
        <is>
          <t>Bank A</t>
        </is>
      </c>
      <c r="H1317" t="inlineStr">
        <is>
          <t>Android</t>
        </is>
      </c>
      <c r="I1317" s="35" t="n">
        <v>2.1</v>
      </c>
      <c r="J1317" t="inlineStr">
        <is>
          <t>Success</t>
        </is>
      </c>
      <c r="K1317" t="inlineStr"/>
      <c r="L1317" s="34" t="n">
        <v>21</v>
      </c>
      <c r="M1317" t="inlineStr">
        <is>
          <t>Existing</t>
        </is>
      </c>
      <c r="N1317" t="inlineStr">
        <is>
          <t>Evening</t>
        </is>
      </c>
      <c r="O1317">
        <f>IF(AND(OR(Dashboard!$C$6="All",C1317=Dashboard!$C$6),OR(Dashboard!$F$6="All",D1317=Dashboard!$F$6),OR(Dashboard!$I$6="All",B1317=Dashboard!$I$6)),1,0)</f>
        <v/>
      </c>
    </row>
    <row r="1318">
      <c r="A1318" t="inlineStr">
        <is>
          <t>PP901317</t>
        </is>
      </c>
      <c r="B1318" t="inlineStr">
        <is>
          <t>May</t>
        </is>
      </c>
      <c r="C1318" t="inlineStr">
        <is>
          <t>Pune</t>
        </is>
      </c>
      <c r="D1318" t="inlineStr">
        <is>
          <t>P2P transfer</t>
        </is>
      </c>
      <c r="E1318" t="inlineStr">
        <is>
          <t>-</t>
        </is>
      </c>
      <c r="F1318" s="34" t="n">
        <v>2307</v>
      </c>
      <c r="G1318" t="inlineStr">
        <is>
          <t>Bank C</t>
        </is>
      </c>
      <c r="H1318" t="inlineStr">
        <is>
          <t>Android</t>
        </is>
      </c>
      <c r="I1318" s="35" t="n">
        <v>1.2</v>
      </c>
      <c r="J1318" t="inlineStr">
        <is>
          <t>Success</t>
        </is>
      </c>
      <c r="K1318" t="inlineStr"/>
      <c r="L1318" s="34" t="n">
        <v>0</v>
      </c>
      <c r="M1318" t="inlineStr">
        <is>
          <t>Existing</t>
        </is>
      </c>
      <c r="N1318" t="inlineStr">
        <is>
          <t>Afternoon</t>
        </is>
      </c>
      <c r="O1318">
        <f>IF(AND(OR(Dashboard!$C$6="All",C1318=Dashboard!$C$6),OR(Dashboard!$F$6="All",D1318=Dashboard!$F$6),OR(Dashboard!$I$6="All",B1318=Dashboard!$I$6)),1,0)</f>
        <v/>
      </c>
    </row>
    <row r="1319">
      <c r="A1319" t="inlineStr">
        <is>
          <t>PP901318</t>
        </is>
      </c>
      <c r="B1319" t="inlineStr">
        <is>
          <t>Jun</t>
        </is>
      </c>
      <c r="C1319" t="inlineStr">
        <is>
          <t>Nagpur</t>
        </is>
      </c>
      <c r="D1319" t="inlineStr">
        <is>
          <t>Merchant (P2M)</t>
        </is>
      </c>
      <c r="E1319" t="inlineStr">
        <is>
          <t>Grocery</t>
        </is>
      </c>
      <c r="F1319" s="34" t="n">
        <v>533</v>
      </c>
      <c r="G1319" t="inlineStr">
        <is>
          <t>Bank B</t>
        </is>
      </c>
      <c r="H1319" t="inlineStr">
        <is>
          <t>Android</t>
        </is>
      </c>
      <c r="I1319" s="35" t="n">
        <v>1.1</v>
      </c>
      <c r="J1319" t="inlineStr">
        <is>
          <t>Success</t>
        </is>
      </c>
      <c r="K1319" t="inlineStr"/>
      <c r="L1319" s="34" t="n">
        <v>0</v>
      </c>
      <c r="M1319" t="inlineStr">
        <is>
          <t>Existing</t>
        </is>
      </c>
      <c r="N1319" t="inlineStr">
        <is>
          <t>Afternoon</t>
        </is>
      </c>
      <c r="O1319">
        <f>IF(AND(OR(Dashboard!$C$6="All",C1319=Dashboard!$C$6),OR(Dashboard!$F$6="All",D1319=Dashboard!$F$6),OR(Dashboard!$I$6="All",B1319=Dashboard!$I$6)),1,0)</f>
        <v/>
      </c>
    </row>
    <row r="1320">
      <c r="A1320" t="inlineStr">
        <is>
          <t>PP901319</t>
        </is>
      </c>
      <c r="B1320" t="inlineStr">
        <is>
          <t>May</t>
        </is>
      </c>
      <c r="C1320" t="inlineStr">
        <is>
          <t>Nashik</t>
        </is>
      </c>
      <c r="D1320" t="inlineStr">
        <is>
          <t>P2P transfer</t>
        </is>
      </c>
      <c r="E1320" t="inlineStr">
        <is>
          <t>-</t>
        </is>
      </c>
      <c r="F1320" s="34" t="n">
        <v>499</v>
      </c>
      <c r="G1320" t="inlineStr">
        <is>
          <t>Bank E</t>
        </is>
      </c>
      <c r="H1320" t="inlineStr">
        <is>
          <t>iOS</t>
        </is>
      </c>
      <c r="I1320" s="35" t="n">
        <v>1.9</v>
      </c>
      <c r="J1320" t="inlineStr">
        <is>
          <t>Success</t>
        </is>
      </c>
      <c r="K1320" t="inlineStr"/>
      <c r="L1320" s="34" t="n">
        <v>0</v>
      </c>
      <c r="M1320" t="inlineStr">
        <is>
          <t>Existing</t>
        </is>
      </c>
      <c r="N1320" t="inlineStr">
        <is>
          <t>Evening</t>
        </is>
      </c>
      <c r="O1320">
        <f>IF(AND(OR(Dashboard!$C$6="All",C1320=Dashboard!$C$6),OR(Dashboard!$F$6="All",D1320=Dashboard!$F$6),OR(Dashboard!$I$6="All",B1320=Dashboard!$I$6)),1,0)</f>
        <v/>
      </c>
    </row>
    <row r="1321">
      <c r="A1321" t="inlineStr">
        <is>
          <t>PP901320</t>
        </is>
      </c>
      <c r="B1321" t="inlineStr">
        <is>
          <t>Jun</t>
        </is>
      </c>
      <c r="C1321" t="inlineStr">
        <is>
          <t>Solapur</t>
        </is>
      </c>
      <c r="D1321" t="inlineStr">
        <is>
          <t>Merchant (P2M)</t>
        </is>
      </c>
      <c r="E1321" t="inlineStr">
        <is>
          <t>Grocery</t>
        </is>
      </c>
      <c r="F1321" s="34" t="n">
        <v>24</v>
      </c>
      <c r="G1321" t="inlineStr">
        <is>
          <t>Bank C</t>
        </is>
      </c>
      <c r="H1321" t="inlineStr">
        <is>
          <t>Android</t>
        </is>
      </c>
      <c r="I1321" s="35" t="n">
        <v>0.9</v>
      </c>
      <c r="J1321" t="inlineStr">
        <is>
          <t>Success</t>
        </is>
      </c>
      <c r="K1321" t="inlineStr"/>
      <c r="L1321" s="34" t="n">
        <v>0</v>
      </c>
      <c r="M1321" t="inlineStr">
        <is>
          <t>Existing</t>
        </is>
      </c>
      <c r="N1321" t="inlineStr">
        <is>
          <t>Evening</t>
        </is>
      </c>
      <c r="O1321">
        <f>IF(AND(OR(Dashboard!$C$6="All",C1321=Dashboard!$C$6),OR(Dashboard!$F$6="All",D1321=Dashboard!$F$6),OR(Dashboard!$I$6="All",B1321=Dashboard!$I$6)),1,0)</f>
        <v/>
      </c>
    </row>
    <row r="1322">
      <c r="A1322" t="inlineStr">
        <is>
          <t>PP901321</t>
        </is>
      </c>
      <c r="B1322" t="inlineStr">
        <is>
          <t>May</t>
        </is>
      </c>
      <c r="C1322" t="inlineStr">
        <is>
          <t>Pune</t>
        </is>
      </c>
      <c r="D1322" t="inlineStr">
        <is>
          <t>P2P transfer</t>
        </is>
      </c>
      <c r="E1322" t="inlineStr">
        <is>
          <t>-</t>
        </is>
      </c>
      <c r="F1322" s="34" t="n">
        <v>339</v>
      </c>
      <c r="G1322" t="inlineStr">
        <is>
          <t>Bank A</t>
        </is>
      </c>
      <c r="H1322" t="inlineStr">
        <is>
          <t>Android</t>
        </is>
      </c>
      <c r="I1322" s="35" t="n">
        <v>2</v>
      </c>
      <c r="J1322" t="inlineStr">
        <is>
          <t>Success</t>
        </is>
      </c>
      <c r="K1322" t="inlineStr"/>
      <c r="L1322" s="34" t="n">
        <v>0</v>
      </c>
      <c r="M1322" t="inlineStr">
        <is>
          <t>New</t>
        </is>
      </c>
      <c r="N1322" t="inlineStr">
        <is>
          <t>Morning</t>
        </is>
      </c>
      <c r="O1322">
        <f>IF(AND(OR(Dashboard!$C$6="All",C1322=Dashboard!$C$6),OR(Dashboard!$F$6="All",D1322=Dashboard!$F$6),OR(Dashboard!$I$6="All",B1322=Dashboard!$I$6)),1,0)</f>
        <v/>
      </c>
    </row>
    <row r="1323">
      <c r="A1323" t="inlineStr">
        <is>
          <t>PP901322</t>
        </is>
      </c>
      <c r="B1323" t="inlineStr">
        <is>
          <t>Feb</t>
        </is>
      </c>
      <c r="C1323" t="inlineStr">
        <is>
          <t>Pune</t>
        </is>
      </c>
      <c r="D1323" t="inlineStr">
        <is>
          <t>Insurance</t>
        </is>
      </c>
      <c r="E1323" t="inlineStr">
        <is>
          <t>-</t>
        </is>
      </c>
      <c r="F1323" s="34" t="n">
        <v>5695</v>
      </c>
      <c r="G1323" t="inlineStr">
        <is>
          <t>Bank B</t>
        </is>
      </c>
      <c r="H1323" t="inlineStr">
        <is>
          <t>Android</t>
        </is>
      </c>
      <c r="I1323" s="35" t="n">
        <v>1.8</v>
      </c>
      <c r="J1323" t="inlineStr">
        <is>
          <t>Success</t>
        </is>
      </c>
      <c r="K1323" t="inlineStr"/>
      <c r="L1323" s="34" t="n">
        <v>0</v>
      </c>
      <c r="M1323" t="inlineStr">
        <is>
          <t>New</t>
        </is>
      </c>
      <c r="N1323" t="inlineStr">
        <is>
          <t>Evening</t>
        </is>
      </c>
      <c r="O1323">
        <f>IF(AND(OR(Dashboard!$C$6="All",C1323=Dashboard!$C$6),OR(Dashboard!$F$6="All",D1323=Dashboard!$F$6),OR(Dashboard!$I$6="All",B1323=Dashboard!$I$6)),1,0)</f>
        <v/>
      </c>
    </row>
    <row r="1324">
      <c r="A1324" t="inlineStr">
        <is>
          <t>PP901323</t>
        </is>
      </c>
      <c r="B1324" t="inlineStr">
        <is>
          <t>Jan</t>
        </is>
      </c>
      <c r="C1324" t="inlineStr">
        <is>
          <t>Sambhaji Nagar</t>
        </is>
      </c>
      <c r="D1324" t="inlineStr">
        <is>
          <t>Merchant (P2M)</t>
        </is>
      </c>
      <c r="E1324" t="inlineStr">
        <is>
          <t>Electronics</t>
        </is>
      </c>
      <c r="F1324" s="34" t="n">
        <v>460</v>
      </c>
      <c r="G1324" t="inlineStr">
        <is>
          <t>Bank E</t>
        </is>
      </c>
      <c r="H1324" t="inlineStr">
        <is>
          <t>Android</t>
        </is>
      </c>
      <c r="I1324" s="35" t="n">
        <v>2.3</v>
      </c>
      <c r="J1324" t="inlineStr">
        <is>
          <t>Success</t>
        </is>
      </c>
      <c r="K1324" t="inlineStr"/>
      <c r="L1324" s="34" t="n">
        <v>0</v>
      </c>
      <c r="M1324" t="inlineStr">
        <is>
          <t>Existing</t>
        </is>
      </c>
      <c r="N1324" t="inlineStr">
        <is>
          <t>Morning</t>
        </is>
      </c>
      <c r="O1324">
        <f>IF(AND(OR(Dashboard!$C$6="All",C1324=Dashboard!$C$6),OR(Dashboard!$F$6="All",D1324=Dashboard!$F$6),OR(Dashboard!$I$6="All",B1324=Dashboard!$I$6)),1,0)</f>
        <v/>
      </c>
    </row>
    <row r="1325">
      <c r="A1325" t="inlineStr">
        <is>
          <t>PP901324</t>
        </is>
      </c>
      <c r="B1325" t="inlineStr">
        <is>
          <t>Jun</t>
        </is>
      </c>
      <c r="C1325" t="inlineStr">
        <is>
          <t>Nagpur</t>
        </is>
      </c>
      <c r="D1325" t="inlineStr">
        <is>
          <t>Recharge</t>
        </is>
      </c>
      <c r="E1325" t="inlineStr">
        <is>
          <t>-</t>
        </is>
      </c>
      <c r="F1325" s="34" t="n">
        <v>479</v>
      </c>
      <c r="G1325" t="inlineStr">
        <is>
          <t>Bank A</t>
        </is>
      </c>
      <c r="H1325" t="inlineStr">
        <is>
          <t>iOS</t>
        </is>
      </c>
      <c r="I1325" s="35" t="n">
        <v>0.8</v>
      </c>
      <c r="J1325" t="inlineStr">
        <is>
          <t>Success</t>
        </is>
      </c>
      <c r="K1325" t="inlineStr"/>
      <c r="L1325" s="34" t="n">
        <v>0</v>
      </c>
      <c r="M1325" t="inlineStr">
        <is>
          <t>Existing</t>
        </is>
      </c>
      <c r="N1325" t="inlineStr">
        <is>
          <t>Morning</t>
        </is>
      </c>
      <c r="O1325">
        <f>IF(AND(OR(Dashboard!$C$6="All",C1325=Dashboard!$C$6),OR(Dashboard!$F$6="All",D1325=Dashboard!$F$6),OR(Dashboard!$I$6="All",B1325=Dashboard!$I$6)),1,0)</f>
        <v/>
      </c>
    </row>
    <row r="1326">
      <c r="A1326" t="inlineStr">
        <is>
          <t>PP901325</t>
        </is>
      </c>
      <c r="B1326" t="inlineStr">
        <is>
          <t>May</t>
        </is>
      </c>
      <c r="C1326" t="inlineStr">
        <is>
          <t>Nagpur</t>
        </is>
      </c>
      <c r="D1326" t="inlineStr">
        <is>
          <t>Merchant (P2M)</t>
        </is>
      </c>
      <c r="E1326" t="inlineStr">
        <is>
          <t>Grocery</t>
        </is>
      </c>
      <c r="F1326" s="34" t="n">
        <v>1250</v>
      </c>
      <c r="G1326" t="inlineStr">
        <is>
          <t>Bank B</t>
        </is>
      </c>
      <c r="H1326" t="inlineStr">
        <is>
          <t>Android</t>
        </is>
      </c>
      <c r="I1326" s="35" t="n">
        <v>2.1</v>
      </c>
      <c r="J1326" t="inlineStr">
        <is>
          <t>Success</t>
        </is>
      </c>
      <c r="K1326" t="inlineStr"/>
      <c r="L1326" s="34" t="n">
        <v>0</v>
      </c>
      <c r="M1326" t="inlineStr">
        <is>
          <t>Existing</t>
        </is>
      </c>
      <c r="N1326" t="inlineStr">
        <is>
          <t>Evening</t>
        </is>
      </c>
      <c r="O1326">
        <f>IF(AND(OR(Dashboard!$C$6="All",C1326=Dashboard!$C$6),OR(Dashboard!$F$6="All",D1326=Dashboard!$F$6),OR(Dashboard!$I$6="All",B1326=Dashboard!$I$6)),1,0)</f>
        <v/>
      </c>
    </row>
    <row r="1327">
      <c r="A1327" t="inlineStr">
        <is>
          <t>PP901326</t>
        </is>
      </c>
      <c r="B1327" t="inlineStr">
        <is>
          <t>Mar</t>
        </is>
      </c>
      <c r="C1327" t="inlineStr">
        <is>
          <t>Pune</t>
        </is>
      </c>
      <c r="D1327" t="inlineStr">
        <is>
          <t>Merchant (P2M)</t>
        </is>
      </c>
      <c r="E1327" t="inlineStr">
        <is>
          <t>Pharmacy</t>
        </is>
      </c>
      <c r="F1327" s="34" t="n">
        <v>145</v>
      </c>
      <c r="G1327" t="inlineStr">
        <is>
          <t>Bank A</t>
        </is>
      </c>
      <c r="H1327" t="inlineStr">
        <is>
          <t>Android</t>
        </is>
      </c>
      <c r="I1327" s="35" t="n">
        <v>2.5</v>
      </c>
      <c r="J1327" t="inlineStr">
        <is>
          <t>Success</t>
        </is>
      </c>
      <c r="K1327" t="inlineStr"/>
      <c r="L1327" s="34" t="n">
        <v>0</v>
      </c>
      <c r="M1327" t="inlineStr">
        <is>
          <t>Existing</t>
        </is>
      </c>
      <c r="N1327" t="inlineStr">
        <is>
          <t>Night</t>
        </is>
      </c>
      <c r="O1327">
        <f>IF(AND(OR(Dashboard!$C$6="All",C1327=Dashboard!$C$6),OR(Dashboard!$F$6="All",D1327=Dashboard!$F$6),OR(Dashboard!$I$6="All",B1327=Dashboard!$I$6)),1,0)</f>
        <v/>
      </c>
    </row>
    <row r="1328">
      <c r="A1328" t="inlineStr">
        <is>
          <t>PP901327</t>
        </is>
      </c>
      <c r="B1328" t="inlineStr">
        <is>
          <t>May</t>
        </is>
      </c>
      <c r="C1328" t="inlineStr">
        <is>
          <t>Pune</t>
        </is>
      </c>
      <c r="D1328" t="inlineStr">
        <is>
          <t>Merchant (P2M)</t>
        </is>
      </c>
      <c r="E1328" t="inlineStr">
        <is>
          <t>Travel</t>
        </is>
      </c>
      <c r="F1328" s="34" t="n">
        <v>374</v>
      </c>
      <c r="G1328" t="inlineStr">
        <is>
          <t>Bank E</t>
        </is>
      </c>
      <c r="H1328" t="inlineStr">
        <is>
          <t>Android</t>
        </is>
      </c>
      <c r="I1328" s="35" t="n">
        <v>1.5</v>
      </c>
      <c r="J1328" t="inlineStr">
        <is>
          <t>Success</t>
        </is>
      </c>
      <c r="K1328" t="inlineStr"/>
      <c r="L1328" s="34" t="n">
        <v>0</v>
      </c>
      <c r="M1328" t="inlineStr">
        <is>
          <t>Existing</t>
        </is>
      </c>
      <c r="N1328" t="inlineStr">
        <is>
          <t>Night</t>
        </is>
      </c>
      <c r="O1328">
        <f>IF(AND(OR(Dashboard!$C$6="All",C1328=Dashboard!$C$6),OR(Dashboard!$F$6="All",D1328=Dashboard!$F$6),OR(Dashboard!$I$6="All",B1328=Dashboard!$I$6)),1,0)</f>
        <v/>
      </c>
    </row>
    <row r="1329">
      <c r="A1329" t="inlineStr">
        <is>
          <t>PP901328</t>
        </is>
      </c>
      <c r="B1329" t="inlineStr">
        <is>
          <t>Apr</t>
        </is>
      </c>
      <c r="C1329" t="inlineStr">
        <is>
          <t>Pune</t>
        </is>
      </c>
      <c r="D1329" t="inlineStr">
        <is>
          <t>Bill payment</t>
        </is>
      </c>
      <c r="E1329" t="inlineStr">
        <is>
          <t>-</t>
        </is>
      </c>
      <c r="F1329" s="34" t="n">
        <v>1768</v>
      </c>
      <c r="G1329" t="inlineStr">
        <is>
          <t>Bank B</t>
        </is>
      </c>
      <c r="H1329" t="inlineStr">
        <is>
          <t>iOS</t>
        </is>
      </c>
      <c r="I1329" s="35" t="n">
        <v>1.3</v>
      </c>
      <c r="J1329" t="inlineStr">
        <is>
          <t>Success</t>
        </is>
      </c>
      <c r="K1329" t="inlineStr"/>
      <c r="L1329" s="34" t="n">
        <v>0</v>
      </c>
      <c r="M1329" t="inlineStr">
        <is>
          <t>Existing</t>
        </is>
      </c>
      <c r="N1329" t="inlineStr">
        <is>
          <t>Evening</t>
        </is>
      </c>
      <c r="O1329">
        <f>IF(AND(OR(Dashboard!$C$6="All",C1329=Dashboard!$C$6),OR(Dashboard!$F$6="All",D1329=Dashboard!$F$6),OR(Dashboard!$I$6="All",B1329=Dashboard!$I$6)),1,0)</f>
        <v/>
      </c>
    </row>
    <row r="1330">
      <c r="A1330" t="inlineStr">
        <is>
          <t>PP901329</t>
        </is>
      </c>
      <c r="B1330" t="inlineStr">
        <is>
          <t>May</t>
        </is>
      </c>
      <c r="C1330" t="inlineStr">
        <is>
          <t>Sambhaji Nagar</t>
        </is>
      </c>
      <c r="D1330" t="inlineStr">
        <is>
          <t>P2P transfer</t>
        </is>
      </c>
      <c r="E1330" t="inlineStr">
        <is>
          <t>-</t>
        </is>
      </c>
      <c r="F1330" s="34" t="n">
        <v>868</v>
      </c>
      <c r="G1330" t="inlineStr">
        <is>
          <t>Bank C</t>
        </is>
      </c>
      <c r="H1330" t="inlineStr">
        <is>
          <t>Android</t>
        </is>
      </c>
      <c r="I1330" s="35" t="n">
        <v>1.2</v>
      </c>
      <c r="J1330" t="inlineStr">
        <is>
          <t>Success</t>
        </is>
      </c>
      <c r="K1330" t="inlineStr"/>
      <c r="L1330" s="34" t="n">
        <v>0</v>
      </c>
      <c r="M1330" t="inlineStr">
        <is>
          <t>Existing</t>
        </is>
      </c>
      <c r="N1330" t="inlineStr">
        <is>
          <t>Evening</t>
        </is>
      </c>
      <c r="O1330">
        <f>IF(AND(OR(Dashboard!$C$6="All",C1330=Dashboard!$C$6),OR(Dashboard!$F$6="All",D1330=Dashboard!$F$6),OR(Dashboard!$I$6="All",B1330=Dashboard!$I$6)),1,0)</f>
        <v/>
      </c>
    </row>
    <row r="1331">
      <c r="A1331" t="inlineStr">
        <is>
          <t>PP901330</t>
        </is>
      </c>
      <c r="B1331" t="inlineStr">
        <is>
          <t>Apr</t>
        </is>
      </c>
      <c r="C1331" t="inlineStr">
        <is>
          <t>Nashik</t>
        </is>
      </c>
      <c r="D1331" t="inlineStr">
        <is>
          <t>Merchant (P2M)</t>
        </is>
      </c>
      <c r="E1331" t="inlineStr">
        <is>
          <t>Travel</t>
        </is>
      </c>
      <c r="F1331" s="34" t="n">
        <v>302</v>
      </c>
      <c r="G1331" t="inlineStr">
        <is>
          <t>Bank E</t>
        </is>
      </c>
      <c r="H1331" t="inlineStr">
        <is>
          <t>Android</t>
        </is>
      </c>
      <c r="I1331" s="35" t="n">
        <v>1.3</v>
      </c>
      <c r="J1331" t="inlineStr">
        <is>
          <t>Success</t>
        </is>
      </c>
      <c r="K1331" t="inlineStr"/>
      <c r="L1331" s="34" t="n">
        <v>0</v>
      </c>
      <c r="M1331" t="inlineStr">
        <is>
          <t>Existing</t>
        </is>
      </c>
      <c r="N1331" t="inlineStr">
        <is>
          <t>Morning</t>
        </is>
      </c>
      <c r="O1331">
        <f>IF(AND(OR(Dashboard!$C$6="All",C1331=Dashboard!$C$6),OR(Dashboard!$F$6="All",D1331=Dashboard!$F$6),OR(Dashboard!$I$6="All",B1331=Dashboard!$I$6)),1,0)</f>
        <v/>
      </c>
    </row>
    <row r="1332">
      <c r="A1332" t="inlineStr">
        <is>
          <t>PP901331</t>
        </is>
      </c>
      <c r="B1332" t="inlineStr">
        <is>
          <t>Jan</t>
        </is>
      </c>
      <c r="C1332" t="inlineStr">
        <is>
          <t>Nashik</t>
        </is>
      </c>
      <c r="D1332" t="inlineStr">
        <is>
          <t>P2P transfer</t>
        </is>
      </c>
      <c r="E1332" t="inlineStr">
        <is>
          <t>-</t>
        </is>
      </c>
      <c r="F1332" s="34" t="n">
        <v>510</v>
      </c>
      <c r="G1332" t="inlineStr">
        <is>
          <t>Bank C</t>
        </is>
      </c>
      <c r="H1332" t="inlineStr">
        <is>
          <t>iOS</t>
        </is>
      </c>
      <c r="I1332" s="35" t="n">
        <v>1.2</v>
      </c>
      <c r="J1332" t="inlineStr">
        <is>
          <t>Success</t>
        </is>
      </c>
      <c r="K1332" t="inlineStr"/>
      <c r="L1332" s="34" t="n">
        <v>0</v>
      </c>
      <c r="M1332" t="inlineStr">
        <is>
          <t>New</t>
        </is>
      </c>
      <c r="N1332" t="inlineStr">
        <is>
          <t>Evening</t>
        </is>
      </c>
      <c r="O1332">
        <f>IF(AND(OR(Dashboard!$C$6="All",C1332=Dashboard!$C$6),OR(Dashboard!$F$6="All",D1332=Dashboard!$F$6),OR(Dashboard!$I$6="All",B1332=Dashboard!$I$6)),1,0)</f>
        <v/>
      </c>
    </row>
    <row r="1333">
      <c r="A1333" t="inlineStr">
        <is>
          <t>PP901332</t>
        </is>
      </c>
      <c r="B1333" t="inlineStr">
        <is>
          <t>Apr</t>
        </is>
      </c>
      <c r="C1333" t="inlineStr">
        <is>
          <t>Pune</t>
        </is>
      </c>
      <c r="D1333" t="inlineStr">
        <is>
          <t>P2P transfer</t>
        </is>
      </c>
      <c r="E1333" t="inlineStr">
        <is>
          <t>-</t>
        </is>
      </c>
      <c r="F1333" s="34" t="n">
        <v>1963</v>
      </c>
      <c r="G1333" t="inlineStr">
        <is>
          <t>Bank E</t>
        </is>
      </c>
      <c r="H1333" t="inlineStr">
        <is>
          <t>Android</t>
        </is>
      </c>
      <c r="I1333" s="35" t="n">
        <v>3.1</v>
      </c>
      <c r="J1333" t="inlineStr">
        <is>
          <t>Success</t>
        </is>
      </c>
      <c r="K1333" t="inlineStr"/>
      <c r="L1333" s="34" t="n">
        <v>0</v>
      </c>
      <c r="M1333" t="inlineStr">
        <is>
          <t>Existing</t>
        </is>
      </c>
      <c r="N1333" t="inlineStr">
        <is>
          <t>Evening</t>
        </is>
      </c>
      <c r="O1333">
        <f>IF(AND(OR(Dashboard!$C$6="All",C1333=Dashboard!$C$6),OR(Dashboard!$F$6="All",D1333=Dashboard!$F$6),OR(Dashboard!$I$6="All",B1333=Dashboard!$I$6)),1,0)</f>
        <v/>
      </c>
    </row>
    <row r="1334">
      <c r="A1334" t="inlineStr">
        <is>
          <t>PP901333</t>
        </is>
      </c>
      <c r="B1334" t="inlineStr">
        <is>
          <t>Jan</t>
        </is>
      </c>
      <c r="C1334" t="inlineStr">
        <is>
          <t>Kolhapur</t>
        </is>
      </c>
      <c r="D1334" t="inlineStr">
        <is>
          <t>Merchant (P2M)</t>
        </is>
      </c>
      <c r="E1334" t="inlineStr">
        <is>
          <t>Fuel</t>
        </is>
      </c>
      <c r="F1334" s="34" t="n">
        <v>138</v>
      </c>
      <c r="G1334" t="inlineStr">
        <is>
          <t>Bank E</t>
        </is>
      </c>
      <c r="H1334" t="inlineStr">
        <is>
          <t>Android</t>
        </is>
      </c>
      <c r="I1334" s="35" t="n">
        <v>1.1</v>
      </c>
      <c r="J1334" t="inlineStr">
        <is>
          <t>Success</t>
        </is>
      </c>
      <c r="K1334" t="inlineStr"/>
      <c r="L1334" s="34" t="n">
        <v>0</v>
      </c>
      <c r="M1334" t="inlineStr">
        <is>
          <t>Existing</t>
        </is>
      </c>
      <c r="N1334" t="inlineStr">
        <is>
          <t>Morning</t>
        </is>
      </c>
      <c r="O1334">
        <f>IF(AND(OR(Dashboard!$C$6="All",C1334=Dashboard!$C$6),OR(Dashboard!$F$6="All",D1334=Dashboard!$F$6),OR(Dashboard!$I$6="All",B1334=Dashboard!$I$6)),1,0)</f>
        <v/>
      </c>
    </row>
    <row r="1335">
      <c r="A1335" t="inlineStr">
        <is>
          <t>PP901334</t>
        </is>
      </c>
      <c r="B1335" t="inlineStr">
        <is>
          <t>Jan</t>
        </is>
      </c>
      <c r="C1335" t="inlineStr">
        <is>
          <t>Solapur</t>
        </is>
      </c>
      <c r="D1335" t="inlineStr">
        <is>
          <t>Merchant (P2M)</t>
        </is>
      </c>
      <c r="E1335" t="inlineStr">
        <is>
          <t>Food</t>
        </is>
      </c>
      <c r="F1335" s="34" t="n">
        <v>351</v>
      </c>
      <c r="G1335" t="inlineStr">
        <is>
          <t>Bank D</t>
        </is>
      </c>
      <c r="H1335" t="inlineStr">
        <is>
          <t>Android</t>
        </is>
      </c>
      <c r="I1335" s="35" t="n">
        <v>2.5</v>
      </c>
      <c r="J1335" t="inlineStr">
        <is>
          <t>Success</t>
        </is>
      </c>
      <c r="K1335" t="inlineStr"/>
      <c r="L1335" s="34" t="n">
        <v>0</v>
      </c>
      <c r="M1335" t="inlineStr">
        <is>
          <t>Existing</t>
        </is>
      </c>
      <c r="N1335" t="inlineStr">
        <is>
          <t>Afternoon</t>
        </is>
      </c>
      <c r="O1335">
        <f>IF(AND(OR(Dashboard!$C$6="All",C1335=Dashboard!$C$6),OR(Dashboard!$F$6="All",D1335=Dashboard!$F$6),OR(Dashboard!$I$6="All",B1335=Dashboard!$I$6)),1,0)</f>
        <v/>
      </c>
    </row>
    <row r="1336">
      <c r="A1336" t="inlineStr">
        <is>
          <t>PP901335</t>
        </is>
      </c>
      <c r="B1336" t="inlineStr">
        <is>
          <t>Mar</t>
        </is>
      </c>
      <c r="C1336" t="inlineStr">
        <is>
          <t>Nashik</t>
        </is>
      </c>
      <c r="D1336" t="inlineStr">
        <is>
          <t>Recharge</t>
        </is>
      </c>
      <c r="E1336" t="inlineStr">
        <is>
          <t>-</t>
        </is>
      </c>
      <c r="F1336" s="34" t="n">
        <v>299</v>
      </c>
      <c r="G1336" t="inlineStr">
        <is>
          <t>Bank C</t>
        </is>
      </c>
      <c r="H1336" t="inlineStr">
        <is>
          <t>Android</t>
        </is>
      </c>
      <c r="I1336" s="35" t="n">
        <v>1.2</v>
      </c>
      <c r="J1336" t="inlineStr">
        <is>
          <t>Success</t>
        </is>
      </c>
      <c r="K1336" t="inlineStr"/>
      <c r="L1336" s="34" t="n">
        <v>0</v>
      </c>
      <c r="M1336" t="inlineStr">
        <is>
          <t>New</t>
        </is>
      </c>
      <c r="N1336" t="inlineStr">
        <is>
          <t>Morning</t>
        </is>
      </c>
      <c r="O1336">
        <f>IF(AND(OR(Dashboard!$C$6="All",C1336=Dashboard!$C$6),OR(Dashboard!$F$6="All",D1336=Dashboard!$F$6),OR(Dashboard!$I$6="All",B1336=Dashboard!$I$6)),1,0)</f>
        <v/>
      </c>
    </row>
    <row r="1337">
      <c r="A1337" t="inlineStr">
        <is>
          <t>PP901336</t>
        </is>
      </c>
      <c r="B1337" t="inlineStr">
        <is>
          <t>Apr</t>
        </is>
      </c>
      <c r="C1337" t="inlineStr">
        <is>
          <t>Pune</t>
        </is>
      </c>
      <c r="D1337" t="inlineStr">
        <is>
          <t>P2P transfer</t>
        </is>
      </c>
      <c r="E1337" t="inlineStr">
        <is>
          <t>-</t>
        </is>
      </c>
      <c r="F1337" s="34" t="n">
        <v>95</v>
      </c>
      <c r="G1337" t="inlineStr">
        <is>
          <t>Bank A</t>
        </is>
      </c>
      <c r="H1337" t="inlineStr">
        <is>
          <t>Android</t>
        </is>
      </c>
      <c r="I1337" s="35" t="n">
        <v>2.4</v>
      </c>
      <c r="J1337" t="inlineStr">
        <is>
          <t>Success</t>
        </is>
      </c>
      <c r="K1337" t="inlineStr"/>
      <c r="L1337" s="34" t="n">
        <v>0</v>
      </c>
      <c r="M1337" t="inlineStr">
        <is>
          <t>Existing</t>
        </is>
      </c>
      <c r="N1337" t="inlineStr">
        <is>
          <t>Morning</t>
        </is>
      </c>
      <c r="O1337">
        <f>IF(AND(OR(Dashboard!$C$6="All",C1337=Dashboard!$C$6),OR(Dashboard!$F$6="All",D1337=Dashboard!$F$6),OR(Dashboard!$I$6="All",B1337=Dashboard!$I$6)),1,0)</f>
        <v/>
      </c>
    </row>
    <row r="1338">
      <c r="A1338" t="inlineStr">
        <is>
          <t>PP901337</t>
        </is>
      </c>
      <c r="B1338" t="inlineStr">
        <is>
          <t>Jan</t>
        </is>
      </c>
      <c r="C1338" t="inlineStr">
        <is>
          <t>Solapur</t>
        </is>
      </c>
      <c r="D1338" t="inlineStr">
        <is>
          <t>Merchant (P2M)</t>
        </is>
      </c>
      <c r="E1338" t="inlineStr">
        <is>
          <t>Travel</t>
        </is>
      </c>
      <c r="F1338" s="34" t="n">
        <v>755</v>
      </c>
      <c r="G1338" t="inlineStr">
        <is>
          <t>Bank A</t>
        </is>
      </c>
      <c r="H1338" t="inlineStr">
        <is>
          <t>Android</t>
        </is>
      </c>
      <c r="I1338" s="35" t="n">
        <v>1.1</v>
      </c>
      <c r="J1338" t="inlineStr">
        <is>
          <t>Success</t>
        </is>
      </c>
      <c r="K1338" t="inlineStr"/>
      <c r="L1338" s="34" t="n">
        <v>0</v>
      </c>
      <c r="M1338" t="inlineStr">
        <is>
          <t>Existing</t>
        </is>
      </c>
      <c r="N1338" t="inlineStr">
        <is>
          <t>Afternoon</t>
        </is>
      </c>
      <c r="O1338">
        <f>IF(AND(OR(Dashboard!$C$6="All",C1338=Dashboard!$C$6),OR(Dashboard!$F$6="All",D1338=Dashboard!$F$6),OR(Dashboard!$I$6="All",B1338=Dashboard!$I$6)),1,0)</f>
        <v/>
      </c>
    </row>
    <row r="1339">
      <c r="A1339" t="inlineStr">
        <is>
          <t>PP901338</t>
        </is>
      </c>
      <c r="B1339" t="inlineStr">
        <is>
          <t>Apr</t>
        </is>
      </c>
      <c r="C1339" t="inlineStr">
        <is>
          <t>Solapur</t>
        </is>
      </c>
      <c r="D1339" t="inlineStr">
        <is>
          <t>Merchant (P2M)</t>
        </is>
      </c>
      <c r="E1339" t="inlineStr">
        <is>
          <t>Food</t>
        </is>
      </c>
      <c r="F1339" s="34" t="n">
        <v>54</v>
      </c>
      <c r="G1339" t="inlineStr">
        <is>
          <t>Bank D</t>
        </is>
      </c>
      <c r="H1339" t="inlineStr">
        <is>
          <t>Android</t>
        </is>
      </c>
      <c r="I1339" s="35" t="n">
        <v>2.3</v>
      </c>
      <c r="J1339" t="inlineStr">
        <is>
          <t>Success</t>
        </is>
      </c>
      <c r="K1339" t="inlineStr"/>
      <c r="L1339" s="34" t="n">
        <v>0</v>
      </c>
      <c r="M1339" t="inlineStr">
        <is>
          <t>Existing</t>
        </is>
      </c>
      <c r="N1339" t="inlineStr">
        <is>
          <t>Night</t>
        </is>
      </c>
      <c r="O1339">
        <f>IF(AND(OR(Dashboard!$C$6="All",C1339=Dashboard!$C$6),OR(Dashboard!$F$6="All",D1339=Dashboard!$F$6),OR(Dashboard!$I$6="All",B1339=Dashboard!$I$6)),1,0)</f>
        <v/>
      </c>
    </row>
    <row r="1340">
      <c r="A1340" t="inlineStr">
        <is>
          <t>PP901339</t>
        </is>
      </c>
      <c r="B1340" t="inlineStr">
        <is>
          <t>Jun</t>
        </is>
      </c>
      <c r="C1340" t="inlineStr">
        <is>
          <t>Pune</t>
        </is>
      </c>
      <c r="D1340" t="inlineStr">
        <is>
          <t>P2P transfer</t>
        </is>
      </c>
      <c r="E1340" t="inlineStr">
        <is>
          <t>-</t>
        </is>
      </c>
      <c r="F1340" s="34" t="n">
        <v>2728</v>
      </c>
      <c r="G1340" t="inlineStr">
        <is>
          <t>Bank E</t>
        </is>
      </c>
      <c r="H1340" t="inlineStr">
        <is>
          <t>Android</t>
        </is>
      </c>
      <c r="I1340" s="35" t="n">
        <v>1.5</v>
      </c>
      <c r="J1340" t="inlineStr">
        <is>
          <t>Failed</t>
        </is>
      </c>
      <c r="K1340" t="inlineStr">
        <is>
          <t>Insufficient balance</t>
        </is>
      </c>
      <c r="L1340" s="34" t="n">
        <v>0</v>
      </c>
      <c r="M1340" t="inlineStr">
        <is>
          <t>Existing</t>
        </is>
      </c>
      <c r="N1340" t="inlineStr">
        <is>
          <t>Morning</t>
        </is>
      </c>
      <c r="O1340">
        <f>IF(AND(OR(Dashboard!$C$6="All",C1340=Dashboard!$C$6),OR(Dashboard!$F$6="All",D1340=Dashboard!$F$6),OR(Dashboard!$I$6="All",B1340=Dashboard!$I$6)),1,0)</f>
        <v/>
      </c>
    </row>
    <row r="1341">
      <c r="A1341" t="inlineStr">
        <is>
          <t>PP901340</t>
        </is>
      </c>
      <c r="B1341" t="inlineStr">
        <is>
          <t>Jan</t>
        </is>
      </c>
      <c r="C1341" t="inlineStr">
        <is>
          <t>Pune</t>
        </is>
      </c>
      <c r="D1341" t="inlineStr">
        <is>
          <t>Bill payment</t>
        </is>
      </c>
      <c r="E1341" t="inlineStr">
        <is>
          <t>-</t>
        </is>
      </c>
      <c r="F1341" s="34" t="n">
        <v>1136</v>
      </c>
      <c r="G1341" t="inlineStr">
        <is>
          <t>Bank C</t>
        </is>
      </c>
      <c r="H1341" t="inlineStr">
        <is>
          <t>Android</t>
        </is>
      </c>
      <c r="I1341" s="35" t="n">
        <v>2.5</v>
      </c>
      <c r="J1341" t="inlineStr">
        <is>
          <t>Success</t>
        </is>
      </c>
      <c r="K1341" t="inlineStr"/>
      <c r="L1341" s="34" t="n">
        <v>11</v>
      </c>
      <c r="M1341" t="inlineStr">
        <is>
          <t>Existing</t>
        </is>
      </c>
      <c r="N1341" t="inlineStr">
        <is>
          <t>Night</t>
        </is>
      </c>
      <c r="O1341">
        <f>IF(AND(OR(Dashboard!$C$6="All",C1341=Dashboard!$C$6),OR(Dashboard!$F$6="All",D1341=Dashboard!$F$6),OR(Dashboard!$I$6="All",B1341=Dashboard!$I$6)),1,0)</f>
        <v/>
      </c>
    </row>
    <row r="1342">
      <c r="A1342" t="inlineStr">
        <is>
          <t>PP901341</t>
        </is>
      </c>
      <c r="B1342" t="inlineStr">
        <is>
          <t>Apr</t>
        </is>
      </c>
      <c r="C1342" t="inlineStr">
        <is>
          <t>Nagpur</t>
        </is>
      </c>
      <c r="D1342" t="inlineStr">
        <is>
          <t>P2P transfer</t>
        </is>
      </c>
      <c r="E1342" t="inlineStr">
        <is>
          <t>-</t>
        </is>
      </c>
      <c r="F1342" s="34" t="n">
        <v>1664</v>
      </c>
      <c r="G1342" t="inlineStr">
        <is>
          <t>Bank A</t>
        </is>
      </c>
      <c r="H1342" t="inlineStr">
        <is>
          <t>Android</t>
        </is>
      </c>
      <c r="I1342" s="35" t="n">
        <v>1.9</v>
      </c>
      <c r="J1342" t="inlineStr">
        <is>
          <t>Success</t>
        </is>
      </c>
      <c r="K1342" t="inlineStr"/>
      <c r="L1342" s="34" t="n">
        <v>0</v>
      </c>
      <c r="M1342" t="inlineStr">
        <is>
          <t>Existing</t>
        </is>
      </c>
      <c r="N1342" t="inlineStr">
        <is>
          <t>Evening</t>
        </is>
      </c>
      <c r="O1342">
        <f>IF(AND(OR(Dashboard!$C$6="All",C1342=Dashboard!$C$6),OR(Dashboard!$F$6="All",D1342=Dashboard!$F$6),OR(Dashboard!$I$6="All",B1342=Dashboard!$I$6)),1,0)</f>
        <v/>
      </c>
    </row>
    <row r="1343">
      <c r="A1343" t="inlineStr">
        <is>
          <t>PP901342</t>
        </is>
      </c>
      <c r="B1343" t="inlineStr">
        <is>
          <t>Feb</t>
        </is>
      </c>
      <c r="C1343" t="inlineStr">
        <is>
          <t>Solapur</t>
        </is>
      </c>
      <c r="D1343" t="inlineStr">
        <is>
          <t>Merchant (P2M)</t>
        </is>
      </c>
      <c r="E1343" t="inlineStr">
        <is>
          <t>Pharmacy</t>
        </is>
      </c>
      <c r="F1343" s="34" t="n">
        <v>359</v>
      </c>
      <c r="G1343" t="inlineStr">
        <is>
          <t>Bank A</t>
        </is>
      </c>
      <c r="H1343" t="inlineStr">
        <is>
          <t>Android</t>
        </is>
      </c>
      <c r="I1343" s="35" t="n">
        <v>1.2</v>
      </c>
      <c r="J1343" t="inlineStr">
        <is>
          <t>Success</t>
        </is>
      </c>
      <c r="K1343" t="inlineStr"/>
      <c r="L1343" s="34" t="n">
        <v>0</v>
      </c>
      <c r="M1343" t="inlineStr">
        <is>
          <t>Existing</t>
        </is>
      </c>
      <c r="N1343" t="inlineStr">
        <is>
          <t>Afternoon</t>
        </is>
      </c>
      <c r="O1343">
        <f>IF(AND(OR(Dashboard!$C$6="All",C1343=Dashboard!$C$6),OR(Dashboard!$F$6="All",D1343=Dashboard!$F$6),OR(Dashboard!$I$6="All",B1343=Dashboard!$I$6)),1,0)</f>
        <v/>
      </c>
    </row>
    <row r="1344">
      <c r="A1344" t="inlineStr">
        <is>
          <t>PP901343</t>
        </is>
      </c>
      <c r="B1344" t="inlineStr">
        <is>
          <t>May</t>
        </is>
      </c>
      <c r="C1344" t="inlineStr">
        <is>
          <t>Nagpur</t>
        </is>
      </c>
      <c r="D1344" t="inlineStr">
        <is>
          <t>Insurance</t>
        </is>
      </c>
      <c r="E1344" t="inlineStr">
        <is>
          <t>-</t>
        </is>
      </c>
      <c r="F1344" s="34" t="n">
        <v>1689</v>
      </c>
      <c r="G1344" t="inlineStr">
        <is>
          <t>Bank A</t>
        </is>
      </c>
      <c r="H1344" t="inlineStr">
        <is>
          <t>Android</t>
        </is>
      </c>
      <c r="I1344" s="35" t="n">
        <v>0.4</v>
      </c>
      <c r="J1344" t="inlineStr">
        <is>
          <t>Success</t>
        </is>
      </c>
      <c r="K1344" t="inlineStr"/>
      <c r="L1344" s="34" t="n">
        <v>0</v>
      </c>
      <c r="M1344" t="inlineStr">
        <is>
          <t>New</t>
        </is>
      </c>
      <c r="N1344" t="inlineStr">
        <is>
          <t>Afternoon</t>
        </is>
      </c>
      <c r="O1344">
        <f>IF(AND(OR(Dashboard!$C$6="All",C1344=Dashboard!$C$6),OR(Dashboard!$F$6="All",D1344=Dashboard!$F$6),OR(Dashboard!$I$6="All",B1344=Dashboard!$I$6)),1,0)</f>
        <v/>
      </c>
    </row>
    <row r="1345">
      <c r="A1345" t="inlineStr">
        <is>
          <t>PP901344</t>
        </is>
      </c>
      <c r="B1345" t="inlineStr">
        <is>
          <t>Mar</t>
        </is>
      </c>
      <c r="C1345" t="inlineStr">
        <is>
          <t>Sambhaji Nagar</t>
        </is>
      </c>
      <c r="D1345" t="inlineStr">
        <is>
          <t>Merchant (P2M)</t>
        </is>
      </c>
      <c r="E1345" t="inlineStr">
        <is>
          <t>Travel</t>
        </is>
      </c>
      <c r="F1345" s="34" t="n">
        <v>177</v>
      </c>
      <c r="G1345" t="inlineStr">
        <is>
          <t>Bank C</t>
        </is>
      </c>
      <c r="H1345" t="inlineStr">
        <is>
          <t>Android</t>
        </is>
      </c>
      <c r="I1345" s="35" t="n">
        <v>1.7</v>
      </c>
      <c r="J1345" t="inlineStr">
        <is>
          <t>Success</t>
        </is>
      </c>
      <c r="K1345" t="inlineStr"/>
      <c r="L1345" s="34" t="n">
        <v>0</v>
      </c>
      <c r="M1345" t="inlineStr">
        <is>
          <t>Existing</t>
        </is>
      </c>
      <c r="N1345" t="inlineStr">
        <is>
          <t>Afternoon</t>
        </is>
      </c>
      <c r="O1345">
        <f>IF(AND(OR(Dashboard!$C$6="All",C1345=Dashboard!$C$6),OR(Dashboard!$F$6="All",D1345=Dashboard!$F$6),OR(Dashboard!$I$6="All",B1345=Dashboard!$I$6)),1,0)</f>
        <v/>
      </c>
    </row>
    <row r="1346">
      <c r="A1346" t="inlineStr">
        <is>
          <t>PP901345</t>
        </is>
      </c>
      <c r="B1346" t="inlineStr">
        <is>
          <t>Feb</t>
        </is>
      </c>
      <c r="C1346" t="inlineStr">
        <is>
          <t>Nagpur</t>
        </is>
      </c>
      <c r="D1346" t="inlineStr">
        <is>
          <t>Merchant (P2M)</t>
        </is>
      </c>
      <c r="E1346" t="inlineStr">
        <is>
          <t>Fuel</t>
        </is>
      </c>
      <c r="F1346" s="34" t="n">
        <v>148</v>
      </c>
      <c r="G1346" t="inlineStr">
        <is>
          <t>Bank C</t>
        </is>
      </c>
      <c r="H1346" t="inlineStr">
        <is>
          <t>iOS</t>
        </is>
      </c>
      <c r="I1346" s="35" t="n">
        <v>3.4</v>
      </c>
      <c r="J1346" t="inlineStr">
        <is>
          <t>Success</t>
        </is>
      </c>
      <c r="K1346" t="inlineStr"/>
      <c r="L1346" s="34" t="n">
        <v>0</v>
      </c>
      <c r="M1346" t="inlineStr">
        <is>
          <t>New</t>
        </is>
      </c>
      <c r="N1346" t="inlineStr">
        <is>
          <t>Evening</t>
        </is>
      </c>
      <c r="O1346">
        <f>IF(AND(OR(Dashboard!$C$6="All",C1346=Dashboard!$C$6),OR(Dashboard!$F$6="All",D1346=Dashboard!$F$6),OR(Dashboard!$I$6="All",B1346=Dashboard!$I$6)),1,0)</f>
        <v/>
      </c>
    </row>
    <row r="1347">
      <c r="A1347" t="inlineStr">
        <is>
          <t>PP901346</t>
        </is>
      </c>
      <c r="B1347" t="inlineStr">
        <is>
          <t>Jan</t>
        </is>
      </c>
      <c r="C1347" t="inlineStr">
        <is>
          <t>Pune</t>
        </is>
      </c>
      <c r="D1347" t="inlineStr">
        <is>
          <t>P2P transfer</t>
        </is>
      </c>
      <c r="E1347" t="inlineStr">
        <is>
          <t>-</t>
        </is>
      </c>
      <c r="F1347" s="34" t="n">
        <v>963</v>
      </c>
      <c r="G1347" t="inlineStr">
        <is>
          <t>Bank B</t>
        </is>
      </c>
      <c r="H1347" t="inlineStr">
        <is>
          <t>iOS</t>
        </is>
      </c>
      <c r="I1347" s="35" t="n">
        <v>1.9</v>
      </c>
      <c r="J1347" t="inlineStr">
        <is>
          <t>Success</t>
        </is>
      </c>
      <c r="K1347" t="inlineStr"/>
      <c r="L1347" s="34" t="n">
        <v>0</v>
      </c>
      <c r="M1347" t="inlineStr">
        <is>
          <t>Existing</t>
        </is>
      </c>
      <c r="N1347" t="inlineStr">
        <is>
          <t>Evening</t>
        </is>
      </c>
      <c r="O1347">
        <f>IF(AND(OR(Dashboard!$C$6="All",C1347=Dashboard!$C$6),OR(Dashboard!$F$6="All",D1347=Dashboard!$F$6),OR(Dashboard!$I$6="All",B1347=Dashboard!$I$6)),1,0)</f>
        <v/>
      </c>
    </row>
    <row r="1348">
      <c r="A1348" t="inlineStr">
        <is>
          <t>PP901347</t>
        </is>
      </c>
      <c r="B1348" t="inlineStr">
        <is>
          <t>Jan</t>
        </is>
      </c>
      <c r="C1348" t="inlineStr">
        <is>
          <t>Pune</t>
        </is>
      </c>
      <c r="D1348" t="inlineStr">
        <is>
          <t>Merchant (P2M)</t>
        </is>
      </c>
      <c r="E1348" t="inlineStr">
        <is>
          <t>Fuel</t>
        </is>
      </c>
      <c r="F1348" s="34" t="n">
        <v>230</v>
      </c>
      <c r="G1348" t="inlineStr">
        <is>
          <t>Bank B</t>
        </is>
      </c>
      <c r="H1348" t="inlineStr">
        <is>
          <t>Android</t>
        </is>
      </c>
      <c r="I1348" s="35" t="n">
        <v>0.4</v>
      </c>
      <c r="J1348" t="inlineStr">
        <is>
          <t>Success</t>
        </is>
      </c>
      <c r="K1348" t="inlineStr"/>
      <c r="L1348" s="34" t="n">
        <v>0</v>
      </c>
      <c r="M1348" t="inlineStr">
        <is>
          <t>Existing</t>
        </is>
      </c>
      <c r="N1348" t="inlineStr">
        <is>
          <t>Morning</t>
        </is>
      </c>
      <c r="O1348">
        <f>IF(AND(OR(Dashboard!$C$6="All",C1348=Dashboard!$C$6),OR(Dashboard!$F$6="All",D1348=Dashboard!$F$6),OR(Dashboard!$I$6="All",B1348=Dashboard!$I$6)),1,0)</f>
        <v/>
      </c>
    </row>
    <row r="1349">
      <c r="A1349" t="inlineStr">
        <is>
          <t>PP901348</t>
        </is>
      </c>
      <c r="B1349" t="inlineStr">
        <is>
          <t>Jun</t>
        </is>
      </c>
      <c r="C1349" t="inlineStr">
        <is>
          <t>Sambhaji Nagar</t>
        </is>
      </c>
      <c r="D1349" t="inlineStr">
        <is>
          <t>Merchant (P2M)</t>
        </is>
      </c>
      <c r="E1349" t="inlineStr">
        <is>
          <t>Travel</t>
        </is>
      </c>
      <c r="F1349" s="34" t="n">
        <v>303</v>
      </c>
      <c r="G1349" t="inlineStr">
        <is>
          <t>Bank B</t>
        </is>
      </c>
      <c r="H1349" t="inlineStr">
        <is>
          <t>iOS</t>
        </is>
      </c>
      <c r="I1349" s="35" t="n">
        <v>2.6</v>
      </c>
      <c r="J1349" t="inlineStr">
        <is>
          <t>Success</t>
        </is>
      </c>
      <c r="K1349" t="inlineStr"/>
      <c r="L1349" s="34" t="n">
        <v>0</v>
      </c>
      <c r="M1349" t="inlineStr">
        <is>
          <t>Existing</t>
        </is>
      </c>
      <c r="N1349" t="inlineStr">
        <is>
          <t>Evening</t>
        </is>
      </c>
      <c r="O1349">
        <f>IF(AND(OR(Dashboard!$C$6="All",C1349=Dashboard!$C$6),OR(Dashboard!$F$6="All",D1349=Dashboard!$F$6),OR(Dashboard!$I$6="All",B1349=Dashboard!$I$6)),1,0)</f>
        <v/>
      </c>
    </row>
    <row r="1350">
      <c r="A1350" t="inlineStr">
        <is>
          <t>PP901349</t>
        </is>
      </c>
      <c r="B1350" t="inlineStr">
        <is>
          <t>May</t>
        </is>
      </c>
      <c r="C1350" t="inlineStr">
        <is>
          <t>Solapur</t>
        </is>
      </c>
      <c r="D1350" t="inlineStr">
        <is>
          <t>Merchant (P2M)</t>
        </is>
      </c>
      <c r="E1350" t="inlineStr">
        <is>
          <t>Electronics</t>
        </is>
      </c>
      <c r="F1350" s="34" t="n">
        <v>62</v>
      </c>
      <c r="G1350" t="inlineStr">
        <is>
          <t>Bank B</t>
        </is>
      </c>
      <c r="H1350" t="inlineStr">
        <is>
          <t>Android</t>
        </is>
      </c>
      <c r="I1350" s="35" t="n">
        <v>0.4</v>
      </c>
      <c r="J1350" t="inlineStr">
        <is>
          <t>Success</t>
        </is>
      </c>
      <c r="K1350" t="inlineStr"/>
      <c r="L1350" s="34" t="n">
        <v>0</v>
      </c>
      <c r="M1350" t="inlineStr">
        <is>
          <t>Existing</t>
        </is>
      </c>
      <c r="N1350" t="inlineStr">
        <is>
          <t>Afternoon</t>
        </is>
      </c>
      <c r="O1350">
        <f>IF(AND(OR(Dashboard!$C$6="All",C1350=Dashboard!$C$6),OR(Dashboard!$F$6="All",D1350=Dashboard!$F$6),OR(Dashboard!$I$6="All",B1350=Dashboard!$I$6)),1,0)</f>
        <v/>
      </c>
    </row>
    <row r="1351">
      <c r="A1351" t="inlineStr">
        <is>
          <t>PP901350</t>
        </is>
      </c>
      <c r="B1351" t="inlineStr">
        <is>
          <t>Apr</t>
        </is>
      </c>
      <c r="C1351" t="inlineStr">
        <is>
          <t>Kolhapur</t>
        </is>
      </c>
      <c r="D1351" t="inlineStr">
        <is>
          <t>P2P transfer</t>
        </is>
      </c>
      <c r="E1351" t="inlineStr">
        <is>
          <t>-</t>
        </is>
      </c>
      <c r="F1351" s="34" t="n">
        <v>632</v>
      </c>
      <c r="G1351" t="inlineStr">
        <is>
          <t>Bank C</t>
        </is>
      </c>
      <c r="H1351" t="inlineStr">
        <is>
          <t>Android</t>
        </is>
      </c>
      <c r="I1351" s="35" t="n">
        <v>2.2</v>
      </c>
      <c r="J1351" t="inlineStr">
        <is>
          <t>Failed</t>
        </is>
      </c>
      <c r="K1351" t="inlineStr">
        <is>
          <t>Limit exceeded</t>
        </is>
      </c>
      <c r="L1351" s="34" t="n">
        <v>0</v>
      </c>
      <c r="M1351" t="inlineStr">
        <is>
          <t>Existing</t>
        </is>
      </c>
      <c r="N1351" t="inlineStr">
        <is>
          <t>Afternoon</t>
        </is>
      </c>
      <c r="O1351">
        <f>IF(AND(OR(Dashboard!$C$6="All",C1351=Dashboard!$C$6),OR(Dashboard!$F$6="All",D1351=Dashboard!$F$6),OR(Dashboard!$I$6="All",B1351=Dashboard!$I$6)),1,0)</f>
        <v/>
      </c>
    </row>
    <row r="1352">
      <c r="A1352" t="inlineStr">
        <is>
          <t>PP901351</t>
        </is>
      </c>
      <c r="B1352" t="inlineStr">
        <is>
          <t>Jan</t>
        </is>
      </c>
      <c r="C1352" t="inlineStr">
        <is>
          <t>Kolhapur</t>
        </is>
      </c>
      <c r="D1352" t="inlineStr">
        <is>
          <t>P2P transfer</t>
        </is>
      </c>
      <c r="E1352" t="inlineStr">
        <is>
          <t>-</t>
        </is>
      </c>
      <c r="F1352" s="34" t="n">
        <v>1859</v>
      </c>
      <c r="G1352" t="inlineStr">
        <is>
          <t>Bank E</t>
        </is>
      </c>
      <c r="H1352" t="inlineStr">
        <is>
          <t>Android</t>
        </is>
      </c>
      <c r="I1352" s="35" t="n">
        <v>1.4</v>
      </c>
      <c r="J1352" t="inlineStr">
        <is>
          <t>Success</t>
        </is>
      </c>
      <c r="K1352" t="inlineStr"/>
      <c r="L1352" s="34" t="n">
        <v>0</v>
      </c>
      <c r="M1352" t="inlineStr">
        <is>
          <t>Existing</t>
        </is>
      </c>
      <c r="N1352" t="inlineStr">
        <is>
          <t>Evening</t>
        </is>
      </c>
      <c r="O1352">
        <f>IF(AND(OR(Dashboard!$C$6="All",C1352=Dashboard!$C$6),OR(Dashboard!$F$6="All",D1352=Dashboard!$F$6),OR(Dashboard!$I$6="All",B1352=Dashboard!$I$6)),1,0)</f>
        <v/>
      </c>
    </row>
    <row r="1353">
      <c r="A1353" t="inlineStr">
        <is>
          <t>PP901352</t>
        </is>
      </c>
      <c r="B1353" t="inlineStr">
        <is>
          <t>May</t>
        </is>
      </c>
      <c r="C1353" t="inlineStr">
        <is>
          <t>Solapur</t>
        </is>
      </c>
      <c r="D1353" t="inlineStr">
        <is>
          <t>P2P transfer</t>
        </is>
      </c>
      <c r="E1353" t="inlineStr">
        <is>
          <t>-</t>
        </is>
      </c>
      <c r="F1353" s="34" t="n">
        <v>680</v>
      </c>
      <c r="G1353" t="inlineStr">
        <is>
          <t>Bank D</t>
        </is>
      </c>
      <c r="H1353" t="inlineStr">
        <is>
          <t>Android</t>
        </is>
      </c>
      <c r="I1353" s="35" t="n">
        <v>1.6</v>
      </c>
      <c r="J1353" t="inlineStr">
        <is>
          <t>Success</t>
        </is>
      </c>
      <c r="K1353" t="inlineStr"/>
      <c r="L1353" s="34" t="n">
        <v>0</v>
      </c>
      <c r="M1353" t="inlineStr">
        <is>
          <t>Existing</t>
        </is>
      </c>
      <c r="N1353" t="inlineStr">
        <is>
          <t>Morning</t>
        </is>
      </c>
      <c r="O1353">
        <f>IF(AND(OR(Dashboard!$C$6="All",C1353=Dashboard!$C$6),OR(Dashboard!$F$6="All",D1353=Dashboard!$F$6),OR(Dashboard!$I$6="All",B1353=Dashboard!$I$6)),1,0)</f>
        <v/>
      </c>
    </row>
    <row r="1354">
      <c r="A1354" t="inlineStr">
        <is>
          <t>PP901353</t>
        </is>
      </c>
      <c r="B1354" t="inlineStr">
        <is>
          <t>May</t>
        </is>
      </c>
      <c r="C1354" t="inlineStr">
        <is>
          <t>Nagpur</t>
        </is>
      </c>
      <c r="D1354" t="inlineStr">
        <is>
          <t>Merchant (P2M)</t>
        </is>
      </c>
      <c r="E1354" t="inlineStr">
        <is>
          <t>Food</t>
        </is>
      </c>
      <c r="F1354" s="34" t="n">
        <v>466</v>
      </c>
      <c r="G1354" t="inlineStr">
        <is>
          <t>Bank B</t>
        </is>
      </c>
      <c r="H1354" t="inlineStr">
        <is>
          <t>Android</t>
        </is>
      </c>
      <c r="I1354" s="35" t="n">
        <v>2.5</v>
      </c>
      <c r="J1354" t="inlineStr">
        <is>
          <t>Success</t>
        </is>
      </c>
      <c r="K1354" t="inlineStr"/>
      <c r="L1354" s="34" t="n">
        <v>0</v>
      </c>
      <c r="M1354" t="inlineStr">
        <is>
          <t>Existing</t>
        </is>
      </c>
      <c r="N1354" t="inlineStr">
        <is>
          <t>Evening</t>
        </is>
      </c>
      <c r="O1354">
        <f>IF(AND(OR(Dashboard!$C$6="All",C1354=Dashboard!$C$6),OR(Dashboard!$F$6="All",D1354=Dashboard!$F$6),OR(Dashboard!$I$6="All",B1354=Dashboard!$I$6)),1,0)</f>
        <v/>
      </c>
    </row>
    <row r="1355">
      <c r="A1355" t="inlineStr">
        <is>
          <t>PP901354</t>
        </is>
      </c>
      <c r="B1355" t="inlineStr">
        <is>
          <t>Mar</t>
        </is>
      </c>
      <c r="C1355" t="inlineStr">
        <is>
          <t>Sambhaji Nagar</t>
        </is>
      </c>
      <c r="D1355" t="inlineStr">
        <is>
          <t>Recharge</t>
        </is>
      </c>
      <c r="E1355" t="inlineStr">
        <is>
          <t>-</t>
        </is>
      </c>
      <c r="F1355" s="34" t="n">
        <v>239</v>
      </c>
      <c r="G1355" t="inlineStr">
        <is>
          <t>Bank C</t>
        </is>
      </c>
      <c r="H1355" t="inlineStr">
        <is>
          <t>Android</t>
        </is>
      </c>
      <c r="I1355" s="35" t="n">
        <v>0.8</v>
      </c>
      <c r="J1355" t="inlineStr">
        <is>
          <t>Success</t>
        </is>
      </c>
      <c r="K1355" t="inlineStr"/>
      <c r="L1355" s="34" t="n">
        <v>0</v>
      </c>
      <c r="M1355" t="inlineStr">
        <is>
          <t>Existing</t>
        </is>
      </c>
      <c r="N1355" t="inlineStr">
        <is>
          <t>Morning</t>
        </is>
      </c>
      <c r="O1355">
        <f>IF(AND(OR(Dashboard!$C$6="All",C1355=Dashboard!$C$6),OR(Dashboard!$F$6="All",D1355=Dashboard!$F$6),OR(Dashboard!$I$6="All",B1355=Dashboard!$I$6)),1,0)</f>
        <v/>
      </c>
    </row>
    <row r="1356">
      <c r="A1356" t="inlineStr">
        <is>
          <t>PP901355</t>
        </is>
      </c>
      <c r="B1356" t="inlineStr">
        <is>
          <t>Mar</t>
        </is>
      </c>
      <c r="C1356" t="inlineStr">
        <is>
          <t>Nagpur</t>
        </is>
      </c>
      <c r="D1356" t="inlineStr">
        <is>
          <t>Bill payment</t>
        </is>
      </c>
      <c r="E1356" t="inlineStr">
        <is>
          <t>-</t>
        </is>
      </c>
      <c r="F1356" s="34" t="n">
        <v>3074</v>
      </c>
      <c r="G1356" t="inlineStr">
        <is>
          <t>Bank E</t>
        </is>
      </c>
      <c r="H1356" t="inlineStr">
        <is>
          <t>Android</t>
        </is>
      </c>
      <c r="I1356" s="35" t="n">
        <v>0.5</v>
      </c>
      <c r="J1356" t="inlineStr">
        <is>
          <t>Success</t>
        </is>
      </c>
      <c r="K1356" t="inlineStr"/>
      <c r="L1356" s="34" t="n">
        <v>31</v>
      </c>
      <c r="M1356" t="inlineStr">
        <is>
          <t>Existing</t>
        </is>
      </c>
      <c r="N1356" t="inlineStr">
        <is>
          <t>Evening</t>
        </is>
      </c>
      <c r="O1356">
        <f>IF(AND(OR(Dashboard!$C$6="All",C1356=Dashboard!$C$6),OR(Dashboard!$F$6="All",D1356=Dashboard!$F$6),OR(Dashboard!$I$6="All",B1356=Dashboard!$I$6)),1,0)</f>
        <v/>
      </c>
    </row>
    <row r="1357">
      <c r="A1357" t="inlineStr">
        <is>
          <t>PP901356</t>
        </is>
      </c>
      <c r="B1357" t="inlineStr">
        <is>
          <t>Mar</t>
        </is>
      </c>
      <c r="C1357" t="inlineStr">
        <is>
          <t>Kolhapur</t>
        </is>
      </c>
      <c r="D1357" t="inlineStr">
        <is>
          <t>P2P transfer</t>
        </is>
      </c>
      <c r="E1357" t="inlineStr">
        <is>
          <t>-</t>
        </is>
      </c>
      <c r="F1357" s="34" t="n">
        <v>379</v>
      </c>
      <c r="G1357" t="inlineStr">
        <is>
          <t>Bank A</t>
        </is>
      </c>
      <c r="H1357" t="inlineStr">
        <is>
          <t>Android</t>
        </is>
      </c>
      <c r="I1357" s="35" t="n">
        <v>0.7</v>
      </c>
      <c r="J1357" t="inlineStr">
        <is>
          <t>Success</t>
        </is>
      </c>
      <c r="K1357" t="inlineStr"/>
      <c r="L1357" s="34" t="n">
        <v>0</v>
      </c>
      <c r="M1357" t="inlineStr">
        <is>
          <t>Existing</t>
        </is>
      </c>
      <c r="N1357" t="inlineStr">
        <is>
          <t>Evening</t>
        </is>
      </c>
      <c r="O1357">
        <f>IF(AND(OR(Dashboard!$C$6="All",C1357=Dashboard!$C$6),OR(Dashboard!$F$6="All",D1357=Dashboard!$F$6),OR(Dashboard!$I$6="All",B1357=Dashboard!$I$6)),1,0)</f>
        <v/>
      </c>
    </row>
    <row r="1358">
      <c r="A1358" t="inlineStr">
        <is>
          <t>PP901357</t>
        </is>
      </c>
      <c r="B1358" t="inlineStr">
        <is>
          <t>Apr</t>
        </is>
      </c>
      <c r="C1358" t="inlineStr">
        <is>
          <t>Sambhaji Nagar</t>
        </is>
      </c>
      <c r="D1358" t="inlineStr">
        <is>
          <t>Merchant (P2M)</t>
        </is>
      </c>
      <c r="E1358" t="inlineStr">
        <is>
          <t>Grocery</t>
        </is>
      </c>
      <c r="F1358" s="34" t="n">
        <v>32</v>
      </c>
      <c r="G1358" t="inlineStr">
        <is>
          <t>Bank C</t>
        </is>
      </c>
      <c r="H1358" t="inlineStr">
        <is>
          <t>Android</t>
        </is>
      </c>
      <c r="I1358" s="35" t="n">
        <v>2.6</v>
      </c>
      <c r="J1358" t="inlineStr">
        <is>
          <t>Success</t>
        </is>
      </c>
      <c r="K1358" t="inlineStr"/>
      <c r="L1358" s="34" t="n">
        <v>0</v>
      </c>
      <c r="M1358" t="inlineStr">
        <is>
          <t>Existing</t>
        </is>
      </c>
      <c r="N1358" t="inlineStr">
        <is>
          <t>Afternoon</t>
        </is>
      </c>
      <c r="O1358">
        <f>IF(AND(OR(Dashboard!$C$6="All",C1358=Dashboard!$C$6),OR(Dashboard!$F$6="All",D1358=Dashboard!$F$6),OR(Dashboard!$I$6="All",B1358=Dashboard!$I$6)),1,0)</f>
        <v/>
      </c>
    </row>
    <row r="1359">
      <c r="A1359" t="inlineStr">
        <is>
          <t>PP901358</t>
        </is>
      </c>
      <c r="B1359" t="inlineStr">
        <is>
          <t>May</t>
        </is>
      </c>
      <c r="C1359" t="inlineStr">
        <is>
          <t>Nashik</t>
        </is>
      </c>
      <c r="D1359" t="inlineStr">
        <is>
          <t>Merchant (P2M)</t>
        </is>
      </c>
      <c r="E1359" t="inlineStr">
        <is>
          <t>Electronics</t>
        </is>
      </c>
      <c r="F1359" s="34" t="n">
        <v>85</v>
      </c>
      <c r="G1359" t="inlineStr">
        <is>
          <t>Bank B</t>
        </is>
      </c>
      <c r="H1359" t="inlineStr">
        <is>
          <t>Android</t>
        </is>
      </c>
      <c r="I1359" s="35" t="n">
        <v>0.7</v>
      </c>
      <c r="J1359" t="inlineStr">
        <is>
          <t>Success</t>
        </is>
      </c>
      <c r="K1359" t="inlineStr"/>
      <c r="L1359" s="34" t="n">
        <v>0</v>
      </c>
      <c r="M1359" t="inlineStr">
        <is>
          <t>Existing</t>
        </is>
      </c>
      <c r="N1359" t="inlineStr">
        <is>
          <t>Afternoon</t>
        </is>
      </c>
      <c r="O1359">
        <f>IF(AND(OR(Dashboard!$C$6="All",C1359=Dashboard!$C$6),OR(Dashboard!$F$6="All",D1359=Dashboard!$F$6),OR(Dashboard!$I$6="All",B1359=Dashboard!$I$6)),1,0)</f>
        <v/>
      </c>
    </row>
    <row r="1360">
      <c r="A1360" t="inlineStr">
        <is>
          <t>PP901359</t>
        </is>
      </c>
      <c r="B1360" t="inlineStr">
        <is>
          <t>Jan</t>
        </is>
      </c>
      <c r="C1360" t="inlineStr">
        <is>
          <t>Kolhapur</t>
        </is>
      </c>
      <c r="D1360" t="inlineStr">
        <is>
          <t>P2P transfer</t>
        </is>
      </c>
      <c r="E1360" t="inlineStr">
        <is>
          <t>-</t>
        </is>
      </c>
      <c r="F1360" s="34" t="n">
        <v>442</v>
      </c>
      <c r="G1360" t="inlineStr">
        <is>
          <t>Bank C</t>
        </is>
      </c>
      <c r="H1360" t="inlineStr">
        <is>
          <t>Android</t>
        </is>
      </c>
      <c r="I1360" s="35" t="n">
        <v>0.4</v>
      </c>
      <c r="J1360" t="inlineStr">
        <is>
          <t>Success</t>
        </is>
      </c>
      <c r="K1360" t="inlineStr"/>
      <c r="L1360" s="34" t="n">
        <v>0</v>
      </c>
      <c r="M1360" t="inlineStr">
        <is>
          <t>Existing</t>
        </is>
      </c>
      <c r="N1360" t="inlineStr">
        <is>
          <t>Evening</t>
        </is>
      </c>
      <c r="O1360">
        <f>IF(AND(OR(Dashboard!$C$6="All",C1360=Dashboard!$C$6),OR(Dashboard!$F$6="All",D1360=Dashboard!$F$6),OR(Dashboard!$I$6="All",B1360=Dashboard!$I$6)),1,0)</f>
        <v/>
      </c>
    </row>
    <row r="1361">
      <c r="A1361" t="inlineStr">
        <is>
          <t>PP901360</t>
        </is>
      </c>
      <c r="B1361" t="inlineStr">
        <is>
          <t>Feb</t>
        </is>
      </c>
      <c r="C1361" t="inlineStr">
        <is>
          <t>Nagpur</t>
        </is>
      </c>
      <c r="D1361" t="inlineStr">
        <is>
          <t>Bill payment</t>
        </is>
      </c>
      <c r="E1361" t="inlineStr">
        <is>
          <t>-</t>
        </is>
      </c>
      <c r="F1361" s="34" t="n">
        <v>1643</v>
      </c>
      <c r="G1361" t="inlineStr">
        <is>
          <t>Bank C</t>
        </is>
      </c>
      <c r="H1361" t="inlineStr">
        <is>
          <t>Android</t>
        </is>
      </c>
      <c r="I1361" s="35" t="n">
        <v>1.4</v>
      </c>
      <c r="J1361" t="inlineStr">
        <is>
          <t>Success</t>
        </is>
      </c>
      <c r="K1361" t="inlineStr"/>
      <c r="L1361" s="34" t="n">
        <v>16</v>
      </c>
      <c r="M1361" t="inlineStr">
        <is>
          <t>Existing</t>
        </is>
      </c>
      <c r="N1361" t="inlineStr">
        <is>
          <t>Morning</t>
        </is>
      </c>
      <c r="O1361">
        <f>IF(AND(OR(Dashboard!$C$6="All",C1361=Dashboard!$C$6),OR(Dashboard!$F$6="All",D1361=Dashboard!$F$6),OR(Dashboard!$I$6="All",B1361=Dashboard!$I$6)),1,0)</f>
        <v/>
      </c>
    </row>
    <row r="1362">
      <c r="A1362" t="inlineStr">
        <is>
          <t>PP901361</t>
        </is>
      </c>
      <c r="B1362" t="inlineStr">
        <is>
          <t>Feb</t>
        </is>
      </c>
      <c r="C1362" t="inlineStr">
        <is>
          <t>Kolhapur</t>
        </is>
      </c>
      <c r="D1362" t="inlineStr">
        <is>
          <t>P2P transfer</t>
        </is>
      </c>
      <c r="E1362" t="inlineStr">
        <is>
          <t>-</t>
        </is>
      </c>
      <c r="F1362" s="34" t="n">
        <v>198</v>
      </c>
      <c r="G1362" t="inlineStr">
        <is>
          <t>Bank C</t>
        </is>
      </c>
      <c r="H1362" t="inlineStr">
        <is>
          <t>Android</t>
        </is>
      </c>
      <c r="I1362" s="35" t="n">
        <v>1.1</v>
      </c>
      <c r="J1362" t="inlineStr">
        <is>
          <t>Success</t>
        </is>
      </c>
      <c r="K1362" t="inlineStr"/>
      <c r="L1362" s="34" t="n">
        <v>0</v>
      </c>
      <c r="M1362" t="inlineStr">
        <is>
          <t>New</t>
        </is>
      </c>
      <c r="N1362" t="inlineStr">
        <is>
          <t>Evening</t>
        </is>
      </c>
      <c r="O1362">
        <f>IF(AND(OR(Dashboard!$C$6="All",C1362=Dashboard!$C$6),OR(Dashboard!$F$6="All",D1362=Dashboard!$F$6),OR(Dashboard!$I$6="All",B1362=Dashboard!$I$6)),1,0)</f>
        <v/>
      </c>
    </row>
    <row r="1363">
      <c r="A1363" t="inlineStr">
        <is>
          <t>PP901362</t>
        </is>
      </c>
      <c r="B1363" t="inlineStr">
        <is>
          <t>Apr</t>
        </is>
      </c>
      <c r="C1363" t="inlineStr">
        <is>
          <t>Pune</t>
        </is>
      </c>
      <c r="D1363" t="inlineStr">
        <is>
          <t>P2P transfer</t>
        </is>
      </c>
      <c r="E1363" t="inlineStr">
        <is>
          <t>-</t>
        </is>
      </c>
      <c r="F1363" s="34" t="n">
        <v>288</v>
      </c>
      <c r="G1363" t="inlineStr">
        <is>
          <t>Bank D</t>
        </is>
      </c>
      <c r="H1363" t="inlineStr">
        <is>
          <t>Android</t>
        </is>
      </c>
      <c r="I1363" s="35" t="n">
        <v>1.2</v>
      </c>
      <c r="J1363" t="inlineStr">
        <is>
          <t>Success</t>
        </is>
      </c>
      <c r="K1363" t="inlineStr"/>
      <c r="L1363" s="34" t="n">
        <v>0</v>
      </c>
      <c r="M1363" t="inlineStr">
        <is>
          <t>Existing</t>
        </is>
      </c>
      <c r="N1363" t="inlineStr">
        <is>
          <t>Evening</t>
        </is>
      </c>
      <c r="O1363">
        <f>IF(AND(OR(Dashboard!$C$6="All",C1363=Dashboard!$C$6),OR(Dashboard!$F$6="All",D1363=Dashboard!$F$6),OR(Dashboard!$I$6="All",B1363=Dashboard!$I$6)),1,0)</f>
        <v/>
      </c>
    </row>
    <row r="1364">
      <c r="A1364" t="inlineStr">
        <is>
          <t>PP901363</t>
        </is>
      </c>
      <c r="B1364" t="inlineStr">
        <is>
          <t>Jun</t>
        </is>
      </c>
      <c r="C1364" t="inlineStr">
        <is>
          <t>Pune</t>
        </is>
      </c>
      <c r="D1364" t="inlineStr">
        <is>
          <t>Merchant (P2M)</t>
        </is>
      </c>
      <c r="E1364" t="inlineStr">
        <is>
          <t>Fuel</t>
        </is>
      </c>
      <c r="F1364" s="34" t="n">
        <v>74</v>
      </c>
      <c r="G1364" t="inlineStr">
        <is>
          <t>Bank B</t>
        </is>
      </c>
      <c r="H1364" t="inlineStr">
        <is>
          <t>Android</t>
        </is>
      </c>
      <c r="I1364" s="35" t="n">
        <v>0.9</v>
      </c>
      <c r="J1364" t="inlineStr">
        <is>
          <t>Success</t>
        </is>
      </c>
      <c r="K1364" t="inlineStr"/>
      <c r="L1364" s="34" t="n">
        <v>0</v>
      </c>
      <c r="M1364" t="inlineStr">
        <is>
          <t>New</t>
        </is>
      </c>
      <c r="N1364" t="inlineStr">
        <is>
          <t>Night</t>
        </is>
      </c>
      <c r="O1364">
        <f>IF(AND(OR(Dashboard!$C$6="All",C1364=Dashboard!$C$6),OR(Dashboard!$F$6="All",D1364=Dashboard!$F$6),OR(Dashboard!$I$6="All",B1364=Dashboard!$I$6)),1,0)</f>
        <v/>
      </c>
    </row>
    <row r="1365">
      <c r="A1365" t="inlineStr">
        <is>
          <t>PP901364</t>
        </is>
      </c>
      <c r="B1365" t="inlineStr">
        <is>
          <t>Jun</t>
        </is>
      </c>
      <c r="C1365" t="inlineStr">
        <is>
          <t>Kolhapur</t>
        </is>
      </c>
      <c r="D1365" t="inlineStr">
        <is>
          <t>Merchant (P2M)</t>
        </is>
      </c>
      <c r="E1365" t="inlineStr">
        <is>
          <t>Fuel</t>
        </is>
      </c>
      <c r="F1365" s="34" t="n">
        <v>205</v>
      </c>
      <c r="G1365" t="inlineStr">
        <is>
          <t>Bank C</t>
        </is>
      </c>
      <c r="H1365" t="inlineStr">
        <is>
          <t>Android</t>
        </is>
      </c>
      <c r="I1365" s="35" t="n">
        <v>0.9</v>
      </c>
      <c r="J1365" t="inlineStr">
        <is>
          <t>Success</t>
        </is>
      </c>
      <c r="K1365" t="inlineStr"/>
      <c r="L1365" s="34" t="n">
        <v>0</v>
      </c>
      <c r="M1365" t="inlineStr">
        <is>
          <t>Existing</t>
        </is>
      </c>
      <c r="N1365" t="inlineStr">
        <is>
          <t>Evening</t>
        </is>
      </c>
      <c r="O1365">
        <f>IF(AND(OR(Dashboard!$C$6="All",C1365=Dashboard!$C$6),OR(Dashboard!$F$6="All",D1365=Dashboard!$F$6),OR(Dashboard!$I$6="All",B1365=Dashboard!$I$6)),1,0)</f>
        <v/>
      </c>
    </row>
    <row r="1366">
      <c r="A1366" t="inlineStr">
        <is>
          <t>PP901365</t>
        </is>
      </c>
      <c r="B1366" t="inlineStr">
        <is>
          <t>May</t>
        </is>
      </c>
      <c r="C1366" t="inlineStr">
        <is>
          <t>Nagpur</t>
        </is>
      </c>
      <c r="D1366" t="inlineStr">
        <is>
          <t>P2P transfer</t>
        </is>
      </c>
      <c r="E1366" t="inlineStr">
        <is>
          <t>-</t>
        </is>
      </c>
      <c r="F1366" s="34" t="n">
        <v>1463</v>
      </c>
      <c r="G1366" t="inlineStr">
        <is>
          <t>Bank E</t>
        </is>
      </c>
      <c r="H1366" t="inlineStr">
        <is>
          <t>Android</t>
        </is>
      </c>
      <c r="I1366" s="35" t="n">
        <v>1.7</v>
      </c>
      <c r="J1366" t="inlineStr">
        <is>
          <t>Success</t>
        </is>
      </c>
      <c r="K1366" t="inlineStr"/>
      <c r="L1366" s="34" t="n">
        <v>0</v>
      </c>
      <c r="M1366" t="inlineStr">
        <is>
          <t>Existing</t>
        </is>
      </c>
      <c r="N1366" t="inlineStr">
        <is>
          <t>Afternoon</t>
        </is>
      </c>
      <c r="O1366">
        <f>IF(AND(OR(Dashboard!$C$6="All",C1366=Dashboard!$C$6),OR(Dashboard!$F$6="All",D1366=Dashboard!$F$6),OR(Dashboard!$I$6="All",B1366=Dashboard!$I$6)),1,0)</f>
        <v/>
      </c>
    </row>
    <row r="1367">
      <c r="A1367" t="inlineStr">
        <is>
          <t>PP901366</t>
        </is>
      </c>
      <c r="B1367" t="inlineStr">
        <is>
          <t>May</t>
        </is>
      </c>
      <c r="C1367" t="inlineStr">
        <is>
          <t>Pune</t>
        </is>
      </c>
      <c r="D1367" t="inlineStr">
        <is>
          <t>P2P transfer</t>
        </is>
      </c>
      <c r="E1367" t="inlineStr">
        <is>
          <t>-</t>
        </is>
      </c>
      <c r="F1367" s="34" t="n">
        <v>1106</v>
      </c>
      <c r="G1367" t="inlineStr">
        <is>
          <t>Bank C</t>
        </is>
      </c>
      <c r="H1367" t="inlineStr">
        <is>
          <t>iOS</t>
        </is>
      </c>
      <c r="I1367" s="35" t="n">
        <v>1.5</v>
      </c>
      <c r="J1367" t="inlineStr">
        <is>
          <t>Success</t>
        </is>
      </c>
      <c r="K1367" t="inlineStr"/>
      <c r="L1367" s="34" t="n">
        <v>0</v>
      </c>
      <c r="M1367" t="inlineStr">
        <is>
          <t>New</t>
        </is>
      </c>
      <c r="N1367" t="inlineStr">
        <is>
          <t>Afternoon</t>
        </is>
      </c>
      <c r="O1367">
        <f>IF(AND(OR(Dashboard!$C$6="All",C1367=Dashboard!$C$6),OR(Dashboard!$F$6="All",D1367=Dashboard!$F$6),OR(Dashboard!$I$6="All",B1367=Dashboard!$I$6)),1,0)</f>
        <v/>
      </c>
    </row>
    <row r="1368">
      <c r="A1368" t="inlineStr">
        <is>
          <t>PP901367</t>
        </is>
      </c>
      <c r="B1368" t="inlineStr">
        <is>
          <t>Apr</t>
        </is>
      </c>
      <c r="C1368" t="inlineStr">
        <is>
          <t>Kolhapur</t>
        </is>
      </c>
      <c r="D1368" t="inlineStr">
        <is>
          <t>Recharge</t>
        </is>
      </c>
      <c r="E1368" t="inlineStr">
        <is>
          <t>-</t>
        </is>
      </c>
      <c r="F1368" s="34" t="n">
        <v>666</v>
      </c>
      <c r="G1368" t="inlineStr">
        <is>
          <t>Bank E</t>
        </is>
      </c>
      <c r="H1368" t="inlineStr">
        <is>
          <t>iOS</t>
        </is>
      </c>
      <c r="I1368" s="35" t="n">
        <v>1.4</v>
      </c>
      <c r="J1368" t="inlineStr">
        <is>
          <t>Success</t>
        </is>
      </c>
      <c r="K1368" t="inlineStr"/>
      <c r="L1368" s="34" t="n">
        <v>7</v>
      </c>
      <c r="M1368" t="inlineStr">
        <is>
          <t>Existing</t>
        </is>
      </c>
      <c r="N1368" t="inlineStr">
        <is>
          <t>Afternoon</t>
        </is>
      </c>
      <c r="O1368">
        <f>IF(AND(OR(Dashboard!$C$6="All",C1368=Dashboard!$C$6),OR(Dashboard!$F$6="All",D1368=Dashboard!$F$6),OR(Dashboard!$I$6="All",B1368=Dashboard!$I$6)),1,0)</f>
        <v/>
      </c>
    </row>
    <row r="1369">
      <c r="A1369" t="inlineStr">
        <is>
          <t>PP901368</t>
        </is>
      </c>
      <c r="B1369" t="inlineStr">
        <is>
          <t>Mar</t>
        </is>
      </c>
      <c r="C1369" t="inlineStr">
        <is>
          <t>Pune</t>
        </is>
      </c>
      <c r="D1369" t="inlineStr">
        <is>
          <t>Recharge</t>
        </is>
      </c>
      <c r="E1369" t="inlineStr">
        <is>
          <t>-</t>
        </is>
      </c>
      <c r="F1369" s="34" t="n">
        <v>199</v>
      </c>
      <c r="G1369" t="inlineStr">
        <is>
          <t>Bank C</t>
        </is>
      </c>
      <c r="H1369" t="inlineStr">
        <is>
          <t>Android</t>
        </is>
      </c>
      <c r="I1369" s="35" t="n">
        <v>1.2</v>
      </c>
      <c r="J1369" t="inlineStr">
        <is>
          <t>Success</t>
        </is>
      </c>
      <c r="K1369" t="inlineStr"/>
      <c r="L1369" s="34" t="n">
        <v>2</v>
      </c>
      <c r="M1369" t="inlineStr">
        <is>
          <t>Existing</t>
        </is>
      </c>
      <c r="N1369" t="inlineStr">
        <is>
          <t>Evening</t>
        </is>
      </c>
      <c r="O1369">
        <f>IF(AND(OR(Dashboard!$C$6="All",C1369=Dashboard!$C$6),OR(Dashboard!$F$6="All",D1369=Dashboard!$F$6),OR(Dashboard!$I$6="All",B1369=Dashboard!$I$6)),1,0)</f>
        <v/>
      </c>
    </row>
    <row r="1370">
      <c r="A1370" t="inlineStr">
        <is>
          <t>PP901369</t>
        </is>
      </c>
      <c r="B1370" t="inlineStr">
        <is>
          <t>Jan</t>
        </is>
      </c>
      <c r="C1370" t="inlineStr">
        <is>
          <t>Kolhapur</t>
        </is>
      </c>
      <c r="D1370" t="inlineStr">
        <is>
          <t>P2P transfer</t>
        </is>
      </c>
      <c r="E1370" t="inlineStr">
        <is>
          <t>-</t>
        </is>
      </c>
      <c r="F1370" s="34" t="n">
        <v>385</v>
      </c>
      <c r="G1370" t="inlineStr">
        <is>
          <t>Bank B</t>
        </is>
      </c>
      <c r="H1370" t="inlineStr">
        <is>
          <t>Android</t>
        </is>
      </c>
      <c r="I1370" s="35" t="n">
        <v>1.5</v>
      </c>
      <c r="J1370" t="inlineStr">
        <is>
          <t>Success</t>
        </is>
      </c>
      <c r="K1370" t="inlineStr"/>
      <c r="L1370" s="34" t="n">
        <v>0</v>
      </c>
      <c r="M1370" t="inlineStr">
        <is>
          <t>Existing</t>
        </is>
      </c>
      <c r="N1370" t="inlineStr">
        <is>
          <t>Morning</t>
        </is>
      </c>
      <c r="O1370">
        <f>IF(AND(OR(Dashboard!$C$6="All",C1370=Dashboard!$C$6),OR(Dashboard!$F$6="All",D1370=Dashboard!$F$6),OR(Dashboard!$I$6="All",B1370=Dashboard!$I$6)),1,0)</f>
        <v/>
      </c>
    </row>
    <row r="1371">
      <c r="A1371" t="inlineStr">
        <is>
          <t>PP901370</t>
        </is>
      </c>
      <c r="B1371" t="inlineStr">
        <is>
          <t>Jun</t>
        </is>
      </c>
      <c r="C1371" t="inlineStr">
        <is>
          <t>Nagpur</t>
        </is>
      </c>
      <c r="D1371" t="inlineStr">
        <is>
          <t>P2P transfer</t>
        </is>
      </c>
      <c r="E1371" t="inlineStr">
        <is>
          <t>-</t>
        </is>
      </c>
      <c r="F1371" s="34" t="n">
        <v>401</v>
      </c>
      <c r="G1371" t="inlineStr">
        <is>
          <t>Bank D</t>
        </is>
      </c>
      <c r="H1371" t="inlineStr">
        <is>
          <t>Android</t>
        </is>
      </c>
      <c r="I1371" s="35" t="n">
        <v>2.1</v>
      </c>
      <c r="J1371" t="inlineStr">
        <is>
          <t>Success</t>
        </is>
      </c>
      <c r="K1371" t="inlineStr"/>
      <c r="L1371" s="34" t="n">
        <v>0</v>
      </c>
      <c r="M1371" t="inlineStr">
        <is>
          <t>Existing</t>
        </is>
      </c>
      <c r="N1371" t="inlineStr">
        <is>
          <t>Afternoon</t>
        </is>
      </c>
      <c r="O1371">
        <f>IF(AND(OR(Dashboard!$C$6="All",C1371=Dashboard!$C$6),OR(Dashboard!$F$6="All",D1371=Dashboard!$F$6),OR(Dashboard!$I$6="All",B1371=Dashboard!$I$6)),1,0)</f>
        <v/>
      </c>
    </row>
    <row r="1372">
      <c r="A1372" t="inlineStr">
        <is>
          <t>PP901371</t>
        </is>
      </c>
      <c r="B1372" t="inlineStr">
        <is>
          <t>Feb</t>
        </is>
      </c>
      <c r="C1372" t="inlineStr">
        <is>
          <t>Pune</t>
        </is>
      </c>
      <c r="D1372" t="inlineStr">
        <is>
          <t>Merchant (P2M)</t>
        </is>
      </c>
      <c r="E1372" t="inlineStr">
        <is>
          <t>Pharmacy</t>
        </is>
      </c>
      <c r="F1372" s="34" t="n">
        <v>17</v>
      </c>
      <c r="G1372" t="inlineStr">
        <is>
          <t>Bank A</t>
        </is>
      </c>
      <c r="H1372" t="inlineStr">
        <is>
          <t>Android</t>
        </is>
      </c>
      <c r="I1372" s="35" t="n">
        <v>1.6</v>
      </c>
      <c r="J1372" t="inlineStr">
        <is>
          <t>Success</t>
        </is>
      </c>
      <c r="K1372" t="inlineStr"/>
      <c r="L1372" s="34" t="n">
        <v>0</v>
      </c>
      <c r="M1372" t="inlineStr">
        <is>
          <t>Existing</t>
        </is>
      </c>
      <c r="N1372" t="inlineStr">
        <is>
          <t>Evening</t>
        </is>
      </c>
      <c r="O1372">
        <f>IF(AND(OR(Dashboard!$C$6="All",C1372=Dashboard!$C$6),OR(Dashboard!$F$6="All",D1372=Dashboard!$F$6),OR(Dashboard!$I$6="All",B1372=Dashboard!$I$6)),1,0)</f>
        <v/>
      </c>
    </row>
    <row r="1373">
      <c r="A1373" t="inlineStr">
        <is>
          <t>PP901372</t>
        </is>
      </c>
      <c r="B1373" t="inlineStr">
        <is>
          <t>Jun</t>
        </is>
      </c>
      <c r="C1373" t="inlineStr">
        <is>
          <t>Nashik</t>
        </is>
      </c>
      <c r="D1373" t="inlineStr">
        <is>
          <t>Recharge</t>
        </is>
      </c>
      <c r="E1373" t="inlineStr">
        <is>
          <t>-</t>
        </is>
      </c>
      <c r="F1373" s="34" t="n">
        <v>666</v>
      </c>
      <c r="G1373" t="inlineStr">
        <is>
          <t>Bank E</t>
        </is>
      </c>
      <c r="H1373" t="inlineStr">
        <is>
          <t>Android</t>
        </is>
      </c>
      <c r="I1373" s="35" t="n">
        <v>1.6</v>
      </c>
      <c r="J1373" t="inlineStr">
        <is>
          <t>Success</t>
        </is>
      </c>
      <c r="K1373" t="inlineStr"/>
      <c r="L1373" s="34" t="n">
        <v>0</v>
      </c>
      <c r="M1373" t="inlineStr">
        <is>
          <t>Existing</t>
        </is>
      </c>
      <c r="N1373" t="inlineStr">
        <is>
          <t>Evening</t>
        </is>
      </c>
      <c r="O1373">
        <f>IF(AND(OR(Dashboard!$C$6="All",C1373=Dashboard!$C$6),OR(Dashboard!$F$6="All",D1373=Dashboard!$F$6),OR(Dashboard!$I$6="All",B1373=Dashboard!$I$6)),1,0)</f>
        <v/>
      </c>
    </row>
    <row r="1374">
      <c r="A1374" t="inlineStr">
        <is>
          <t>PP901373</t>
        </is>
      </c>
      <c r="B1374" t="inlineStr">
        <is>
          <t>Apr</t>
        </is>
      </c>
      <c r="C1374" t="inlineStr">
        <is>
          <t>Pune</t>
        </is>
      </c>
      <c r="D1374" t="inlineStr">
        <is>
          <t>Merchant (P2M)</t>
        </is>
      </c>
      <c r="E1374" t="inlineStr">
        <is>
          <t>Fuel</t>
        </is>
      </c>
      <c r="F1374" s="34" t="n">
        <v>177</v>
      </c>
      <c r="G1374" t="inlineStr">
        <is>
          <t>Bank D</t>
        </is>
      </c>
      <c r="H1374" t="inlineStr">
        <is>
          <t>Android</t>
        </is>
      </c>
      <c r="I1374" s="35" t="n">
        <v>1.4</v>
      </c>
      <c r="J1374" t="inlineStr">
        <is>
          <t>Success</t>
        </is>
      </c>
      <c r="K1374" t="inlineStr"/>
      <c r="L1374" s="34" t="n">
        <v>0</v>
      </c>
      <c r="M1374" t="inlineStr">
        <is>
          <t>New</t>
        </is>
      </c>
      <c r="N1374" t="inlineStr">
        <is>
          <t>Evening</t>
        </is>
      </c>
      <c r="O1374">
        <f>IF(AND(OR(Dashboard!$C$6="All",C1374=Dashboard!$C$6),OR(Dashboard!$F$6="All",D1374=Dashboard!$F$6),OR(Dashboard!$I$6="All",B1374=Dashboard!$I$6)),1,0)</f>
        <v/>
      </c>
    </row>
    <row r="1375">
      <c r="A1375" t="inlineStr">
        <is>
          <t>PP901374</t>
        </is>
      </c>
      <c r="B1375" t="inlineStr">
        <is>
          <t>Jan</t>
        </is>
      </c>
      <c r="C1375" t="inlineStr">
        <is>
          <t>Pune</t>
        </is>
      </c>
      <c r="D1375" t="inlineStr">
        <is>
          <t>P2P transfer</t>
        </is>
      </c>
      <c r="E1375" t="inlineStr">
        <is>
          <t>-</t>
        </is>
      </c>
      <c r="F1375" s="34" t="n">
        <v>812</v>
      </c>
      <c r="G1375" t="inlineStr">
        <is>
          <t>Bank E</t>
        </is>
      </c>
      <c r="H1375" t="inlineStr">
        <is>
          <t>Android</t>
        </is>
      </c>
      <c r="I1375" s="35" t="n">
        <v>2</v>
      </c>
      <c r="J1375" t="inlineStr">
        <is>
          <t>Success</t>
        </is>
      </c>
      <c r="K1375" t="inlineStr"/>
      <c r="L1375" s="34" t="n">
        <v>0</v>
      </c>
      <c r="M1375" t="inlineStr">
        <is>
          <t>Existing</t>
        </is>
      </c>
      <c r="N1375" t="inlineStr">
        <is>
          <t>Night</t>
        </is>
      </c>
      <c r="O1375">
        <f>IF(AND(OR(Dashboard!$C$6="All",C1375=Dashboard!$C$6),OR(Dashboard!$F$6="All",D1375=Dashboard!$F$6),OR(Dashboard!$I$6="All",B1375=Dashboard!$I$6)),1,0)</f>
        <v/>
      </c>
    </row>
    <row r="1376">
      <c r="A1376" t="inlineStr">
        <is>
          <t>PP901375</t>
        </is>
      </c>
      <c r="B1376" t="inlineStr">
        <is>
          <t>Mar</t>
        </is>
      </c>
      <c r="C1376" t="inlineStr">
        <is>
          <t>Nagpur</t>
        </is>
      </c>
      <c r="D1376" t="inlineStr">
        <is>
          <t>Merchant (P2M)</t>
        </is>
      </c>
      <c r="E1376" t="inlineStr">
        <is>
          <t>Food</t>
        </is>
      </c>
      <c r="F1376" s="34" t="n">
        <v>187</v>
      </c>
      <c r="G1376" t="inlineStr">
        <is>
          <t>Bank B</t>
        </is>
      </c>
      <c r="H1376" t="inlineStr">
        <is>
          <t>Android</t>
        </is>
      </c>
      <c r="I1376" s="35" t="n">
        <v>1.2</v>
      </c>
      <c r="J1376" t="inlineStr">
        <is>
          <t>Success</t>
        </is>
      </c>
      <c r="K1376" t="inlineStr"/>
      <c r="L1376" s="34" t="n">
        <v>0</v>
      </c>
      <c r="M1376" t="inlineStr">
        <is>
          <t>Existing</t>
        </is>
      </c>
      <c r="N1376" t="inlineStr">
        <is>
          <t>Evening</t>
        </is>
      </c>
      <c r="O1376">
        <f>IF(AND(OR(Dashboard!$C$6="All",C1376=Dashboard!$C$6),OR(Dashboard!$F$6="All",D1376=Dashboard!$F$6),OR(Dashboard!$I$6="All",B1376=Dashboard!$I$6)),1,0)</f>
        <v/>
      </c>
    </row>
    <row r="1377">
      <c r="A1377" t="inlineStr">
        <is>
          <t>PP901376</t>
        </is>
      </c>
      <c r="B1377" t="inlineStr">
        <is>
          <t>Jan</t>
        </is>
      </c>
      <c r="C1377" t="inlineStr">
        <is>
          <t>Nashik</t>
        </is>
      </c>
      <c r="D1377" t="inlineStr">
        <is>
          <t>Bill payment</t>
        </is>
      </c>
      <c r="E1377" t="inlineStr">
        <is>
          <t>-</t>
        </is>
      </c>
      <c r="F1377" s="34" t="n">
        <v>1656</v>
      </c>
      <c r="G1377" t="inlineStr">
        <is>
          <t>Bank E</t>
        </is>
      </c>
      <c r="H1377" t="inlineStr">
        <is>
          <t>Android</t>
        </is>
      </c>
      <c r="I1377" s="35" t="n">
        <v>1.1</v>
      </c>
      <c r="J1377" t="inlineStr">
        <is>
          <t>Success</t>
        </is>
      </c>
      <c r="K1377" t="inlineStr"/>
      <c r="L1377" s="34" t="n">
        <v>0</v>
      </c>
      <c r="M1377" t="inlineStr">
        <is>
          <t>Existing</t>
        </is>
      </c>
      <c r="N1377" t="inlineStr">
        <is>
          <t>Morning</t>
        </is>
      </c>
      <c r="O1377">
        <f>IF(AND(OR(Dashboard!$C$6="All",C1377=Dashboard!$C$6),OR(Dashboard!$F$6="All",D1377=Dashboard!$F$6),OR(Dashboard!$I$6="All",B1377=Dashboard!$I$6)),1,0)</f>
        <v/>
      </c>
    </row>
    <row r="1378">
      <c r="A1378" t="inlineStr">
        <is>
          <t>PP901377</t>
        </is>
      </c>
      <c r="B1378" t="inlineStr">
        <is>
          <t>May</t>
        </is>
      </c>
      <c r="C1378" t="inlineStr">
        <is>
          <t>Sambhaji Nagar</t>
        </is>
      </c>
      <c r="D1378" t="inlineStr">
        <is>
          <t>P2P transfer</t>
        </is>
      </c>
      <c r="E1378" t="inlineStr">
        <is>
          <t>-</t>
        </is>
      </c>
      <c r="F1378" s="34" t="n">
        <v>312</v>
      </c>
      <c r="G1378" t="inlineStr">
        <is>
          <t>Bank E</t>
        </is>
      </c>
      <c r="H1378" t="inlineStr">
        <is>
          <t>iOS</t>
        </is>
      </c>
      <c r="I1378" s="35" t="n">
        <v>2.3</v>
      </c>
      <c r="J1378" t="inlineStr">
        <is>
          <t>Success</t>
        </is>
      </c>
      <c r="K1378" t="inlineStr"/>
      <c r="L1378" s="34" t="n">
        <v>0</v>
      </c>
      <c r="M1378" t="inlineStr">
        <is>
          <t>Existing</t>
        </is>
      </c>
      <c r="N1378" t="inlineStr">
        <is>
          <t>Night</t>
        </is>
      </c>
      <c r="O1378">
        <f>IF(AND(OR(Dashboard!$C$6="All",C1378=Dashboard!$C$6),OR(Dashboard!$F$6="All",D1378=Dashboard!$F$6),OR(Dashboard!$I$6="All",B1378=Dashboard!$I$6)),1,0)</f>
        <v/>
      </c>
    </row>
    <row r="1379">
      <c r="A1379" t="inlineStr">
        <is>
          <t>PP901378</t>
        </is>
      </c>
      <c r="B1379" t="inlineStr">
        <is>
          <t>May</t>
        </is>
      </c>
      <c r="C1379" t="inlineStr">
        <is>
          <t>Sambhaji Nagar</t>
        </is>
      </c>
      <c r="D1379" t="inlineStr">
        <is>
          <t>P2P transfer</t>
        </is>
      </c>
      <c r="E1379" t="inlineStr">
        <is>
          <t>-</t>
        </is>
      </c>
      <c r="F1379" s="34" t="n">
        <v>1009</v>
      </c>
      <c r="G1379" t="inlineStr">
        <is>
          <t>Bank E</t>
        </is>
      </c>
      <c r="H1379" t="inlineStr">
        <is>
          <t>Android</t>
        </is>
      </c>
      <c r="I1379" s="35" t="n">
        <v>1.9</v>
      </c>
      <c r="J1379" t="inlineStr">
        <is>
          <t>Success</t>
        </is>
      </c>
      <c r="K1379" t="inlineStr"/>
      <c r="L1379" s="34" t="n">
        <v>0</v>
      </c>
      <c r="M1379" t="inlineStr">
        <is>
          <t>Existing</t>
        </is>
      </c>
      <c r="N1379" t="inlineStr">
        <is>
          <t>Evening</t>
        </is>
      </c>
      <c r="O1379">
        <f>IF(AND(OR(Dashboard!$C$6="All",C1379=Dashboard!$C$6),OR(Dashboard!$F$6="All",D1379=Dashboard!$F$6),OR(Dashboard!$I$6="All",B1379=Dashboard!$I$6)),1,0)</f>
        <v/>
      </c>
    </row>
    <row r="1380">
      <c r="A1380" t="inlineStr">
        <is>
          <t>PP901379</t>
        </is>
      </c>
      <c r="B1380" t="inlineStr">
        <is>
          <t>Jan</t>
        </is>
      </c>
      <c r="C1380" t="inlineStr">
        <is>
          <t>Solapur</t>
        </is>
      </c>
      <c r="D1380" t="inlineStr">
        <is>
          <t>P2P transfer</t>
        </is>
      </c>
      <c r="E1380" t="inlineStr">
        <is>
          <t>-</t>
        </is>
      </c>
      <c r="F1380" s="34" t="n">
        <v>290</v>
      </c>
      <c r="G1380" t="inlineStr">
        <is>
          <t>Bank E</t>
        </is>
      </c>
      <c r="H1380" t="inlineStr">
        <is>
          <t>Android</t>
        </is>
      </c>
      <c r="I1380" s="35" t="n">
        <v>0.4</v>
      </c>
      <c r="J1380" t="inlineStr">
        <is>
          <t>Success</t>
        </is>
      </c>
      <c r="K1380" t="inlineStr"/>
      <c r="L1380" s="34" t="n">
        <v>0</v>
      </c>
      <c r="M1380" t="inlineStr">
        <is>
          <t>Existing</t>
        </is>
      </c>
      <c r="N1380" t="inlineStr">
        <is>
          <t>Morning</t>
        </is>
      </c>
      <c r="O1380">
        <f>IF(AND(OR(Dashboard!$C$6="All",C1380=Dashboard!$C$6),OR(Dashboard!$F$6="All",D1380=Dashboard!$F$6),OR(Dashboard!$I$6="All",B1380=Dashboard!$I$6)),1,0)</f>
        <v/>
      </c>
    </row>
    <row r="1381">
      <c r="A1381" t="inlineStr">
        <is>
          <t>PP901380</t>
        </is>
      </c>
      <c r="B1381" t="inlineStr">
        <is>
          <t>Feb</t>
        </is>
      </c>
      <c r="C1381" t="inlineStr">
        <is>
          <t>Nashik</t>
        </is>
      </c>
      <c r="D1381" t="inlineStr">
        <is>
          <t>Bill payment</t>
        </is>
      </c>
      <c r="E1381" t="inlineStr">
        <is>
          <t>-</t>
        </is>
      </c>
      <c r="F1381" s="34" t="n">
        <v>1590</v>
      </c>
      <c r="G1381" t="inlineStr">
        <is>
          <t>Bank A</t>
        </is>
      </c>
      <c r="H1381" t="inlineStr">
        <is>
          <t>Android</t>
        </is>
      </c>
      <c r="I1381" s="35" t="n">
        <v>2.3</v>
      </c>
      <c r="J1381" t="inlineStr">
        <is>
          <t>Success</t>
        </is>
      </c>
      <c r="K1381" t="inlineStr"/>
      <c r="L1381" s="34" t="n">
        <v>0</v>
      </c>
      <c r="M1381" t="inlineStr">
        <is>
          <t>Existing</t>
        </is>
      </c>
      <c r="N1381" t="inlineStr">
        <is>
          <t>Morning</t>
        </is>
      </c>
      <c r="O1381">
        <f>IF(AND(OR(Dashboard!$C$6="All",C1381=Dashboard!$C$6),OR(Dashboard!$F$6="All",D1381=Dashboard!$F$6),OR(Dashboard!$I$6="All",B1381=Dashboard!$I$6)),1,0)</f>
        <v/>
      </c>
    </row>
    <row r="1382">
      <c r="A1382" t="inlineStr">
        <is>
          <t>PP901381</t>
        </is>
      </c>
      <c r="B1382" t="inlineStr">
        <is>
          <t>Jan</t>
        </is>
      </c>
      <c r="C1382" t="inlineStr">
        <is>
          <t>Nagpur</t>
        </is>
      </c>
      <c r="D1382" t="inlineStr">
        <is>
          <t>Merchant (P2M)</t>
        </is>
      </c>
      <c r="E1382" t="inlineStr">
        <is>
          <t>Grocery</t>
        </is>
      </c>
      <c r="F1382" s="34" t="n">
        <v>172</v>
      </c>
      <c r="G1382" t="inlineStr">
        <is>
          <t>Bank A</t>
        </is>
      </c>
      <c r="H1382" t="inlineStr">
        <is>
          <t>Android</t>
        </is>
      </c>
      <c r="I1382" s="35" t="n">
        <v>1.2</v>
      </c>
      <c r="J1382" t="inlineStr">
        <is>
          <t>Success</t>
        </is>
      </c>
      <c r="K1382" t="inlineStr"/>
      <c r="L1382" s="34" t="n">
        <v>0</v>
      </c>
      <c r="M1382" t="inlineStr">
        <is>
          <t>Existing</t>
        </is>
      </c>
      <c r="N1382" t="inlineStr">
        <is>
          <t>Afternoon</t>
        </is>
      </c>
      <c r="O1382">
        <f>IF(AND(OR(Dashboard!$C$6="All",C1382=Dashboard!$C$6),OR(Dashboard!$F$6="All",D1382=Dashboard!$F$6),OR(Dashboard!$I$6="All",B1382=Dashboard!$I$6)),1,0)</f>
        <v/>
      </c>
    </row>
    <row r="1383">
      <c r="A1383" t="inlineStr">
        <is>
          <t>PP901382</t>
        </is>
      </c>
      <c r="B1383" t="inlineStr">
        <is>
          <t>Jun</t>
        </is>
      </c>
      <c r="C1383" t="inlineStr">
        <is>
          <t>Solapur</t>
        </is>
      </c>
      <c r="D1383" t="inlineStr">
        <is>
          <t>P2P transfer</t>
        </is>
      </c>
      <c r="E1383" t="inlineStr">
        <is>
          <t>-</t>
        </is>
      </c>
      <c r="F1383" s="34" t="n">
        <v>603</v>
      </c>
      <c r="G1383" t="inlineStr">
        <is>
          <t>Bank E</t>
        </is>
      </c>
      <c r="H1383" t="inlineStr">
        <is>
          <t>Android</t>
        </is>
      </c>
      <c r="I1383" s="35" t="n">
        <v>2.7</v>
      </c>
      <c r="J1383" t="inlineStr">
        <is>
          <t>Success</t>
        </is>
      </c>
      <c r="K1383" t="inlineStr"/>
      <c r="L1383" s="34" t="n">
        <v>0</v>
      </c>
      <c r="M1383" t="inlineStr">
        <is>
          <t>Existing</t>
        </is>
      </c>
      <c r="N1383" t="inlineStr">
        <is>
          <t>Morning</t>
        </is>
      </c>
      <c r="O1383">
        <f>IF(AND(OR(Dashboard!$C$6="All",C1383=Dashboard!$C$6),OR(Dashboard!$F$6="All",D1383=Dashboard!$F$6),OR(Dashboard!$I$6="All",B1383=Dashboard!$I$6)),1,0)</f>
        <v/>
      </c>
    </row>
    <row r="1384">
      <c r="A1384" t="inlineStr">
        <is>
          <t>PP901383</t>
        </is>
      </c>
      <c r="B1384" t="inlineStr">
        <is>
          <t>Mar</t>
        </is>
      </c>
      <c r="C1384" t="inlineStr">
        <is>
          <t>Sambhaji Nagar</t>
        </is>
      </c>
      <c r="D1384" t="inlineStr">
        <is>
          <t>P2P transfer</t>
        </is>
      </c>
      <c r="E1384" t="inlineStr">
        <is>
          <t>-</t>
        </is>
      </c>
      <c r="F1384" s="34" t="n">
        <v>2457</v>
      </c>
      <c r="G1384" t="inlineStr">
        <is>
          <t>Bank E</t>
        </is>
      </c>
      <c r="H1384" t="inlineStr">
        <is>
          <t>Android</t>
        </is>
      </c>
      <c r="I1384" s="35" t="n">
        <v>2.1</v>
      </c>
      <c r="J1384" t="inlineStr">
        <is>
          <t>Pending</t>
        </is>
      </c>
      <c r="K1384" t="inlineStr"/>
      <c r="L1384" s="34" t="n">
        <v>0</v>
      </c>
      <c r="M1384" t="inlineStr">
        <is>
          <t>Existing</t>
        </is>
      </c>
      <c r="N1384" t="inlineStr">
        <is>
          <t>Evening</t>
        </is>
      </c>
      <c r="O1384">
        <f>IF(AND(OR(Dashboard!$C$6="All",C1384=Dashboard!$C$6),OR(Dashboard!$F$6="All",D1384=Dashboard!$F$6),OR(Dashboard!$I$6="All",B1384=Dashboard!$I$6)),1,0)</f>
        <v/>
      </c>
    </row>
    <row r="1385">
      <c r="A1385" t="inlineStr">
        <is>
          <t>PP901384</t>
        </is>
      </c>
      <c r="B1385" t="inlineStr">
        <is>
          <t>Feb</t>
        </is>
      </c>
      <c r="C1385" t="inlineStr">
        <is>
          <t>Sambhaji Nagar</t>
        </is>
      </c>
      <c r="D1385" t="inlineStr">
        <is>
          <t>Bill payment</t>
        </is>
      </c>
      <c r="E1385" t="inlineStr">
        <is>
          <t>-</t>
        </is>
      </c>
      <c r="F1385" s="34" t="n">
        <v>1510</v>
      </c>
      <c r="G1385" t="inlineStr">
        <is>
          <t>Bank A</t>
        </is>
      </c>
      <c r="H1385" t="inlineStr">
        <is>
          <t>Android</t>
        </is>
      </c>
      <c r="I1385" s="35" t="n">
        <v>0.5</v>
      </c>
      <c r="J1385" t="inlineStr">
        <is>
          <t>Success</t>
        </is>
      </c>
      <c r="K1385" t="inlineStr"/>
      <c r="L1385" s="34" t="n">
        <v>0</v>
      </c>
      <c r="M1385" t="inlineStr">
        <is>
          <t>Existing</t>
        </is>
      </c>
      <c r="N1385" t="inlineStr">
        <is>
          <t>Afternoon</t>
        </is>
      </c>
      <c r="O1385">
        <f>IF(AND(OR(Dashboard!$C$6="All",C1385=Dashboard!$C$6),OR(Dashboard!$F$6="All",D1385=Dashboard!$F$6),OR(Dashboard!$I$6="All",B1385=Dashboard!$I$6)),1,0)</f>
        <v/>
      </c>
    </row>
    <row r="1386">
      <c r="A1386" t="inlineStr">
        <is>
          <t>PP901385</t>
        </is>
      </c>
      <c r="B1386" t="inlineStr">
        <is>
          <t>Jun</t>
        </is>
      </c>
      <c r="C1386" t="inlineStr">
        <is>
          <t>Pune</t>
        </is>
      </c>
      <c r="D1386" t="inlineStr">
        <is>
          <t>P2P transfer</t>
        </is>
      </c>
      <c r="E1386" t="inlineStr">
        <is>
          <t>-</t>
        </is>
      </c>
      <c r="F1386" s="34" t="n">
        <v>369</v>
      </c>
      <c r="G1386" t="inlineStr">
        <is>
          <t>Bank C</t>
        </is>
      </c>
      <c r="H1386" t="inlineStr">
        <is>
          <t>Android</t>
        </is>
      </c>
      <c r="I1386" s="35" t="n">
        <v>2.1</v>
      </c>
      <c r="J1386" t="inlineStr">
        <is>
          <t>Success</t>
        </is>
      </c>
      <c r="K1386" t="inlineStr"/>
      <c r="L1386" s="34" t="n">
        <v>0</v>
      </c>
      <c r="M1386" t="inlineStr">
        <is>
          <t>Existing</t>
        </is>
      </c>
      <c r="N1386" t="inlineStr">
        <is>
          <t>Evening</t>
        </is>
      </c>
      <c r="O1386">
        <f>IF(AND(OR(Dashboard!$C$6="All",C1386=Dashboard!$C$6),OR(Dashboard!$F$6="All",D1386=Dashboard!$F$6),OR(Dashboard!$I$6="All",B1386=Dashboard!$I$6)),1,0)</f>
        <v/>
      </c>
    </row>
    <row r="1387">
      <c r="A1387" t="inlineStr">
        <is>
          <t>PP901386</t>
        </is>
      </c>
      <c r="B1387" t="inlineStr">
        <is>
          <t>Feb</t>
        </is>
      </c>
      <c r="C1387" t="inlineStr">
        <is>
          <t>Solapur</t>
        </is>
      </c>
      <c r="D1387" t="inlineStr">
        <is>
          <t>Merchant (P2M)</t>
        </is>
      </c>
      <c r="E1387" t="inlineStr">
        <is>
          <t>Grocery</t>
        </is>
      </c>
      <c r="F1387" s="34" t="n">
        <v>125</v>
      </c>
      <c r="G1387" t="inlineStr">
        <is>
          <t>Bank E</t>
        </is>
      </c>
      <c r="H1387" t="inlineStr">
        <is>
          <t>Android</t>
        </is>
      </c>
      <c r="I1387" s="35" t="n">
        <v>2.3</v>
      </c>
      <c r="J1387" t="inlineStr">
        <is>
          <t>Success</t>
        </is>
      </c>
      <c r="K1387" t="inlineStr"/>
      <c r="L1387" s="34" t="n">
        <v>0</v>
      </c>
      <c r="M1387" t="inlineStr">
        <is>
          <t>Existing</t>
        </is>
      </c>
      <c r="N1387" t="inlineStr">
        <is>
          <t>Evening</t>
        </is>
      </c>
      <c r="O1387">
        <f>IF(AND(OR(Dashboard!$C$6="All",C1387=Dashboard!$C$6),OR(Dashboard!$F$6="All",D1387=Dashboard!$F$6),OR(Dashboard!$I$6="All",B1387=Dashboard!$I$6)),1,0)</f>
        <v/>
      </c>
    </row>
    <row r="1388">
      <c r="A1388" t="inlineStr">
        <is>
          <t>PP901387</t>
        </is>
      </c>
      <c r="B1388" t="inlineStr">
        <is>
          <t>Feb</t>
        </is>
      </c>
      <c r="C1388" t="inlineStr">
        <is>
          <t>Nashik</t>
        </is>
      </c>
      <c r="D1388" t="inlineStr">
        <is>
          <t>Merchant (P2M)</t>
        </is>
      </c>
      <c r="E1388" t="inlineStr">
        <is>
          <t>Travel</t>
        </is>
      </c>
      <c r="F1388" s="34" t="n">
        <v>346</v>
      </c>
      <c r="G1388" t="inlineStr">
        <is>
          <t>Bank E</t>
        </is>
      </c>
      <c r="H1388" t="inlineStr">
        <is>
          <t>Android</t>
        </is>
      </c>
      <c r="I1388" s="35" t="n">
        <v>2.5</v>
      </c>
      <c r="J1388" t="inlineStr">
        <is>
          <t>Success</t>
        </is>
      </c>
      <c r="K1388" t="inlineStr"/>
      <c r="L1388" s="34" t="n">
        <v>0</v>
      </c>
      <c r="M1388" t="inlineStr">
        <is>
          <t>Existing</t>
        </is>
      </c>
      <c r="N1388" t="inlineStr">
        <is>
          <t>Evening</t>
        </is>
      </c>
      <c r="O1388">
        <f>IF(AND(OR(Dashboard!$C$6="All",C1388=Dashboard!$C$6),OR(Dashboard!$F$6="All",D1388=Dashboard!$F$6),OR(Dashboard!$I$6="All",B1388=Dashboard!$I$6)),1,0)</f>
        <v/>
      </c>
    </row>
    <row r="1389">
      <c r="A1389" t="inlineStr">
        <is>
          <t>PP901388</t>
        </is>
      </c>
      <c r="B1389" t="inlineStr">
        <is>
          <t>Mar</t>
        </is>
      </c>
      <c r="C1389" t="inlineStr">
        <is>
          <t>Pune</t>
        </is>
      </c>
      <c r="D1389" t="inlineStr">
        <is>
          <t>Merchant (P2M)</t>
        </is>
      </c>
      <c r="E1389" t="inlineStr">
        <is>
          <t>Pharmacy</t>
        </is>
      </c>
      <c r="F1389" s="34" t="n">
        <v>161</v>
      </c>
      <c r="G1389" t="inlineStr">
        <is>
          <t>Bank C</t>
        </is>
      </c>
      <c r="H1389" t="inlineStr">
        <is>
          <t>Android</t>
        </is>
      </c>
      <c r="I1389" s="35" t="n">
        <v>1.6</v>
      </c>
      <c r="J1389" t="inlineStr">
        <is>
          <t>Success</t>
        </is>
      </c>
      <c r="K1389" t="inlineStr"/>
      <c r="L1389" s="34" t="n">
        <v>0</v>
      </c>
      <c r="M1389" t="inlineStr">
        <is>
          <t>Existing</t>
        </is>
      </c>
      <c r="N1389" t="inlineStr">
        <is>
          <t>Evening</t>
        </is>
      </c>
      <c r="O1389">
        <f>IF(AND(OR(Dashboard!$C$6="All",C1389=Dashboard!$C$6),OR(Dashboard!$F$6="All",D1389=Dashboard!$F$6),OR(Dashboard!$I$6="All",B1389=Dashboard!$I$6)),1,0)</f>
        <v/>
      </c>
    </row>
    <row r="1390">
      <c r="A1390" t="inlineStr">
        <is>
          <t>PP901389</t>
        </is>
      </c>
      <c r="B1390" t="inlineStr">
        <is>
          <t>May</t>
        </is>
      </c>
      <c r="C1390" t="inlineStr">
        <is>
          <t>Nagpur</t>
        </is>
      </c>
      <c r="D1390" t="inlineStr">
        <is>
          <t>Insurance</t>
        </is>
      </c>
      <c r="E1390" t="inlineStr">
        <is>
          <t>-</t>
        </is>
      </c>
      <c r="F1390" s="34" t="n">
        <v>5457</v>
      </c>
      <c r="G1390" t="inlineStr">
        <is>
          <t>Bank B</t>
        </is>
      </c>
      <c r="H1390" t="inlineStr">
        <is>
          <t>Android</t>
        </is>
      </c>
      <c r="I1390" s="35" t="n">
        <v>1.9</v>
      </c>
      <c r="J1390" t="inlineStr">
        <is>
          <t>Success</t>
        </is>
      </c>
      <c r="K1390" t="inlineStr"/>
      <c r="L1390" s="34" t="n">
        <v>0</v>
      </c>
      <c r="M1390" t="inlineStr">
        <is>
          <t>Existing</t>
        </is>
      </c>
      <c r="N1390" t="inlineStr">
        <is>
          <t>Night</t>
        </is>
      </c>
      <c r="O1390">
        <f>IF(AND(OR(Dashboard!$C$6="All",C1390=Dashboard!$C$6),OR(Dashboard!$F$6="All",D1390=Dashboard!$F$6),OR(Dashboard!$I$6="All",B1390=Dashboard!$I$6)),1,0)</f>
        <v/>
      </c>
    </row>
    <row r="1391">
      <c r="A1391" t="inlineStr">
        <is>
          <t>PP901390</t>
        </is>
      </c>
      <c r="B1391" t="inlineStr">
        <is>
          <t>Mar</t>
        </is>
      </c>
      <c r="C1391" t="inlineStr">
        <is>
          <t>Nagpur</t>
        </is>
      </c>
      <c r="D1391" t="inlineStr">
        <is>
          <t>P2P transfer</t>
        </is>
      </c>
      <c r="E1391" t="inlineStr">
        <is>
          <t>-</t>
        </is>
      </c>
      <c r="F1391" s="34" t="n">
        <v>1218</v>
      </c>
      <c r="G1391" t="inlineStr">
        <is>
          <t>Bank B</t>
        </is>
      </c>
      <c r="H1391" t="inlineStr">
        <is>
          <t>Android</t>
        </is>
      </c>
      <c r="I1391" s="35" t="n">
        <v>2.3</v>
      </c>
      <c r="J1391" t="inlineStr">
        <is>
          <t>Success</t>
        </is>
      </c>
      <c r="K1391" t="inlineStr"/>
      <c r="L1391" s="34" t="n">
        <v>0</v>
      </c>
      <c r="M1391" t="inlineStr">
        <is>
          <t>Existing</t>
        </is>
      </c>
      <c r="N1391" t="inlineStr">
        <is>
          <t>Evening</t>
        </is>
      </c>
      <c r="O1391">
        <f>IF(AND(OR(Dashboard!$C$6="All",C1391=Dashboard!$C$6),OR(Dashboard!$F$6="All",D1391=Dashboard!$F$6),OR(Dashboard!$I$6="All",B1391=Dashboard!$I$6)),1,0)</f>
        <v/>
      </c>
    </row>
    <row r="1392">
      <c r="A1392" t="inlineStr">
        <is>
          <t>PP901391</t>
        </is>
      </c>
      <c r="B1392" t="inlineStr">
        <is>
          <t>Jun</t>
        </is>
      </c>
      <c r="C1392" t="inlineStr">
        <is>
          <t>Nagpur</t>
        </is>
      </c>
      <c r="D1392" t="inlineStr">
        <is>
          <t>Merchant (P2M)</t>
        </is>
      </c>
      <c r="E1392" t="inlineStr">
        <is>
          <t>Grocery</t>
        </is>
      </c>
      <c r="F1392" s="34" t="n">
        <v>108</v>
      </c>
      <c r="G1392" t="inlineStr">
        <is>
          <t>Bank D</t>
        </is>
      </c>
      <c r="H1392" t="inlineStr">
        <is>
          <t>Android</t>
        </is>
      </c>
      <c r="I1392" s="35" t="n">
        <v>3.1</v>
      </c>
      <c r="J1392" t="inlineStr">
        <is>
          <t>Success</t>
        </is>
      </c>
      <c r="K1392" t="inlineStr"/>
      <c r="L1392" s="34" t="n">
        <v>0</v>
      </c>
      <c r="M1392" t="inlineStr">
        <is>
          <t>Existing</t>
        </is>
      </c>
      <c r="N1392" t="inlineStr">
        <is>
          <t>Night</t>
        </is>
      </c>
      <c r="O1392">
        <f>IF(AND(OR(Dashboard!$C$6="All",C1392=Dashboard!$C$6),OR(Dashboard!$F$6="All",D1392=Dashboard!$F$6),OR(Dashboard!$I$6="All",B1392=Dashboard!$I$6)),1,0)</f>
        <v/>
      </c>
    </row>
    <row r="1393">
      <c r="A1393" t="inlineStr">
        <is>
          <t>PP901392</t>
        </is>
      </c>
      <c r="B1393" t="inlineStr">
        <is>
          <t>May</t>
        </is>
      </c>
      <c r="C1393" t="inlineStr">
        <is>
          <t>Solapur</t>
        </is>
      </c>
      <c r="D1393" t="inlineStr">
        <is>
          <t>Merchant (P2M)</t>
        </is>
      </c>
      <c r="E1393" t="inlineStr">
        <is>
          <t>Electronics</t>
        </is>
      </c>
      <c r="F1393" s="34" t="n">
        <v>250</v>
      </c>
      <c r="G1393" t="inlineStr">
        <is>
          <t>Bank B</t>
        </is>
      </c>
      <c r="H1393" t="inlineStr">
        <is>
          <t>Android</t>
        </is>
      </c>
      <c r="I1393" s="35" t="n">
        <v>1</v>
      </c>
      <c r="J1393" t="inlineStr">
        <is>
          <t>Success</t>
        </is>
      </c>
      <c r="K1393" t="inlineStr"/>
      <c r="L1393" s="34" t="n">
        <v>0</v>
      </c>
      <c r="M1393" t="inlineStr">
        <is>
          <t>Existing</t>
        </is>
      </c>
      <c r="N1393" t="inlineStr">
        <is>
          <t>Evening</t>
        </is>
      </c>
      <c r="O1393">
        <f>IF(AND(OR(Dashboard!$C$6="All",C1393=Dashboard!$C$6),OR(Dashboard!$F$6="All",D1393=Dashboard!$F$6),OR(Dashboard!$I$6="All",B1393=Dashboard!$I$6)),1,0)</f>
        <v/>
      </c>
    </row>
    <row r="1394">
      <c r="A1394" t="inlineStr">
        <is>
          <t>PP901393</t>
        </is>
      </c>
      <c r="B1394" t="inlineStr">
        <is>
          <t>Jun</t>
        </is>
      </c>
      <c r="C1394" t="inlineStr">
        <is>
          <t>Nashik</t>
        </is>
      </c>
      <c r="D1394" t="inlineStr">
        <is>
          <t>P2P transfer</t>
        </is>
      </c>
      <c r="E1394" t="inlineStr">
        <is>
          <t>-</t>
        </is>
      </c>
      <c r="F1394" s="34" t="n">
        <v>1151</v>
      </c>
      <c r="G1394" t="inlineStr">
        <is>
          <t>Bank C</t>
        </is>
      </c>
      <c r="H1394" t="inlineStr">
        <is>
          <t>Android</t>
        </is>
      </c>
      <c r="I1394" s="35" t="n">
        <v>2.5</v>
      </c>
      <c r="J1394" t="inlineStr">
        <is>
          <t>Success</t>
        </is>
      </c>
      <c r="K1394" t="inlineStr"/>
      <c r="L1394" s="34" t="n">
        <v>0</v>
      </c>
      <c r="M1394" t="inlineStr">
        <is>
          <t>Existing</t>
        </is>
      </c>
      <c r="N1394" t="inlineStr">
        <is>
          <t>Afternoon</t>
        </is>
      </c>
      <c r="O1394">
        <f>IF(AND(OR(Dashboard!$C$6="All",C1394=Dashboard!$C$6),OR(Dashboard!$F$6="All",D1394=Dashboard!$F$6),OR(Dashboard!$I$6="All",B1394=Dashboard!$I$6)),1,0)</f>
        <v/>
      </c>
    </row>
    <row r="1395">
      <c r="A1395" t="inlineStr">
        <is>
          <t>PP901394</t>
        </is>
      </c>
      <c r="B1395" t="inlineStr">
        <is>
          <t>Feb</t>
        </is>
      </c>
      <c r="C1395" t="inlineStr">
        <is>
          <t>Nashik</t>
        </is>
      </c>
      <c r="D1395" t="inlineStr">
        <is>
          <t>P2P transfer</t>
        </is>
      </c>
      <c r="E1395" t="inlineStr">
        <is>
          <t>-</t>
        </is>
      </c>
      <c r="F1395" s="34" t="n">
        <v>1032</v>
      </c>
      <c r="G1395" t="inlineStr">
        <is>
          <t>Bank D</t>
        </is>
      </c>
      <c r="H1395" t="inlineStr">
        <is>
          <t>Android</t>
        </is>
      </c>
      <c r="I1395" s="35" t="n">
        <v>3.4</v>
      </c>
      <c r="J1395" t="inlineStr">
        <is>
          <t>Success</t>
        </is>
      </c>
      <c r="K1395" t="inlineStr"/>
      <c r="L1395" s="34" t="n">
        <v>0</v>
      </c>
      <c r="M1395" t="inlineStr">
        <is>
          <t>New</t>
        </is>
      </c>
      <c r="N1395" t="inlineStr">
        <is>
          <t>Evening</t>
        </is>
      </c>
      <c r="O1395">
        <f>IF(AND(OR(Dashboard!$C$6="All",C1395=Dashboard!$C$6),OR(Dashboard!$F$6="All",D1395=Dashboard!$F$6),OR(Dashboard!$I$6="All",B1395=Dashboard!$I$6)),1,0)</f>
        <v/>
      </c>
    </row>
    <row r="1396">
      <c r="A1396" t="inlineStr">
        <is>
          <t>PP901395</t>
        </is>
      </c>
      <c r="B1396" t="inlineStr">
        <is>
          <t>Feb</t>
        </is>
      </c>
      <c r="C1396" t="inlineStr">
        <is>
          <t>Pune</t>
        </is>
      </c>
      <c r="D1396" t="inlineStr">
        <is>
          <t>Merchant (P2M)</t>
        </is>
      </c>
      <c r="E1396" t="inlineStr">
        <is>
          <t>Grocery</t>
        </is>
      </c>
      <c r="F1396" s="34" t="n">
        <v>171</v>
      </c>
      <c r="G1396" t="inlineStr">
        <is>
          <t>Bank B</t>
        </is>
      </c>
      <c r="H1396" t="inlineStr">
        <is>
          <t>Android</t>
        </is>
      </c>
      <c r="I1396" s="35" t="n">
        <v>1.6</v>
      </c>
      <c r="J1396" t="inlineStr">
        <is>
          <t>Success</t>
        </is>
      </c>
      <c r="K1396" t="inlineStr"/>
      <c r="L1396" s="34" t="n">
        <v>0</v>
      </c>
      <c r="M1396" t="inlineStr">
        <is>
          <t>Existing</t>
        </is>
      </c>
      <c r="N1396" t="inlineStr">
        <is>
          <t>Night</t>
        </is>
      </c>
      <c r="O1396">
        <f>IF(AND(OR(Dashboard!$C$6="All",C1396=Dashboard!$C$6),OR(Dashboard!$F$6="All",D1396=Dashboard!$F$6),OR(Dashboard!$I$6="All",B1396=Dashboard!$I$6)),1,0)</f>
        <v/>
      </c>
    </row>
    <row r="1397">
      <c r="A1397" t="inlineStr">
        <is>
          <t>PP901396</t>
        </is>
      </c>
      <c r="B1397" t="inlineStr">
        <is>
          <t>Jan</t>
        </is>
      </c>
      <c r="C1397" t="inlineStr">
        <is>
          <t>Sambhaji Nagar</t>
        </is>
      </c>
      <c r="D1397" t="inlineStr">
        <is>
          <t>Insurance</t>
        </is>
      </c>
      <c r="E1397" t="inlineStr">
        <is>
          <t>-</t>
        </is>
      </c>
      <c r="F1397" s="34" t="n">
        <v>6741</v>
      </c>
      <c r="G1397" t="inlineStr">
        <is>
          <t>Bank E</t>
        </is>
      </c>
      <c r="H1397" t="inlineStr">
        <is>
          <t>Android</t>
        </is>
      </c>
      <c r="I1397" s="35" t="n">
        <v>1.4</v>
      </c>
      <c r="J1397" t="inlineStr">
        <is>
          <t>Success</t>
        </is>
      </c>
      <c r="K1397" t="inlineStr"/>
      <c r="L1397" s="34" t="n">
        <v>0</v>
      </c>
      <c r="M1397" t="inlineStr">
        <is>
          <t>Existing</t>
        </is>
      </c>
      <c r="N1397" t="inlineStr">
        <is>
          <t>Night</t>
        </is>
      </c>
      <c r="O1397">
        <f>IF(AND(OR(Dashboard!$C$6="All",C1397=Dashboard!$C$6),OR(Dashboard!$F$6="All",D1397=Dashboard!$F$6),OR(Dashboard!$I$6="All",B1397=Dashboard!$I$6)),1,0)</f>
        <v/>
      </c>
    </row>
    <row r="1398">
      <c r="A1398" t="inlineStr">
        <is>
          <t>PP901397</t>
        </is>
      </c>
      <c r="B1398" t="inlineStr">
        <is>
          <t>Jan</t>
        </is>
      </c>
      <c r="C1398" t="inlineStr">
        <is>
          <t>Sambhaji Nagar</t>
        </is>
      </c>
      <c r="D1398" t="inlineStr">
        <is>
          <t>P2P transfer</t>
        </is>
      </c>
      <c r="E1398" t="inlineStr">
        <is>
          <t>-</t>
        </is>
      </c>
      <c r="F1398" s="34" t="n">
        <v>1448</v>
      </c>
      <c r="G1398" t="inlineStr">
        <is>
          <t>Bank A</t>
        </is>
      </c>
      <c r="H1398" t="inlineStr">
        <is>
          <t>Android</t>
        </is>
      </c>
      <c r="I1398" s="35" t="n">
        <v>1.1</v>
      </c>
      <c r="J1398" t="inlineStr">
        <is>
          <t>Success</t>
        </is>
      </c>
      <c r="K1398" t="inlineStr"/>
      <c r="L1398" s="34" t="n">
        <v>0</v>
      </c>
      <c r="M1398" t="inlineStr">
        <is>
          <t>Existing</t>
        </is>
      </c>
      <c r="N1398" t="inlineStr">
        <is>
          <t>Morning</t>
        </is>
      </c>
      <c r="O1398">
        <f>IF(AND(OR(Dashboard!$C$6="All",C1398=Dashboard!$C$6),OR(Dashboard!$F$6="All",D1398=Dashboard!$F$6),OR(Dashboard!$I$6="All",B1398=Dashboard!$I$6)),1,0)</f>
        <v/>
      </c>
    </row>
    <row r="1399">
      <c r="A1399" t="inlineStr">
        <is>
          <t>PP901398</t>
        </is>
      </c>
      <c r="B1399" t="inlineStr">
        <is>
          <t>Feb</t>
        </is>
      </c>
      <c r="C1399" t="inlineStr">
        <is>
          <t>Solapur</t>
        </is>
      </c>
      <c r="D1399" t="inlineStr">
        <is>
          <t>Bill payment</t>
        </is>
      </c>
      <c r="E1399" t="inlineStr">
        <is>
          <t>-</t>
        </is>
      </c>
      <c r="F1399" s="34" t="n">
        <v>1141</v>
      </c>
      <c r="G1399" t="inlineStr">
        <is>
          <t>Bank D</t>
        </is>
      </c>
      <c r="H1399" t="inlineStr">
        <is>
          <t>Android</t>
        </is>
      </c>
      <c r="I1399" s="35" t="n">
        <v>2.3</v>
      </c>
      <c r="J1399" t="inlineStr">
        <is>
          <t>Success</t>
        </is>
      </c>
      <c r="K1399" t="inlineStr"/>
      <c r="L1399" s="34" t="n">
        <v>0</v>
      </c>
      <c r="M1399" t="inlineStr">
        <is>
          <t>Existing</t>
        </is>
      </c>
      <c r="N1399" t="inlineStr">
        <is>
          <t>Morning</t>
        </is>
      </c>
      <c r="O1399">
        <f>IF(AND(OR(Dashboard!$C$6="All",C1399=Dashboard!$C$6),OR(Dashboard!$F$6="All",D1399=Dashboard!$F$6),OR(Dashboard!$I$6="All",B1399=Dashboard!$I$6)),1,0)</f>
        <v/>
      </c>
    </row>
    <row r="1400">
      <c r="A1400" t="inlineStr">
        <is>
          <t>PP901399</t>
        </is>
      </c>
      <c r="B1400" t="inlineStr">
        <is>
          <t>Feb</t>
        </is>
      </c>
      <c r="C1400" t="inlineStr">
        <is>
          <t>Pune</t>
        </is>
      </c>
      <c r="D1400" t="inlineStr">
        <is>
          <t>Merchant (P2M)</t>
        </is>
      </c>
      <c r="E1400" t="inlineStr">
        <is>
          <t>Fuel</t>
        </is>
      </c>
      <c r="F1400" s="34" t="n">
        <v>101</v>
      </c>
      <c r="G1400" t="inlineStr">
        <is>
          <t>Bank A</t>
        </is>
      </c>
      <c r="H1400" t="inlineStr">
        <is>
          <t>Android</t>
        </is>
      </c>
      <c r="I1400" s="35" t="n">
        <v>1.7</v>
      </c>
      <c r="J1400" t="inlineStr">
        <is>
          <t>Success</t>
        </is>
      </c>
      <c r="K1400" t="inlineStr"/>
      <c r="L1400" s="34" t="n">
        <v>0</v>
      </c>
      <c r="M1400" t="inlineStr">
        <is>
          <t>Existing</t>
        </is>
      </c>
      <c r="N1400" t="inlineStr">
        <is>
          <t>Evening</t>
        </is>
      </c>
      <c r="O1400">
        <f>IF(AND(OR(Dashboard!$C$6="All",C1400=Dashboard!$C$6),OR(Dashboard!$F$6="All",D1400=Dashboard!$F$6),OR(Dashboard!$I$6="All",B1400=Dashboard!$I$6)),1,0)</f>
        <v/>
      </c>
    </row>
    <row r="1401">
      <c r="A1401" t="inlineStr">
        <is>
          <t>PP901400</t>
        </is>
      </c>
      <c r="B1401" t="inlineStr">
        <is>
          <t>Jun</t>
        </is>
      </c>
      <c r="C1401" t="inlineStr">
        <is>
          <t>Sambhaji Nagar</t>
        </is>
      </c>
      <c r="D1401" t="inlineStr">
        <is>
          <t>P2P transfer</t>
        </is>
      </c>
      <c r="E1401" t="inlineStr">
        <is>
          <t>-</t>
        </is>
      </c>
      <c r="F1401" s="34" t="n">
        <v>5179</v>
      </c>
      <c r="G1401" t="inlineStr">
        <is>
          <t>Bank E</t>
        </is>
      </c>
      <c r="H1401" t="inlineStr">
        <is>
          <t>iOS</t>
        </is>
      </c>
      <c r="I1401" s="35" t="n">
        <v>0.4</v>
      </c>
      <c r="J1401" t="inlineStr">
        <is>
          <t>Success</t>
        </is>
      </c>
      <c r="K1401" t="inlineStr"/>
      <c r="L1401" s="34" t="n">
        <v>0</v>
      </c>
      <c r="M1401" t="inlineStr">
        <is>
          <t>Existing</t>
        </is>
      </c>
      <c r="N1401" t="inlineStr">
        <is>
          <t>Morning</t>
        </is>
      </c>
      <c r="O1401">
        <f>IF(AND(OR(Dashboard!$C$6="All",C1401=Dashboard!$C$6),OR(Dashboard!$F$6="All",D1401=Dashboard!$F$6),OR(Dashboard!$I$6="All",B1401=Dashboard!$I$6)),1,0)</f>
        <v/>
      </c>
    </row>
    <row r="1402">
      <c r="A1402" t="inlineStr">
        <is>
          <t>PP901401</t>
        </is>
      </c>
      <c r="B1402" t="inlineStr">
        <is>
          <t>Jan</t>
        </is>
      </c>
      <c r="C1402" t="inlineStr">
        <is>
          <t>Nashik</t>
        </is>
      </c>
      <c r="D1402" t="inlineStr">
        <is>
          <t>Merchant (P2M)</t>
        </is>
      </c>
      <c r="E1402" t="inlineStr">
        <is>
          <t>Pharmacy</t>
        </is>
      </c>
      <c r="F1402" s="34" t="n">
        <v>482</v>
      </c>
      <c r="G1402" t="inlineStr">
        <is>
          <t>Bank C</t>
        </is>
      </c>
      <c r="H1402" t="inlineStr">
        <is>
          <t>Android</t>
        </is>
      </c>
      <c r="I1402" s="35" t="n">
        <v>2.5</v>
      </c>
      <c r="J1402" t="inlineStr">
        <is>
          <t>Success</t>
        </is>
      </c>
      <c r="K1402" t="inlineStr"/>
      <c r="L1402" s="34" t="n">
        <v>0</v>
      </c>
      <c r="M1402" t="inlineStr">
        <is>
          <t>Existing</t>
        </is>
      </c>
      <c r="N1402" t="inlineStr">
        <is>
          <t>Night</t>
        </is>
      </c>
      <c r="O1402">
        <f>IF(AND(OR(Dashboard!$C$6="All",C1402=Dashboard!$C$6),OR(Dashboard!$F$6="All",D1402=Dashboard!$F$6),OR(Dashboard!$I$6="All",B1402=Dashboard!$I$6)),1,0)</f>
        <v/>
      </c>
    </row>
    <row r="1403">
      <c r="A1403" t="inlineStr">
        <is>
          <t>PP901402</t>
        </is>
      </c>
      <c r="B1403" t="inlineStr">
        <is>
          <t>May</t>
        </is>
      </c>
      <c r="C1403" t="inlineStr">
        <is>
          <t>Kolhapur</t>
        </is>
      </c>
      <c r="D1403" t="inlineStr">
        <is>
          <t>Recharge</t>
        </is>
      </c>
      <c r="E1403" t="inlineStr">
        <is>
          <t>-</t>
        </is>
      </c>
      <c r="F1403" s="34" t="n">
        <v>239</v>
      </c>
      <c r="G1403" t="inlineStr">
        <is>
          <t>Bank A</t>
        </is>
      </c>
      <c r="H1403" t="inlineStr">
        <is>
          <t>Android</t>
        </is>
      </c>
      <c r="I1403" s="35" t="n">
        <v>1.2</v>
      </c>
      <c r="J1403" t="inlineStr">
        <is>
          <t>Success</t>
        </is>
      </c>
      <c r="K1403" t="inlineStr"/>
      <c r="L1403" s="34" t="n">
        <v>0</v>
      </c>
      <c r="M1403" t="inlineStr">
        <is>
          <t>Existing</t>
        </is>
      </c>
      <c r="N1403" t="inlineStr">
        <is>
          <t>Morning</t>
        </is>
      </c>
      <c r="O1403">
        <f>IF(AND(OR(Dashboard!$C$6="All",C1403=Dashboard!$C$6),OR(Dashboard!$F$6="All",D1403=Dashboard!$F$6),OR(Dashboard!$I$6="All",B1403=Dashboard!$I$6)),1,0)</f>
        <v/>
      </c>
    </row>
    <row r="1404">
      <c r="A1404" t="inlineStr">
        <is>
          <t>PP901403</t>
        </is>
      </c>
      <c r="B1404" t="inlineStr">
        <is>
          <t>Mar</t>
        </is>
      </c>
      <c r="C1404" t="inlineStr">
        <is>
          <t>Nashik</t>
        </is>
      </c>
      <c r="D1404" t="inlineStr">
        <is>
          <t>Merchant (P2M)</t>
        </is>
      </c>
      <c r="E1404" t="inlineStr">
        <is>
          <t>Travel</t>
        </is>
      </c>
      <c r="F1404" s="34" t="n">
        <v>388</v>
      </c>
      <c r="G1404" t="inlineStr">
        <is>
          <t>Bank C</t>
        </is>
      </c>
      <c r="H1404" t="inlineStr">
        <is>
          <t>Android</t>
        </is>
      </c>
      <c r="I1404" s="35" t="n">
        <v>1.8</v>
      </c>
      <c r="J1404" t="inlineStr">
        <is>
          <t>Success</t>
        </is>
      </c>
      <c r="K1404" t="inlineStr"/>
      <c r="L1404" s="34" t="n">
        <v>0</v>
      </c>
      <c r="M1404" t="inlineStr">
        <is>
          <t>Existing</t>
        </is>
      </c>
      <c r="N1404" t="inlineStr">
        <is>
          <t>Evening</t>
        </is>
      </c>
      <c r="O1404">
        <f>IF(AND(OR(Dashboard!$C$6="All",C1404=Dashboard!$C$6),OR(Dashboard!$F$6="All",D1404=Dashboard!$F$6),OR(Dashboard!$I$6="All",B1404=Dashboard!$I$6)),1,0)</f>
        <v/>
      </c>
    </row>
    <row r="1405">
      <c r="A1405" t="inlineStr">
        <is>
          <t>PP901404</t>
        </is>
      </c>
      <c r="B1405" t="inlineStr">
        <is>
          <t>Jun</t>
        </is>
      </c>
      <c r="C1405" t="inlineStr">
        <is>
          <t>Nashik</t>
        </is>
      </c>
      <c r="D1405" t="inlineStr">
        <is>
          <t>Merchant (P2M)</t>
        </is>
      </c>
      <c r="E1405" t="inlineStr">
        <is>
          <t>Electronics</t>
        </is>
      </c>
      <c r="F1405" s="34" t="n">
        <v>189</v>
      </c>
      <c r="G1405" t="inlineStr">
        <is>
          <t>Bank E</t>
        </is>
      </c>
      <c r="H1405" t="inlineStr">
        <is>
          <t>Android</t>
        </is>
      </c>
      <c r="I1405" s="35" t="n">
        <v>1.8</v>
      </c>
      <c r="J1405" t="inlineStr">
        <is>
          <t>Success</t>
        </is>
      </c>
      <c r="K1405" t="inlineStr"/>
      <c r="L1405" s="34" t="n">
        <v>0</v>
      </c>
      <c r="M1405" t="inlineStr">
        <is>
          <t>Existing</t>
        </is>
      </c>
      <c r="N1405" t="inlineStr">
        <is>
          <t>Night</t>
        </is>
      </c>
      <c r="O1405">
        <f>IF(AND(OR(Dashboard!$C$6="All",C1405=Dashboard!$C$6),OR(Dashboard!$F$6="All",D1405=Dashboard!$F$6),OR(Dashboard!$I$6="All",B1405=Dashboard!$I$6)),1,0)</f>
        <v/>
      </c>
    </row>
    <row r="1406">
      <c r="A1406" t="inlineStr">
        <is>
          <t>PP901405</t>
        </is>
      </c>
      <c r="B1406" t="inlineStr">
        <is>
          <t>May</t>
        </is>
      </c>
      <c r="C1406" t="inlineStr">
        <is>
          <t>Nagpur</t>
        </is>
      </c>
      <c r="D1406" t="inlineStr">
        <is>
          <t>Merchant (P2M)</t>
        </is>
      </c>
      <c r="E1406" t="inlineStr">
        <is>
          <t>Travel</t>
        </is>
      </c>
      <c r="F1406" s="34" t="n">
        <v>154</v>
      </c>
      <c r="G1406" t="inlineStr">
        <is>
          <t>Bank A</t>
        </is>
      </c>
      <c r="H1406" t="inlineStr">
        <is>
          <t>Android</t>
        </is>
      </c>
      <c r="I1406" s="35" t="n">
        <v>0.8</v>
      </c>
      <c r="J1406" t="inlineStr">
        <is>
          <t>Success</t>
        </is>
      </c>
      <c r="K1406" t="inlineStr"/>
      <c r="L1406" s="34" t="n">
        <v>0</v>
      </c>
      <c r="M1406" t="inlineStr">
        <is>
          <t>Existing</t>
        </is>
      </c>
      <c r="N1406" t="inlineStr">
        <is>
          <t>Evening</t>
        </is>
      </c>
      <c r="O1406">
        <f>IF(AND(OR(Dashboard!$C$6="All",C1406=Dashboard!$C$6),OR(Dashboard!$F$6="All",D1406=Dashboard!$F$6),OR(Dashboard!$I$6="All",B1406=Dashboard!$I$6)),1,0)</f>
        <v/>
      </c>
    </row>
    <row r="1407">
      <c r="A1407" t="inlineStr">
        <is>
          <t>PP901406</t>
        </is>
      </c>
      <c r="B1407" t="inlineStr">
        <is>
          <t>May</t>
        </is>
      </c>
      <c r="C1407" t="inlineStr">
        <is>
          <t>Kolhapur</t>
        </is>
      </c>
      <c r="D1407" t="inlineStr">
        <is>
          <t>P2P transfer</t>
        </is>
      </c>
      <c r="E1407" t="inlineStr">
        <is>
          <t>-</t>
        </is>
      </c>
      <c r="F1407" s="34" t="n">
        <v>3257</v>
      </c>
      <c r="G1407" t="inlineStr">
        <is>
          <t>Bank D</t>
        </is>
      </c>
      <c r="H1407" t="inlineStr">
        <is>
          <t>Android</t>
        </is>
      </c>
      <c r="I1407" s="35" t="n">
        <v>2.1</v>
      </c>
      <c r="J1407" t="inlineStr">
        <is>
          <t>Success</t>
        </is>
      </c>
      <c r="K1407" t="inlineStr"/>
      <c r="L1407" s="34" t="n">
        <v>0</v>
      </c>
      <c r="M1407" t="inlineStr">
        <is>
          <t>Existing</t>
        </is>
      </c>
      <c r="N1407" t="inlineStr">
        <is>
          <t>Evening</t>
        </is>
      </c>
      <c r="O1407">
        <f>IF(AND(OR(Dashboard!$C$6="All",C1407=Dashboard!$C$6),OR(Dashboard!$F$6="All",D1407=Dashboard!$F$6),OR(Dashboard!$I$6="All",B1407=Dashboard!$I$6)),1,0)</f>
        <v/>
      </c>
    </row>
    <row r="1408">
      <c r="A1408" t="inlineStr">
        <is>
          <t>PP901407</t>
        </is>
      </c>
      <c r="B1408" t="inlineStr">
        <is>
          <t>Jan</t>
        </is>
      </c>
      <c r="C1408" t="inlineStr">
        <is>
          <t>Solapur</t>
        </is>
      </c>
      <c r="D1408" t="inlineStr">
        <is>
          <t>Recharge</t>
        </is>
      </c>
      <c r="E1408" t="inlineStr">
        <is>
          <t>-</t>
        </is>
      </c>
      <c r="F1408" s="34" t="n">
        <v>239</v>
      </c>
      <c r="G1408" t="inlineStr">
        <is>
          <t>Bank C</t>
        </is>
      </c>
      <c r="H1408" t="inlineStr">
        <is>
          <t>Android</t>
        </is>
      </c>
      <c r="I1408" s="35" t="n">
        <v>2.6</v>
      </c>
      <c r="J1408" t="inlineStr">
        <is>
          <t>Success</t>
        </is>
      </c>
      <c r="K1408" t="inlineStr"/>
      <c r="L1408" s="34" t="n">
        <v>0</v>
      </c>
      <c r="M1408" t="inlineStr">
        <is>
          <t>Existing</t>
        </is>
      </c>
      <c r="N1408" t="inlineStr">
        <is>
          <t>Afternoon</t>
        </is>
      </c>
      <c r="O1408">
        <f>IF(AND(OR(Dashboard!$C$6="All",C1408=Dashboard!$C$6),OR(Dashboard!$F$6="All",D1408=Dashboard!$F$6),OR(Dashboard!$I$6="All",B1408=Dashboard!$I$6)),1,0)</f>
        <v/>
      </c>
    </row>
    <row r="1409">
      <c r="A1409" t="inlineStr">
        <is>
          <t>PP901408</t>
        </is>
      </c>
      <c r="B1409" t="inlineStr">
        <is>
          <t>May</t>
        </is>
      </c>
      <c r="C1409" t="inlineStr">
        <is>
          <t>Kolhapur</t>
        </is>
      </c>
      <c r="D1409" t="inlineStr">
        <is>
          <t>Merchant (P2M)</t>
        </is>
      </c>
      <c r="E1409" t="inlineStr">
        <is>
          <t>Pharmacy</t>
        </is>
      </c>
      <c r="F1409" s="34" t="n">
        <v>938</v>
      </c>
      <c r="G1409" t="inlineStr">
        <is>
          <t>Bank B</t>
        </is>
      </c>
      <c r="H1409" t="inlineStr">
        <is>
          <t>iOS</t>
        </is>
      </c>
      <c r="I1409" s="35" t="n">
        <v>1.6</v>
      </c>
      <c r="J1409" t="inlineStr">
        <is>
          <t>Success</t>
        </is>
      </c>
      <c r="K1409" t="inlineStr"/>
      <c r="L1409" s="34" t="n">
        <v>0</v>
      </c>
      <c r="M1409" t="inlineStr">
        <is>
          <t>Existing</t>
        </is>
      </c>
      <c r="N1409" t="inlineStr">
        <is>
          <t>Morning</t>
        </is>
      </c>
      <c r="O1409">
        <f>IF(AND(OR(Dashboard!$C$6="All",C1409=Dashboard!$C$6),OR(Dashboard!$F$6="All",D1409=Dashboard!$F$6),OR(Dashboard!$I$6="All",B1409=Dashboard!$I$6)),1,0)</f>
        <v/>
      </c>
    </row>
    <row r="1410">
      <c r="A1410" t="inlineStr">
        <is>
          <t>PP901409</t>
        </is>
      </c>
      <c r="B1410" t="inlineStr">
        <is>
          <t>Jan</t>
        </is>
      </c>
      <c r="C1410" t="inlineStr">
        <is>
          <t>Nashik</t>
        </is>
      </c>
      <c r="D1410" t="inlineStr">
        <is>
          <t>Recharge</t>
        </is>
      </c>
      <c r="E1410" t="inlineStr">
        <is>
          <t>-</t>
        </is>
      </c>
      <c r="F1410" s="34" t="n">
        <v>666</v>
      </c>
      <c r="G1410" t="inlineStr">
        <is>
          <t>Bank E</t>
        </is>
      </c>
      <c r="H1410" t="inlineStr">
        <is>
          <t>Android</t>
        </is>
      </c>
      <c r="I1410" s="35" t="n">
        <v>1.7</v>
      </c>
      <c r="J1410" t="inlineStr">
        <is>
          <t>Success</t>
        </is>
      </c>
      <c r="K1410" t="inlineStr"/>
      <c r="L1410" s="34" t="n">
        <v>7</v>
      </c>
      <c r="M1410" t="inlineStr">
        <is>
          <t>Existing</t>
        </is>
      </c>
      <c r="N1410" t="inlineStr">
        <is>
          <t>Evening</t>
        </is>
      </c>
      <c r="O1410">
        <f>IF(AND(OR(Dashboard!$C$6="All",C1410=Dashboard!$C$6),OR(Dashboard!$F$6="All",D1410=Dashboard!$F$6),OR(Dashboard!$I$6="All",B1410=Dashboard!$I$6)),1,0)</f>
        <v/>
      </c>
    </row>
    <row r="1411">
      <c r="A1411" t="inlineStr">
        <is>
          <t>PP901410</t>
        </is>
      </c>
      <c r="B1411" t="inlineStr">
        <is>
          <t>Jun</t>
        </is>
      </c>
      <c r="C1411" t="inlineStr">
        <is>
          <t>Solapur</t>
        </is>
      </c>
      <c r="D1411" t="inlineStr">
        <is>
          <t>Merchant (P2M)</t>
        </is>
      </c>
      <c r="E1411" t="inlineStr">
        <is>
          <t>Electronics</t>
        </is>
      </c>
      <c r="F1411" s="34" t="n">
        <v>345</v>
      </c>
      <c r="G1411" t="inlineStr">
        <is>
          <t>Bank A</t>
        </is>
      </c>
      <c r="H1411" t="inlineStr">
        <is>
          <t>Android</t>
        </is>
      </c>
      <c r="I1411" s="35" t="n">
        <v>1.3</v>
      </c>
      <c r="J1411" t="inlineStr">
        <is>
          <t>Success</t>
        </is>
      </c>
      <c r="K1411" t="inlineStr"/>
      <c r="L1411" s="34" t="n">
        <v>0</v>
      </c>
      <c r="M1411" t="inlineStr">
        <is>
          <t>Existing</t>
        </is>
      </c>
      <c r="N1411" t="inlineStr">
        <is>
          <t>Evening</t>
        </is>
      </c>
      <c r="O1411">
        <f>IF(AND(OR(Dashboard!$C$6="All",C1411=Dashboard!$C$6),OR(Dashboard!$F$6="All",D1411=Dashboard!$F$6),OR(Dashboard!$I$6="All",B1411=Dashboard!$I$6)),1,0)</f>
        <v/>
      </c>
    </row>
    <row r="1412">
      <c r="A1412" t="inlineStr">
        <is>
          <t>PP901411</t>
        </is>
      </c>
      <c r="B1412" t="inlineStr">
        <is>
          <t>Apr</t>
        </is>
      </c>
      <c r="C1412" t="inlineStr">
        <is>
          <t>Nashik</t>
        </is>
      </c>
      <c r="D1412" t="inlineStr">
        <is>
          <t>P2P transfer</t>
        </is>
      </c>
      <c r="E1412" t="inlineStr">
        <is>
          <t>-</t>
        </is>
      </c>
      <c r="F1412" s="34" t="n">
        <v>1142</v>
      </c>
      <c r="G1412" t="inlineStr">
        <is>
          <t>Bank E</t>
        </is>
      </c>
      <c r="H1412" t="inlineStr">
        <is>
          <t>Android</t>
        </is>
      </c>
      <c r="I1412" s="35" t="n">
        <v>1.6</v>
      </c>
      <c r="J1412" t="inlineStr">
        <is>
          <t>Success</t>
        </is>
      </c>
      <c r="K1412" t="inlineStr"/>
      <c r="L1412" s="34" t="n">
        <v>0</v>
      </c>
      <c r="M1412" t="inlineStr">
        <is>
          <t>Existing</t>
        </is>
      </c>
      <c r="N1412" t="inlineStr">
        <is>
          <t>Afternoon</t>
        </is>
      </c>
      <c r="O1412">
        <f>IF(AND(OR(Dashboard!$C$6="All",C1412=Dashboard!$C$6),OR(Dashboard!$F$6="All",D1412=Dashboard!$F$6),OR(Dashboard!$I$6="All",B1412=Dashboard!$I$6)),1,0)</f>
        <v/>
      </c>
    </row>
    <row r="1413">
      <c r="A1413" t="inlineStr">
        <is>
          <t>PP901412</t>
        </is>
      </c>
      <c r="B1413" t="inlineStr">
        <is>
          <t>Jun</t>
        </is>
      </c>
      <c r="C1413" t="inlineStr">
        <is>
          <t>Nagpur</t>
        </is>
      </c>
      <c r="D1413" t="inlineStr">
        <is>
          <t>P2P transfer</t>
        </is>
      </c>
      <c r="E1413" t="inlineStr">
        <is>
          <t>-</t>
        </is>
      </c>
      <c r="F1413" s="34" t="n">
        <v>1103</v>
      </c>
      <c r="G1413" t="inlineStr">
        <is>
          <t>Bank C</t>
        </is>
      </c>
      <c r="H1413" t="inlineStr">
        <is>
          <t>Android</t>
        </is>
      </c>
      <c r="I1413" s="35" t="n">
        <v>1.5</v>
      </c>
      <c r="J1413" t="inlineStr">
        <is>
          <t>Success</t>
        </is>
      </c>
      <c r="K1413" t="inlineStr"/>
      <c r="L1413" s="34" t="n">
        <v>0</v>
      </c>
      <c r="M1413" t="inlineStr">
        <is>
          <t>Existing</t>
        </is>
      </c>
      <c r="N1413" t="inlineStr">
        <is>
          <t>Evening</t>
        </is>
      </c>
      <c r="O1413">
        <f>IF(AND(OR(Dashboard!$C$6="All",C1413=Dashboard!$C$6),OR(Dashboard!$F$6="All",D1413=Dashboard!$F$6),OR(Dashboard!$I$6="All",B1413=Dashboard!$I$6)),1,0)</f>
        <v/>
      </c>
    </row>
    <row r="1414">
      <c r="A1414" t="inlineStr">
        <is>
          <t>PP901413</t>
        </is>
      </c>
      <c r="B1414" t="inlineStr">
        <is>
          <t>Apr</t>
        </is>
      </c>
      <c r="C1414" t="inlineStr">
        <is>
          <t>Nashik</t>
        </is>
      </c>
      <c r="D1414" t="inlineStr">
        <is>
          <t>Merchant (P2M)</t>
        </is>
      </c>
      <c r="E1414" t="inlineStr">
        <is>
          <t>Electronics</t>
        </is>
      </c>
      <c r="F1414" s="34" t="n">
        <v>2234</v>
      </c>
      <c r="G1414" t="inlineStr">
        <is>
          <t>Bank D</t>
        </is>
      </c>
      <c r="H1414" t="inlineStr">
        <is>
          <t>Android</t>
        </is>
      </c>
      <c r="I1414" s="35" t="n">
        <v>1.5</v>
      </c>
      <c r="J1414" t="inlineStr">
        <is>
          <t>Success</t>
        </is>
      </c>
      <c r="K1414" t="inlineStr"/>
      <c r="L1414" s="34" t="n">
        <v>0</v>
      </c>
      <c r="M1414" t="inlineStr">
        <is>
          <t>Existing</t>
        </is>
      </c>
      <c r="N1414" t="inlineStr">
        <is>
          <t>Night</t>
        </is>
      </c>
      <c r="O1414">
        <f>IF(AND(OR(Dashboard!$C$6="All",C1414=Dashboard!$C$6),OR(Dashboard!$F$6="All",D1414=Dashboard!$F$6),OR(Dashboard!$I$6="All",B1414=Dashboard!$I$6)),1,0)</f>
        <v/>
      </c>
    </row>
    <row r="1415">
      <c r="A1415" t="inlineStr">
        <is>
          <t>PP901414</t>
        </is>
      </c>
      <c r="B1415" t="inlineStr">
        <is>
          <t>Jun</t>
        </is>
      </c>
      <c r="C1415" t="inlineStr">
        <is>
          <t>Nashik</t>
        </is>
      </c>
      <c r="D1415" t="inlineStr">
        <is>
          <t>Bill payment</t>
        </is>
      </c>
      <c r="E1415" t="inlineStr">
        <is>
          <t>-</t>
        </is>
      </c>
      <c r="F1415" s="34" t="n">
        <v>1325</v>
      </c>
      <c r="G1415" t="inlineStr">
        <is>
          <t>Bank C</t>
        </is>
      </c>
      <c r="H1415" t="inlineStr">
        <is>
          <t>Android</t>
        </is>
      </c>
      <c r="I1415" s="35" t="n">
        <v>1.7</v>
      </c>
      <c r="J1415" t="inlineStr">
        <is>
          <t>Success</t>
        </is>
      </c>
      <c r="K1415" t="inlineStr"/>
      <c r="L1415" s="34" t="n">
        <v>0</v>
      </c>
      <c r="M1415" t="inlineStr">
        <is>
          <t>New</t>
        </is>
      </c>
      <c r="N1415" t="inlineStr">
        <is>
          <t>Evening</t>
        </is>
      </c>
      <c r="O1415">
        <f>IF(AND(OR(Dashboard!$C$6="All",C1415=Dashboard!$C$6),OR(Dashboard!$F$6="All",D1415=Dashboard!$F$6),OR(Dashboard!$I$6="All",B1415=Dashboard!$I$6)),1,0)</f>
        <v/>
      </c>
    </row>
    <row r="1416">
      <c r="A1416" t="inlineStr">
        <is>
          <t>PP901415</t>
        </is>
      </c>
      <c r="B1416" t="inlineStr">
        <is>
          <t>Jun</t>
        </is>
      </c>
      <c r="C1416" t="inlineStr">
        <is>
          <t>Pune</t>
        </is>
      </c>
      <c r="D1416" t="inlineStr">
        <is>
          <t>P2P transfer</t>
        </is>
      </c>
      <c r="E1416" t="inlineStr">
        <is>
          <t>-</t>
        </is>
      </c>
      <c r="F1416" s="34" t="n">
        <v>3821</v>
      </c>
      <c r="G1416" t="inlineStr">
        <is>
          <t>Bank A</t>
        </is>
      </c>
      <c r="H1416" t="inlineStr">
        <is>
          <t>Android</t>
        </is>
      </c>
      <c r="I1416" s="35" t="n">
        <v>1.1</v>
      </c>
      <c r="J1416" t="inlineStr">
        <is>
          <t>Success</t>
        </is>
      </c>
      <c r="K1416" t="inlineStr"/>
      <c r="L1416" s="34" t="n">
        <v>0</v>
      </c>
      <c r="M1416" t="inlineStr">
        <is>
          <t>Existing</t>
        </is>
      </c>
      <c r="N1416" t="inlineStr">
        <is>
          <t>Night</t>
        </is>
      </c>
      <c r="O1416">
        <f>IF(AND(OR(Dashboard!$C$6="All",C1416=Dashboard!$C$6),OR(Dashboard!$F$6="All",D1416=Dashboard!$F$6),OR(Dashboard!$I$6="All",B1416=Dashboard!$I$6)),1,0)</f>
        <v/>
      </c>
    </row>
    <row r="1417">
      <c r="A1417" t="inlineStr">
        <is>
          <t>PP901416</t>
        </is>
      </c>
      <c r="B1417" t="inlineStr">
        <is>
          <t>Jan</t>
        </is>
      </c>
      <c r="C1417" t="inlineStr">
        <is>
          <t>Solapur</t>
        </is>
      </c>
      <c r="D1417" t="inlineStr">
        <is>
          <t>P2P transfer</t>
        </is>
      </c>
      <c r="E1417" t="inlineStr">
        <is>
          <t>-</t>
        </is>
      </c>
      <c r="F1417" s="34" t="n">
        <v>404</v>
      </c>
      <c r="G1417" t="inlineStr">
        <is>
          <t>Bank B</t>
        </is>
      </c>
      <c r="H1417" t="inlineStr">
        <is>
          <t>Android</t>
        </is>
      </c>
      <c r="I1417" s="35" t="n">
        <v>1.3</v>
      </c>
      <c r="J1417" t="inlineStr">
        <is>
          <t>Success</t>
        </is>
      </c>
      <c r="K1417" t="inlineStr"/>
      <c r="L1417" s="34" t="n">
        <v>0</v>
      </c>
      <c r="M1417" t="inlineStr">
        <is>
          <t>New</t>
        </is>
      </c>
      <c r="N1417" t="inlineStr">
        <is>
          <t>Evening</t>
        </is>
      </c>
      <c r="O1417">
        <f>IF(AND(OR(Dashboard!$C$6="All",C1417=Dashboard!$C$6),OR(Dashboard!$F$6="All",D1417=Dashboard!$F$6),OR(Dashboard!$I$6="All",B1417=Dashboard!$I$6)),1,0)</f>
        <v/>
      </c>
    </row>
    <row r="1418">
      <c r="A1418" t="inlineStr">
        <is>
          <t>PP901417</t>
        </is>
      </c>
      <c r="B1418" t="inlineStr">
        <is>
          <t>Mar</t>
        </is>
      </c>
      <c r="C1418" t="inlineStr">
        <is>
          <t>Nashik</t>
        </is>
      </c>
      <c r="D1418" t="inlineStr">
        <is>
          <t>P2P transfer</t>
        </is>
      </c>
      <c r="E1418" t="inlineStr">
        <is>
          <t>-</t>
        </is>
      </c>
      <c r="F1418" s="34" t="n">
        <v>667</v>
      </c>
      <c r="G1418" t="inlineStr">
        <is>
          <t>Bank A</t>
        </is>
      </c>
      <c r="H1418" t="inlineStr">
        <is>
          <t>iOS</t>
        </is>
      </c>
      <c r="I1418" s="35" t="n">
        <v>1.9</v>
      </c>
      <c r="J1418" t="inlineStr">
        <is>
          <t>Success</t>
        </is>
      </c>
      <c r="K1418" t="inlineStr"/>
      <c r="L1418" s="34" t="n">
        <v>0</v>
      </c>
      <c r="M1418" t="inlineStr">
        <is>
          <t>Existing</t>
        </is>
      </c>
      <c r="N1418" t="inlineStr">
        <is>
          <t>Morning</t>
        </is>
      </c>
      <c r="O1418">
        <f>IF(AND(OR(Dashboard!$C$6="All",C1418=Dashboard!$C$6),OR(Dashboard!$F$6="All",D1418=Dashboard!$F$6),OR(Dashboard!$I$6="All",B1418=Dashboard!$I$6)),1,0)</f>
        <v/>
      </c>
    </row>
    <row r="1419">
      <c r="A1419" t="inlineStr">
        <is>
          <t>PP901418</t>
        </is>
      </c>
      <c r="B1419" t="inlineStr">
        <is>
          <t>Jun</t>
        </is>
      </c>
      <c r="C1419" t="inlineStr">
        <is>
          <t>Nagpur</t>
        </is>
      </c>
      <c r="D1419" t="inlineStr">
        <is>
          <t>Merchant (P2M)</t>
        </is>
      </c>
      <c r="E1419" t="inlineStr">
        <is>
          <t>Grocery</t>
        </is>
      </c>
      <c r="F1419" s="34" t="n">
        <v>208</v>
      </c>
      <c r="G1419" t="inlineStr">
        <is>
          <t>Bank D</t>
        </is>
      </c>
      <c r="H1419" t="inlineStr">
        <is>
          <t>Android</t>
        </is>
      </c>
      <c r="I1419" s="35" t="n">
        <v>1.9</v>
      </c>
      <c r="J1419" t="inlineStr">
        <is>
          <t>Success</t>
        </is>
      </c>
      <c r="K1419" t="inlineStr"/>
      <c r="L1419" s="34" t="n">
        <v>0</v>
      </c>
      <c r="M1419" t="inlineStr">
        <is>
          <t>Existing</t>
        </is>
      </c>
      <c r="N1419" t="inlineStr">
        <is>
          <t>Morning</t>
        </is>
      </c>
      <c r="O1419">
        <f>IF(AND(OR(Dashboard!$C$6="All",C1419=Dashboard!$C$6),OR(Dashboard!$F$6="All",D1419=Dashboard!$F$6),OR(Dashboard!$I$6="All",B1419=Dashboard!$I$6)),1,0)</f>
        <v/>
      </c>
    </row>
    <row r="1420">
      <c r="A1420" t="inlineStr">
        <is>
          <t>PP901419</t>
        </is>
      </c>
      <c r="B1420" t="inlineStr">
        <is>
          <t>May</t>
        </is>
      </c>
      <c r="C1420" t="inlineStr">
        <is>
          <t>Kolhapur</t>
        </is>
      </c>
      <c r="D1420" t="inlineStr">
        <is>
          <t>Merchant (P2M)</t>
        </is>
      </c>
      <c r="E1420" t="inlineStr">
        <is>
          <t>Fuel</t>
        </is>
      </c>
      <c r="F1420" s="34" t="n">
        <v>226</v>
      </c>
      <c r="G1420" t="inlineStr">
        <is>
          <t>Bank D</t>
        </is>
      </c>
      <c r="H1420" t="inlineStr">
        <is>
          <t>Android</t>
        </is>
      </c>
      <c r="I1420" s="35" t="n">
        <v>1.8</v>
      </c>
      <c r="J1420" t="inlineStr">
        <is>
          <t>Success</t>
        </is>
      </c>
      <c r="K1420" t="inlineStr"/>
      <c r="L1420" s="34" t="n">
        <v>0</v>
      </c>
      <c r="M1420" t="inlineStr">
        <is>
          <t>Existing</t>
        </is>
      </c>
      <c r="N1420" t="inlineStr">
        <is>
          <t>Afternoon</t>
        </is>
      </c>
      <c r="O1420">
        <f>IF(AND(OR(Dashboard!$C$6="All",C1420=Dashboard!$C$6),OR(Dashboard!$F$6="All",D1420=Dashboard!$F$6),OR(Dashboard!$I$6="All",B1420=Dashboard!$I$6)),1,0)</f>
        <v/>
      </c>
    </row>
    <row r="1421">
      <c r="A1421" t="inlineStr">
        <is>
          <t>PP901420</t>
        </is>
      </c>
      <c r="B1421" t="inlineStr">
        <is>
          <t>Apr</t>
        </is>
      </c>
      <c r="C1421" t="inlineStr">
        <is>
          <t>Nagpur</t>
        </is>
      </c>
      <c r="D1421" t="inlineStr">
        <is>
          <t>Recharge</t>
        </is>
      </c>
      <c r="E1421" t="inlineStr">
        <is>
          <t>-</t>
        </is>
      </c>
      <c r="F1421" s="34" t="n">
        <v>479</v>
      </c>
      <c r="G1421" t="inlineStr">
        <is>
          <t>Bank B</t>
        </is>
      </c>
      <c r="H1421" t="inlineStr">
        <is>
          <t>iOS</t>
        </is>
      </c>
      <c r="I1421" s="35" t="n">
        <v>2</v>
      </c>
      <c r="J1421" t="inlineStr">
        <is>
          <t>Success</t>
        </is>
      </c>
      <c r="K1421" t="inlineStr"/>
      <c r="L1421" s="34" t="n">
        <v>5</v>
      </c>
      <c r="M1421" t="inlineStr">
        <is>
          <t>New</t>
        </is>
      </c>
      <c r="N1421" t="inlineStr">
        <is>
          <t>Morning</t>
        </is>
      </c>
      <c r="O1421">
        <f>IF(AND(OR(Dashboard!$C$6="All",C1421=Dashboard!$C$6),OR(Dashboard!$F$6="All",D1421=Dashboard!$F$6),OR(Dashboard!$I$6="All",B1421=Dashboard!$I$6)),1,0)</f>
        <v/>
      </c>
    </row>
    <row r="1422">
      <c r="A1422" t="inlineStr">
        <is>
          <t>PP901421</t>
        </is>
      </c>
      <c r="B1422" t="inlineStr">
        <is>
          <t>May</t>
        </is>
      </c>
      <c r="C1422" t="inlineStr">
        <is>
          <t>Nashik</t>
        </is>
      </c>
      <c r="D1422" t="inlineStr">
        <is>
          <t>Bill payment</t>
        </is>
      </c>
      <c r="E1422" t="inlineStr">
        <is>
          <t>-</t>
        </is>
      </c>
      <c r="F1422" s="34" t="n">
        <v>3654</v>
      </c>
      <c r="G1422" t="inlineStr">
        <is>
          <t>Bank B</t>
        </is>
      </c>
      <c r="H1422" t="inlineStr">
        <is>
          <t>Android</t>
        </is>
      </c>
      <c r="I1422" s="35" t="n">
        <v>1.6</v>
      </c>
      <c r="J1422" t="inlineStr">
        <is>
          <t>Success</t>
        </is>
      </c>
      <c r="K1422" t="inlineStr"/>
      <c r="L1422" s="34" t="n">
        <v>37</v>
      </c>
      <c r="M1422" t="inlineStr">
        <is>
          <t>Existing</t>
        </is>
      </c>
      <c r="N1422" t="inlineStr">
        <is>
          <t>Evening</t>
        </is>
      </c>
      <c r="O1422">
        <f>IF(AND(OR(Dashboard!$C$6="All",C1422=Dashboard!$C$6),OR(Dashboard!$F$6="All",D1422=Dashboard!$F$6),OR(Dashboard!$I$6="All",B1422=Dashboard!$I$6)),1,0)</f>
        <v/>
      </c>
    </row>
    <row r="1423">
      <c r="A1423" t="inlineStr">
        <is>
          <t>PP901422</t>
        </is>
      </c>
      <c r="B1423" t="inlineStr">
        <is>
          <t>Mar</t>
        </is>
      </c>
      <c r="C1423" t="inlineStr">
        <is>
          <t>Nashik</t>
        </is>
      </c>
      <c r="D1423" t="inlineStr">
        <is>
          <t>P2P transfer</t>
        </is>
      </c>
      <c r="E1423" t="inlineStr">
        <is>
          <t>-</t>
        </is>
      </c>
      <c r="F1423" s="34" t="n">
        <v>1048</v>
      </c>
      <c r="G1423" t="inlineStr">
        <is>
          <t>Bank A</t>
        </is>
      </c>
      <c r="H1423" t="inlineStr">
        <is>
          <t>iOS</t>
        </is>
      </c>
      <c r="I1423" s="35" t="n">
        <v>1.9</v>
      </c>
      <c r="J1423" t="inlineStr">
        <is>
          <t>Success</t>
        </is>
      </c>
      <c r="K1423" t="inlineStr"/>
      <c r="L1423" s="34" t="n">
        <v>0</v>
      </c>
      <c r="M1423" t="inlineStr">
        <is>
          <t>Existing</t>
        </is>
      </c>
      <c r="N1423" t="inlineStr">
        <is>
          <t>Night</t>
        </is>
      </c>
      <c r="O1423">
        <f>IF(AND(OR(Dashboard!$C$6="All",C1423=Dashboard!$C$6),OR(Dashboard!$F$6="All",D1423=Dashboard!$F$6),OR(Dashboard!$I$6="All",B1423=Dashboard!$I$6)),1,0)</f>
        <v/>
      </c>
    </row>
    <row r="1424">
      <c r="A1424" t="inlineStr">
        <is>
          <t>PP901423</t>
        </is>
      </c>
      <c r="B1424" t="inlineStr">
        <is>
          <t>Mar</t>
        </is>
      </c>
      <c r="C1424" t="inlineStr">
        <is>
          <t>Nagpur</t>
        </is>
      </c>
      <c r="D1424" t="inlineStr">
        <is>
          <t>Merchant (P2M)</t>
        </is>
      </c>
      <c r="E1424" t="inlineStr">
        <is>
          <t>Fuel</t>
        </is>
      </c>
      <c r="F1424" s="34" t="n">
        <v>125</v>
      </c>
      <c r="G1424" t="inlineStr">
        <is>
          <t>Bank E</t>
        </is>
      </c>
      <c r="H1424" t="inlineStr">
        <is>
          <t>Android</t>
        </is>
      </c>
      <c r="I1424" s="35" t="n">
        <v>1.7</v>
      </c>
      <c r="J1424" t="inlineStr">
        <is>
          <t>Success</t>
        </is>
      </c>
      <c r="K1424" t="inlineStr"/>
      <c r="L1424" s="34" t="n">
        <v>0</v>
      </c>
      <c r="M1424" t="inlineStr">
        <is>
          <t>Existing</t>
        </is>
      </c>
      <c r="N1424" t="inlineStr">
        <is>
          <t>Afternoon</t>
        </is>
      </c>
      <c r="O1424">
        <f>IF(AND(OR(Dashboard!$C$6="All",C1424=Dashboard!$C$6),OR(Dashboard!$F$6="All",D1424=Dashboard!$F$6),OR(Dashboard!$I$6="All",B1424=Dashboard!$I$6)),1,0)</f>
        <v/>
      </c>
    </row>
    <row r="1425">
      <c r="A1425" t="inlineStr">
        <is>
          <t>PP901424</t>
        </is>
      </c>
      <c r="B1425" t="inlineStr">
        <is>
          <t>Jan</t>
        </is>
      </c>
      <c r="C1425" t="inlineStr">
        <is>
          <t>Solapur</t>
        </is>
      </c>
      <c r="D1425" t="inlineStr">
        <is>
          <t>Merchant (P2M)</t>
        </is>
      </c>
      <c r="E1425" t="inlineStr">
        <is>
          <t>Travel</t>
        </is>
      </c>
      <c r="F1425" s="34" t="n">
        <v>97</v>
      </c>
      <c r="G1425" t="inlineStr">
        <is>
          <t>Bank B</t>
        </is>
      </c>
      <c r="H1425" t="inlineStr">
        <is>
          <t>Android</t>
        </is>
      </c>
      <c r="I1425" s="35" t="n">
        <v>1.8</v>
      </c>
      <c r="J1425" t="inlineStr">
        <is>
          <t>Success</t>
        </is>
      </c>
      <c r="K1425" t="inlineStr"/>
      <c r="L1425" s="34" t="n">
        <v>0</v>
      </c>
      <c r="M1425" t="inlineStr">
        <is>
          <t>Existing</t>
        </is>
      </c>
      <c r="N1425" t="inlineStr">
        <is>
          <t>Evening</t>
        </is>
      </c>
      <c r="O1425">
        <f>IF(AND(OR(Dashboard!$C$6="All",C1425=Dashboard!$C$6),OR(Dashboard!$F$6="All",D1425=Dashboard!$F$6),OR(Dashboard!$I$6="All",B1425=Dashboard!$I$6)),1,0)</f>
        <v/>
      </c>
    </row>
    <row r="1426">
      <c r="A1426" t="inlineStr">
        <is>
          <t>PP901425</t>
        </is>
      </c>
      <c r="B1426" t="inlineStr">
        <is>
          <t>Jan</t>
        </is>
      </c>
      <c r="C1426" t="inlineStr">
        <is>
          <t>Solapur</t>
        </is>
      </c>
      <c r="D1426" t="inlineStr">
        <is>
          <t>Recharge</t>
        </is>
      </c>
      <c r="E1426" t="inlineStr">
        <is>
          <t>-</t>
        </is>
      </c>
      <c r="F1426" s="34" t="n">
        <v>666</v>
      </c>
      <c r="G1426" t="inlineStr">
        <is>
          <t>Bank E</t>
        </is>
      </c>
      <c r="H1426" t="inlineStr">
        <is>
          <t>Android</t>
        </is>
      </c>
      <c r="I1426" s="35" t="n">
        <v>1.6</v>
      </c>
      <c r="J1426" t="inlineStr">
        <is>
          <t>Success</t>
        </is>
      </c>
      <c r="K1426" t="inlineStr"/>
      <c r="L1426" s="34" t="n">
        <v>7</v>
      </c>
      <c r="M1426" t="inlineStr">
        <is>
          <t>Existing</t>
        </is>
      </c>
      <c r="N1426" t="inlineStr">
        <is>
          <t>Afternoon</t>
        </is>
      </c>
      <c r="O1426">
        <f>IF(AND(OR(Dashboard!$C$6="All",C1426=Dashboard!$C$6),OR(Dashboard!$F$6="All",D1426=Dashboard!$F$6),OR(Dashboard!$I$6="All",B1426=Dashboard!$I$6)),1,0)</f>
        <v/>
      </c>
    </row>
    <row r="1427">
      <c r="A1427" t="inlineStr">
        <is>
          <t>PP901426</t>
        </is>
      </c>
      <c r="B1427" t="inlineStr">
        <is>
          <t>Mar</t>
        </is>
      </c>
      <c r="C1427" t="inlineStr">
        <is>
          <t>Pune</t>
        </is>
      </c>
      <c r="D1427" t="inlineStr">
        <is>
          <t>P2P transfer</t>
        </is>
      </c>
      <c r="E1427" t="inlineStr">
        <is>
          <t>-</t>
        </is>
      </c>
      <c r="F1427" s="34" t="n">
        <v>493</v>
      </c>
      <c r="G1427" t="inlineStr">
        <is>
          <t>Bank B</t>
        </is>
      </c>
      <c r="H1427" t="inlineStr">
        <is>
          <t>Android</t>
        </is>
      </c>
      <c r="I1427" s="35" t="n">
        <v>1.1</v>
      </c>
      <c r="J1427" t="inlineStr">
        <is>
          <t>Success</t>
        </is>
      </c>
      <c r="K1427" t="inlineStr"/>
      <c r="L1427" s="34" t="n">
        <v>0</v>
      </c>
      <c r="M1427" t="inlineStr">
        <is>
          <t>Existing</t>
        </is>
      </c>
      <c r="N1427" t="inlineStr">
        <is>
          <t>Afternoon</t>
        </is>
      </c>
      <c r="O1427">
        <f>IF(AND(OR(Dashboard!$C$6="All",C1427=Dashboard!$C$6),OR(Dashboard!$F$6="All",D1427=Dashboard!$F$6),OR(Dashboard!$I$6="All",B1427=Dashboard!$I$6)),1,0)</f>
        <v/>
      </c>
    </row>
    <row r="1428">
      <c r="A1428" t="inlineStr">
        <is>
          <t>PP901427</t>
        </is>
      </c>
      <c r="B1428" t="inlineStr">
        <is>
          <t>Feb</t>
        </is>
      </c>
      <c r="C1428" t="inlineStr">
        <is>
          <t>Kolhapur</t>
        </is>
      </c>
      <c r="D1428" t="inlineStr">
        <is>
          <t>P2P transfer</t>
        </is>
      </c>
      <c r="E1428" t="inlineStr">
        <is>
          <t>-</t>
        </is>
      </c>
      <c r="F1428" s="34" t="n">
        <v>1472</v>
      </c>
      <c r="G1428" t="inlineStr">
        <is>
          <t>Bank C</t>
        </is>
      </c>
      <c r="H1428" t="inlineStr">
        <is>
          <t>Android</t>
        </is>
      </c>
      <c r="I1428" s="35" t="n">
        <v>1.6</v>
      </c>
      <c r="J1428" t="inlineStr">
        <is>
          <t>Success</t>
        </is>
      </c>
      <c r="K1428" t="inlineStr"/>
      <c r="L1428" s="34" t="n">
        <v>0</v>
      </c>
      <c r="M1428" t="inlineStr">
        <is>
          <t>Existing</t>
        </is>
      </c>
      <c r="N1428" t="inlineStr">
        <is>
          <t>Evening</t>
        </is>
      </c>
      <c r="O1428">
        <f>IF(AND(OR(Dashboard!$C$6="All",C1428=Dashboard!$C$6),OR(Dashboard!$F$6="All",D1428=Dashboard!$F$6),OR(Dashboard!$I$6="All",B1428=Dashboard!$I$6)),1,0)</f>
        <v/>
      </c>
    </row>
    <row r="1429">
      <c r="A1429" t="inlineStr">
        <is>
          <t>PP901428</t>
        </is>
      </c>
      <c r="B1429" t="inlineStr">
        <is>
          <t>Jun</t>
        </is>
      </c>
      <c r="C1429" t="inlineStr">
        <is>
          <t>Solapur</t>
        </is>
      </c>
      <c r="D1429" t="inlineStr">
        <is>
          <t>Merchant (P2M)</t>
        </is>
      </c>
      <c r="E1429" t="inlineStr">
        <is>
          <t>Electronics</t>
        </is>
      </c>
      <c r="F1429" s="34" t="n">
        <v>24</v>
      </c>
      <c r="G1429" t="inlineStr">
        <is>
          <t>Bank D</t>
        </is>
      </c>
      <c r="H1429" t="inlineStr">
        <is>
          <t>Android</t>
        </is>
      </c>
      <c r="I1429" s="35" t="n">
        <v>1.7</v>
      </c>
      <c r="J1429" t="inlineStr">
        <is>
          <t>Success</t>
        </is>
      </c>
      <c r="K1429" t="inlineStr"/>
      <c r="L1429" s="34" t="n">
        <v>0</v>
      </c>
      <c r="M1429" t="inlineStr">
        <is>
          <t>Existing</t>
        </is>
      </c>
      <c r="N1429" t="inlineStr">
        <is>
          <t>Morning</t>
        </is>
      </c>
      <c r="O1429">
        <f>IF(AND(OR(Dashboard!$C$6="All",C1429=Dashboard!$C$6),OR(Dashboard!$F$6="All",D1429=Dashboard!$F$6),OR(Dashboard!$I$6="All",B1429=Dashboard!$I$6)),1,0)</f>
        <v/>
      </c>
    </row>
    <row r="1430">
      <c r="A1430" t="inlineStr">
        <is>
          <t>PP901429</t>
        </is>
      </c>
      <c r="B1430" t="inlineStr">
        <is>
          <t>Apr</t>
        </is>
      </c>
      <c r="C1430" t="inlineStr">
        <is>
          <t>Pune</t>
        </is>
      </c>
      <c r="D1430" t="inlineStr">
        <is>
          <t>P2P transfer</t>
        </is>
      </c>
      <c r="E1430" t="inlineStr">
        <is>
          <t>-</t>
        </is>
      </c>
      <c r="F1430" s="34" t="n">
        <v>325</v>
      </c>
      <c r="G1430" t="inlineStr">
        <is>
          <t>Bank A</t>
        </is>
      </c>
      <c r="H1430" t="inlineStr">
        <is>
          <t>Android</t>
        </is>
      </c>
      <c r="I1430" s="35" t="n">
        <v>2.7</v>
      </c>
      <c r="J1430" t="inlineStr">
        <is>
          <t>Success</t>
        </is>
      </c>
      <c r="K1430" t="inlineStr"/>
      <c r="L1430" s="34" t="n">
        <v>0</v>
      </c>
      <c r="M1430" t="inlineStr">
        <is>
          <t>Existing</t>
        </is>
      </c>
      <c r="N1430" t="inlineStr">
        <is>
          <t>Afternoon</t>
        </is>
      </c>
      <c r="O1430">
        <f>IF(AND(OR(Dashboard!$C$6="All",C1430=Dashboard!$C$6),OR(Dashboard!$F$6="All",D1430=Dashboard!$F$6),OR(Dashboard!$I$6="All",B1430=Dashboard!$I$6)),1,0)</f>
        <v/>
      </c>
    </row>
    <row r="1431">
      <c r="A1431" t="inlineStr">
        <is>
          <t>PP901430</t>
        </is>
      </c>
      <c r="B1431" t="inlineStr">
        <is>
          <t>May</t>
        </is>
      </c>
      <c r="C1431" t="inlineStr">
        <is>
          <t>Nagpur</t>
        </is>
      </c>
      <c r="D1431" t="inlineStr">
        <is>
          <t>Merchant (P2M)</t>
        </is>
      </c>
      <c r="E1431" t="inlineStr">
        <is>
          <t>Travel</t>
        </is>
      </c>
      <c r="F1431" s="34" t="n">
        <v>481</v>
      </c>
      <c r="G1431" t="inlineStr">
        <is>
          <t>Bank E</t>
        </is>
      </c>
      <c r="H1431" t="inlineStr">
        <is>
          <t>Android</t>
        </is>
      </c>
      <c r="I1431" s="35" t="n">
        <v>2.1</v>
      </c>
      <c r="J1431" t="inlineStr">
        <is>
          <t>Success</t>
        </is>
      </c>
      <c r="K1431" t="inlineStr"/>
      <c r="L1431" s="34" t="n">
        <v>0</v>
      </c>
      <c r="M1431" t="inlineStr">
        <is>
          <t>Existing</t>
        </is>
      </c>
      <c r="N1431" t="inlineStr">
        <is>
          <t>Evening</t>
        </is>
      </c>
      <c r="O1431">
        <f>IF(AND(OR(Dashboard!$C$6="All",C1431=Dashboard!$C$6),OR(Dashboard!$F$6="All",D1431=Dashboard!$F$6),OR(Dashboard!$I$6="All",B1431=Dashboard!$I$6)),1,0)</f>
        <v/>
      </c>
    </row>
    <row r="1432">
      <c r="A1432" t="inlineStr">
        <is>
          <t>PP901431</t>
        </is>
      </c>
      <c r="B1432" t="inlineStr">
        <is>
          <t>Jan</t>
        </is>
      </c>
      <c r="C1432" t="inlineStr">
        <is>
          <t>Nashik</t>
        </is>
      </c>
      <c r="D1432" t="inlineStr">
        <is>
          <t>Merchant (P2M)</t>
        </is>
      </c>
      <c r="E1432" t="inlineStr">
        <is>
          <t>Pharmacy</t>
        </is>
      </c>
      <c r="F1432" s="34" t="n">
        <v>267</v>
      </c>
      <c r="G1432" t="inlineStr">
        <is>
          <t>Bank A</t>
        </is>
      </c>
      <c r="H1432" t="inlineStr">
        <is>
          <t>Android</t>
        </is>
      </c>
      <c r="I1432" s="35" t="n">
        <v>2.7</v>
      </c>
      <c r="J1432" t="inlineStr">
        <is>
          <t>Failed</t>
        </is>
      </c>
      <c r="K1432" t="inlineStr">
        <is>
          <t>Insufficient balance</t>
        </is>
      </c>
      <c r="L1432" s="34" t="n">
        <v>0</v>
      </c>
      <c r="M1432" t="inlineStr">
        <is>
          <t>Existing</t>
        </is>
      </c>
      <c r="N1432" t="inlineStr">
        <is>
          <t>Afternoon</t>
        </is>
      </c>
      <c r="O1432">
        <f>IF(AND(OR(Dashboard!$C$6="All",C1432=Dashboard!$C$6),OR(Dashboard!$F$6="All",D1432=Dashboard!$F$6),OR(Dashboard!$I$6="All",B1432=Dashboard!$I$6)),1,0)</f>
        <v/>
      </c>
    </row>
    <row r="1433">
      <c r="A1433" t="inlineStr">
        <is>
          <t>PP901432</t>
        </is>
      </c>
      <c r="B1433" t="inlineStr">
        <is>
          <t>Apr</t>
        </is>
      </c>
      <c r="C1433" t="inlineStr">
        <is>
          <t>Nashik</t>
        </is>
      </c>
      <c r="D1433" t="inlineStr">
        <is>
          <t>P2P transfer</t>
        </is>
      </c>
      <c r="E1433" t="inlineStr">
        <is>
          <t>-</t>
        </is>
      </c>
      <c r="F1433" s="34" t="n">
        <v>2030</v>
      </c>
      <c r="G1433" t="inlineStr">
        <is>
          <t>Bank B</t>
        </is>
      </c>
      <c r="H1433" t="inlineStr">
        <is>
          <t>Android</t>
        </is>
      </c>
      <c r="I1433" s="35" t="n">
        <v>2.7</v>
      </c>
      <c r="J1433" t="inlineStr">
        <is>
          <t>Success</t>
        </is>
      </c>
      <c r="K1433" t="inlineStr"/>
      <c r="L1433" s="34" t="n">
        <v>0</v>
      </c>
      <c r="M1433" t="inlineStr">
        <is>
          <t>Existing</t>
        </is>
      </c>
      <c r="N1433" t="inlineStr">
        <is>
          <t>Morning</t>
        </is>
      </c>
      <c r="O1433">
        <f>IF(AND(OR(Dashboard!$C$6="All",C1433=Dashboard!$C$6),OR(Dashboard!$F$6="All",D1433=Dashboard!$F$6),OR(Dashboard!$I$6="All",B1433=Dashboard!$I$6)),1,0)</f>
        <v/>
      </c>
    </row>
    <row r="1434">
      <c r="A1434" t="inlineStr">
        <is>
          <t>PP901433</t>
        </is>
      </c>
      <c r="B1434" t="inlineStr">
        <is>
          <t>Mar</t>
        </is>
      </c>
      <c r="C1434" t="inlineStr">
        <is>
          <t>Nagpur</t>
        </is>
      </c>
      <c r="D1434" t="inlineStr">
        <is>
          <t>Bill payment</t>
        </is>
      </c>
      <c r="E1434" t="inlineStr">
        <is>
          <t>-</t>
        </is>
      </c>
      <c r="F1434" s="34" t="n">
        <v>2117</v>
      </c>
      <c r="G1434" t="inlineStr">
        <is>
          <t>Bank C</t>
        </is>
      </c>
      <c r="H1434" t="inlineStr">
        <is>
          <t>iOS</t>
        </is>
      </c>
      <c r="I1434" s="35" t="n">
        <v>2.9</v>
      </c>
      <c r="J1434" t="inlineStr">
        <is>
          <t>Success</t>
        </is>
      </c>
      <c r="K1434" t="inlineStr"/>
      <c r="L1434" s="34" t="n">
        <v>21</v>
      </c>
      <c r="M1434" t="inlineStr">
        <is>
          <t>Existing</t>
        </is>
      </c>
      <c r="N1434" t="inlineStr">
        <is>
          <t>Morning</t>
        </is>
      </c>
      <c r="O1434">
        <f>IF(AND(OR(Dashboard!$C$6="All",C1434=Dashboard!$C$6),OR(Dashboard!$F$6="All",D1434=Dashboard!$F$6),OR(Dashboard!$I$6="All",B1434=Dashboard!$I$6)),1,0)</f>
        <v/>
      </c>
    </row>
    <row r="1435">
      <c r="A1435" t="inlineStr">
        <is>
          <t>PP901434</t>
        </is>
      </c>
      <c r="B1435" t="inlineStr">
        <is>
          <t>Feb</t>
        </is>
      </c>
      <c r="C1435" t="inlineStr">
        <is>
          <t>Solapur</t>
        </is>
      </c>
      <c r="D1435" t="inlineStr">
        <is>
          <t>Merchant (P2M)</t>
        </is>
      </c>
      <c r="E1435" t="inlineStr">
        <is>
          <t>Travel</t>
        </is>
      </c>
      <c r="F1435" s="34" t="n">
        <v>369</v>
      </c>
      <c r="G1435" t="inlineStr">
        <is>
          <t>Bank D</t>
        </is>
      </c>
      <c r="H1435" t="inlineStr">
        <is>
          <t>Android</t>
        </is>
      </c>
      <c r="I1435" s="35" t="n">
        <v>2.7</v>
      </c>
      <c r="J1435" t="inlineStr">
        <is>
          <t>Success</t>
        </is>
      </c>
      <c r="K1435" t="inlineStr"/>
      <c r="L1435" s="34" t="n">
        <v>0</v>
      </c>
      <c r="M1435" t="inlineStr">
        <is>
          <t>New</t>
        </is>
      </c>
      <c r="N1435" t="inlineStr">
        <is>
          <t>Afternoon</t>
        </is>
      </c>
      <c r="O1435">
        <f>IF(AND(OR(Dashboard!$C$6="All",C1435=Dashboard!$C$6),OR(Dashboard!$F$6="All",D1435=Dashboard!$F$6),OR(Dashboard!$I$6="All",B1435=Dashboard!$I$6)),1,0)</f>
        <v/>
      </c>
    </row>
    <row r="1436">
      <c r="A1436" t="inlineStr">
        <is>
          <t>PP901435</t>
        </is>
      </c>
      <c r="B1436" t="inlineStr">
        <is>
          <t>Jun</t>
        </is>
      </c>
      <c r="C1436" t="inlineStr">
        <is>
          <t>Kolhapur</t>
        </is>
      </c>
      <c r="D1436" t="inlineStr">
        <is>
          <t>P2P transfer</t>
        </is>
      </c>
      <c r="E1436" t="inlineStr">
        <is>
          <t>-</t>
        </is>
      </c>
      <c r="F1436" s="34" t="n">
        <v>1626</v>
      </c>
      <c r="G1436" t="inlineStr">
        <is>
          <t>Bank D</t>
        </is>
      </c>
      <c r="H1436" t="inlineStr">
        <is>
          <t>Android</t>
        </is>
      </c>
      <c r="I1436" s="35" t="n">
        <v>1.9</v>
      </c>
      <c r="J1436" t="inlineStr">
        <is>
          <t>Success</t>
        </is>
      </c>
      <c r="K1436" t="inlineStr"/>
      <c r="L1436" s="34" t="n">
        <v>0</v>
      </c>
      <c r="M1436" t="inlineStr">
        <is>
          <t>Existing</t>
        </is>
      </c>
      <c r="N1436" t="inlineStr">
        <is>
          <t>Evening</t>
        </is>
      </c>
      <c r="O1436">
        <f>IF(AND(OR(Dashboard!$C$6="All",C1436=Dashboard!$C$6),OR(Dashboard!$F$6="All",D1436=Dashboard!$F$6),OR(Dashboard!$I$6="All",B1436=Dashboard!$I$6)),1,0)</f>
        <v/>
      </c>
    </row>
    <row r="1437">
      <c r="A1437" t="inlineStr">
        <is>
          <t>PP901436</t>
        </is>
      </c>
      <c r="B1437" t="inlineStr">
        <is>
          <t>Jan</t>
        </is>
      </c>
      <c r="C1437" t="inlineStr">
        <is>
          <t>Sambhaji Nagar</t>
        </is>
      </c>
      <c r="D1437" t="inlineStr">
        <is>
          <t>Merchant (P2M)</t>
        </is>
      </c>
      <c r="E1437" t="inlineStr">
        <is>
          <t>Food</t>
        </is>
      </c>
      <c r="F1437" s="34" t="n">
        <v>57</v>
      </c>
      <c r="G1437" t="inlineStr">
        <is>
          <t>Bank D</t>
        </is>
      </c>
      <c r="H1437" t="inlineStr">
        <is>
          <t>Android</t>
        </is>
      </c>
      <c r="I1437" s="35" t="n">
        <v>1.8</v>
      </c>
      <c r="J1437" t="inlineStr">
        <is>
          <t>Success</t>
        </is>
      </c>
      <c r="K1437" t="inlineStr"/>
      <c r="L1437" s="34" t="n">
        <v>0</v>
      </c>
      <c r="M1437" t="inlineStr">
        <is>
          <t>Existing</t>
        </is>
      </c>
      <c r="N1437" t="inlineStr">
        <is>
          <t>Morning</t>
        </is>
      </c>
      <c r="O1437">
        <f>IF(AND(OR(Dashboard!$C$6="All",C1437=Dashboard!$C$6),OR(Dashboard!$F$6="All",D1437=Dashboard!$F$6),OR(Dashboard!$I$6="All",B1437=Dashboard!$I$6)),1,0)</f>
        <v/>
      </c>
    </row>
    <row r="1438">
      <c r="A1438" t="inlineStr">
        <is>
          <t>PP901437</t>
        </is>
      </c>
      <c r="B1438" t="inlineStr">
        <is>
          <t>May</t>
        </is>
      </c>
      <c r="C1438" t="inlineStr">
        <is>
          <t>Nagpur</t>
        </is>
      </c>
      <c r="D1438" t="inlineStr">
        <is>
          <t>Recharge</t>
        </is>
      </c>
      <c r="E1438" t="inlineStr">
        <is>
          <t>-</t>
        </is>
      </c>
      <c r="F1438" s="34" t="n">
        <v>479</v>
      </c>
      <c r="G1438" t="inlineStr">
        <is>
          <t>Bank D</t>
        </is>
      </c>
      <c r="H1438" t="inlineStr">
        <is>
          <t>Android</t>
        </is>
      </c>
      <c r="I1438" s="35" t="n">
        <v>2.9</v>
      </c>
      <c r="J1438" t="inlineStr">
        <is>
          <t>Failed</t>
        </is>
      </c>
      <c r="K1438" t="inlineStr">
        <is>
          <t>Network timeout</t>
        </is>
      </c>
      <c r="L1438" s="34" t="n">
        <v>0</v>
      </c>
      <c r="M1438" t="inlineStr">
        <is>
          <t>Existing</t>
        </is>
      </c>
      <c r="N1438" t="inlineStr">
        <is>
          <t>Afternoon</t>
        </is>
      </c>
      <c r="O1438">
        <f>IF(AND(OR(Dashboard!$C$6="All",C1438=Dashboard!$C$6),OR(Dashboard!$F$6="All",D1438=Dashboard!$F$6),OR(Dashboard!$I$6="All",B1438=Dashboard!$I$6)),1,0)</f>
        <v/>
      </c>
    </row>
    <row r="1439">
      <c r="A1439" t="inlineStr">
        <is>
          <t>PP901438</t>
        </is>
      </c>
      <c r="B1439" t="inlineStr">
        <is>
          <t>Feb</t>
        </is>
      </c>
      <c r="C1439" t="inlineStr">
        <is>
          <t>Kolhapur</t>
        </is>
      </c>
      <c r="D1439" t="inlineStr">
        <is>
          <t>Merchant (P2M)</t>
        </is>
      </c>
      <c r="E1439" t="inlineStr">
        <is>
          <t>Pharmacy</t>
        </is>
      </c>
      <c r="F1439" s="34" t="n">
        <v>80</v>
      </c>
      <c r="G1439" t="inlineStr">
        <is>
          <t>Bank E</t>
        </is>
      </c>
      <c r="H1439" t="inlineStr">
        <is>
          <t>Android</t>
        </is>
      </c>
      <c r="I1439" s="35" t="n">
        <v>0.7</v>
      </c>
      <c r="J1439" t="inlineStr">
        <is>
          <t>Success</t>
        </is>
      </c>
      <c r="K1439" t="inlineStr"/>
      <c r="L1439" s="34" t="n">
        <v>0</v>
      </c>
      <c r="M1439" t="inlineStr">
        <is>
          <t>Existing</t>
        </is>
      </c>
      <c r="N1439" t="inlineStr">
        <is>
          <t>Afternoon</t>
        </is>
      </c>
      <c r="O1439">
        <f>IF(AND(OR(Dashboard!$C$6="All",C1439=Dashboard!$C$6),OR(Dashboard!$F$6="All",D1439=Dashboard!$F$6),OR(Dashboard!$I$6="All",B1439=Dashboard!$I$6)),1,0)</f>
        <v/>
      </c>
    </row>
    <row r="1440">
      <c r="A1440" t="inlineStr">
        <is>
          <t>PP901439</t>
        </is>
      </c>
      <c r="B1440" t="inlineStr">
        <is>
          <t>Apr</t>
        </is>
      </c>
      <c r="C1440" t="inlineStr">
        <is>
          <t>Nashik</t>
        </is>
      </c>
      <c r="D1440" t="inlineStr">
        <is>
          <t>P2P transfer</t>
        </is>
      </c>
      <c r="E1440" t="inlineStr">
        <is>
          <t>-</t>
        </is>
      </c>
      <c r="F1440" s="34" t="n">
        <v>352</v>
      </c>
      <c r="G1440" t="inlineStr">
        <is>
          <t>Bank B</t>
        </is>
      </c>
      <c r="H1440" t="inlineStr">
        <is>
          <t>Android</t>
        </is>
      </c>
      <c r="I1440" s="35" t="n">
        <v>1.6</v>
      </c>
      <c r="J1440" t="inlineStr">
        <is>
          <t>Pending</t>
        </is>
      </c>
      <c r="K1440" t="inlineStr"/>
      <c r="L1440" s="34" t="n">
        <v>0</v>
      </c>
      <c r="M1440" t="inlineStr">
        <is>
          <t>Existing</t>
        </is>
      </c>
      <c r="N1440" t="inlineStr">
        <is>
          <t>Afternoon</t>
        </is>
      </c>
      <c r="O1440">
        <f>IF(AND(OR(Dashboard!$C$6="All",C1440=Dashboard!$C$6),OR(Dashboard!$F$6="All",D1440=Dashboard!$F$6),OR(Dashboard!$I$6="All",B1440=Dashboard!$I$6)),1,0)</f>
        <v/>
      </c>
    </row>
    <row r="1441">
      <c r="A1441" t="inlineStr">
        <is>
          <t>PP901440</t>
        </is>
      </c>
      <c r="B1441" t="inlineStr">
        <is>
          <t>Jun</t>
        </is>
      </c>
      <c r="C1441" t="inlineStr">
        <is>
          <t>Nagpur</t>
        </is>
      </c>
      <c r="D1441" t="inlineStr">
        <is>
          <t>Merchant (P2M)</t>
        </is>
      </c>
      <c r="E1441" t="inlineStr">
        <is>
          <t>Travel</t>
        </is>
      </c>
      <c r="F1441" s="34" t="n">
        <v>59</v>
      </c>
      <c r="G1441" t="inlineStr">
        <is>
          <t>Bank E</t>
        </is>
      </c>
      <c r="H1441" t="inlineStr">
        <is>
          <t>Android</t>
        </is>
      </c>
      <c r="I1441" s="35" t="n">
        <v>1.6</v>
      </c>
      <c r="J1441" t="inlineStr">
        <is>
          <t>Success</t>
        </is>
      </c>
      <c r="K1441" t="inlineStr"/>
      <c r="L1441" s="34" t="n">
        <v>0</v>
      </c>
      <c r="M1441" t="inlineStr">
        <is>
          <t>Existing</t>
        </is>
      </c>
      <c r="N1441" t="inlineStr">
        <is>
          <t>Afternoon</t>
        </is>
      </c>
      <c r="O1441">
        <f>IF(AND(OR(Dashboard!$C$6="All",C1441=Dashboard!$C$6),OR(Dashboard!$F$6="All",D1441=Dashboard!$F$6),OR(Dashboard!$I$6="All",B1441=Dashboard!$I$6)),1,0)</f>
        <v/>
      </c>
    </row>
    <row r="1442">
      <c r="A1442" t="inlineStr">
        <is>
          <t>PP901441</t>
        </is>
      </c>
      <c r="B1442" t="inlineStr">
        <is>
          <t>Jan</t>
        </is>
      </c>
      <c r="C1442" t="inlineStr">
        <is>
          <t>Sambhaji Nagar</t>
        </is>
      </c>
      <c r="D1442" t="inlineStr">
        <is>
          <t>P2P transfer</t>
        </is>
      </c>
      <c r="E1442" t="inlineStr">
        <is>
          <t>-</t>
        </is>
      </c>
      <c r="F1442" s="34" t="n">
        <v>2920</v>
      </c>
      <c r="G1442" t="inlineStr">
        <is>
          <t>Bank B</t>
        </is>
      </c>
      <c r="H1442" t="inlineStr">
        <is>
          <t>iOS</t>
        </is>
      </c>
      <c r="I1442" s="35" t="n">
        <v>2.9</v>
      </c>
      <c r="J1442" t="inlineStr">
        <is>
          <t>Success</t>
        </is>
      </c>
      <c r="K1442" t="inlineStr"/>
      <c r="L1442" s="34" t="n">
        <v>0</v>
      </c>
      <c r="M1442" t="inlineStr">
        <is>
          <t>Existing</t>
        </is>
      </c>
      <c r="N1442" t="inlineStr">
        <is>
          <t>Morning</t>
        </is>
      </c>
      <c r="O1442">
        <f>IF(AND(OR(Dashboard!$C$6="All",C1442=Dashboard!$C$6),OR(Dashboard!$F$6="All",D1442=Dashboard!$F$6),OR(Dashboard!$I$6="All",B1442=Dashboard!$I$6)),1,0)</f>
        <v/>
      </c>
    </row>
    <row r="1443">
      <c r="A1443" t="inlineStr">
        <is>
          <t>PP901442</t>
        </is>
      </c>
      <c r="B1443" t="inlineStr">
        <is>
          <t>Mar</t>
        </is>
      </c>
      <c r="C1443" t="inlineStr">
        <is>
          <t>Pune</t>
        </is>
      </c>
      <c r="D1443" t="inlineStr">
        <is>
          <t>Merchant (P2M)</t>
        </is>
      </c>
      <c r="E1443" t="inlineStr">
        <is>
          <t>Pharmacy</t>
        </is>
      </c>
      <c r="F1443" s="34" t="n">
        <v>520</v>
      </c>
      <c r="G1443" t="inlineStr">
        <is>
          <t>Bank A</t>
        </is>
      </c>
      <c r="H1443" t="inlineStr">
        <is>
          <t>Android</t>
        </is>
      </c>
      <c r="I1443" s="35" t="n">
        <v>1.5</v>
      </c>
      <c r="J1443" t="inlineStr">
        <is>
          <t>Success</t>
        </is>
      </c>
      <c r="K1443" t="inlineStr"/>
      <c r="L1443" s="34" t="n">
        <v>0</v>
      </c>
      <c r="M1443" t="inlineStr">
        <is>
          <t>Existing</t>
        </is>
      </c>
      <c r="N1443" t="inlineStr">
        <is>
          <t>Evening</t>
        </is>
      </c>
      <c r="O1443">
        <f>IF(AND(OR(Dashboard!$C$6="All",C1443=Dashboard!$C$6),OR(Dashboard!$F$6="All",D1443=Dashboard!$F$6),OR(Dashboard!$I$6="All",B1443=Dashboard!$I$6)),1,0)</f>
        <v/>
      </c>
    </row>
    <row r="1444">
      <c r="A1444" t="inlineStr">
        <is>
          <t>PP901443</t>
        </is>
      </c>
      <c r="B1444" t="inlineStr">
        <is>
          <t>Jun</t>
        </is>
      </c>
      <c r="C1444" t="inlineStr">
        <is>
          <t>Nagpur</t>
        </is>
      </c>
      <c r="D1444" t="inlineStr">
        <is>
          <t>Merchant (P2M)</t>
        </is>
      </c>
      <c r="E1444" t="inlineStr">
        <is>
          <t>Travel</t>
        </is>
      </c>
      <c r="F1444" s="34" t="n">
        <v>361</v>
      </c>
      <c r="G1444" t="inlineStr">
        <is>
          <t>Bank C</t>
        </is>
      </c>
      <c r="H1444" t="inlineStr">
        <is>
          <t>Android</t>
        </is>
      </c>
      <c r="I1444" s="35" t="n">
        <v>1.1</v>
      </c>
      <c r="J1444" t="inlineStr">
        <is>
          <t>Success</t>
        </is>
      </c>
      <c r="K1444" t="inlineStr"/>
      <c r="L1444" s="34" t="n">
        <v>0</v>
      </c>
      <c r="M1444" t="inlineStr">
        <is>
          <t>Existing</t>
        </is>
      </c>
      <c r="N1444" t="inlineStr">
        <is>
          <t>Morning</t>
        </is>
      </c>
      <c r="O1444">
        <f>IF(AND(OR(Dashboard!$C$6="All",C1444=Dashboard!$C$6),OR(Dashboard!$F$6="All",D1444=Dashboard!$F$6),OR(Dashboard!$I$6="All",B1444=Dashboard!$I$6)),1,0)</f>
        <v/>
      </c>
    </row>
    <row r="1445">
      <c r="A1445" t="inlineStr">
        <is>
          <t>PP901444</t>
        </is>
      </c>
      <c r="B1445" t="inlineStr">
        <is>
          <t>Apr</t>
        </is>
      </c>
      <c r="C1445" t="inlineStr">
        <is>
          <t>Sambhaji Nagar</t>
        </is>
      </c>
      <c r="D1445" t="inlineStr">
        <is>
          <t>P2P transfer</t>
        </is>
      </c>
      <c r="E1445" t="inlineStr">
        <is>
          <t>-</t>
        </is>
      </c>
      <c r="F1445" s="34" t="n">
        <v>57</v>
      </c>
      <c r="G1445" t="inlineStr">
        <is>
          <t>Bank D</t>
        </is>
      </c>
      <c r="H1445" t="inlineStr">
        <is>
          <t>Android</t>
        </is>
      </c>
      <c r="I1445" s="35" t="n">
        <v>3.2</v>
      </c>
      <c r="J1445" t="inlineStr">
        <is>
          <t>Success</t>
        </is>
      </c>
      <c r="K1445" t="inlineStr"/>
      <c r="L1445" s="34" t="n">
        <v>0</v>
      </c>
      <c r="M1445" t="inlineStr">
        <is>
          <t>Existing</t>
        </is>
      </c>
      <c r="N1445" t="inlineStr">
        <is>
          <t>Evening</t>
        </is>
      </c>
      <c r="O1445">
        <f>IF(AND(OR(Dashboard!$C$6="All",C1445=Dashboard!$C$6),OR(Dashboard!$F$6="All",D1445=Dashboard!$F$6),OR(Dashboard!$I$6="All",B1445=Dashboard!$I$6)),1,0)</f>
        <v/>
      </c>
    </row>
    <row r="1446">
      <c r="A1446" t="inlineStr">
        <is>
          <t>PP901445</t>
        </is>
      </c>
      <c r="B1446" t="inlineStr">
        <is>
          <t>Mar</t>
        </is>
      </c>
      <c r="C1446" t="inlineStr">
        <is>
          <t>Pune</t>
        </is>
      </c>
      <c r="D1446" t="inlineStr">
        <is>
          <t>Merchant (P2M)</t>
        </is>
      </c>
      <c r="E1446" t="inlineStr">
        <is>
          <t>Electronics</t>
        </is>
      </c>
      <c r="F1446" s="34" t="n">
        <v>297</v>
      </c>
      <c r="G1446" t="inlineStr">
        <is>
          <t>Bank B</t>
        </is>
      </c>
      <c r="H1446" t="inlineStr">
        <is>
          <t>iOS</t>
        </is>
      </c>
      <c r="I1446" s="35" t="n">
        <v>0.9</v>
      </c>
      <c r="J1446" t="inlineStr">
        <is>
          <t>Success</t>
        </is>
      </c>
      <c r="K1446" t="inlineStr"/>
      <c r="L1446" s="34" t="n">
        <v>0</v>
      </c>
      <c r="M1446" t="inlineStr">
        <is>
          <t>Existing</t>
        </is>
      </c>
      <c r="N1446" t="inlineStr">
        <is>
          <t>Morning</t>
        </is>
      </c>
      <c r="O1446">
        <f>IF(AND(OR(Dashboard!$C$6="All",C1446=Dashboard!$C$6),OR(Dashboard!$F$6="All",D1446=Dashboard!$F$6),OR(Dashboard!$I$6="All",B1446=Dashboard!$I$6)),1,0)</f>
        <v/>
      </c>
    </row>
    <row r="1447">
      <c r="A1447" t="inlineStr">
        <is>
          <t>PP901446</t>
        </is>
      </c>
      <c r="B1447" t="inlineStr">
        <is>
          <t>Apr</t>
        </is>
      </c>
      <c r="C1447" t="inlineStr">
        <is>
          <t>Sambhaji Nagar</t>
        </is>
      </c>
      <c r="D1447" t="inlineStr">
        <is>
          <t>P2P transfer</t>
        </is>
      </c>
      <c r="E1447" t="inlineStr">
        <is>
          <t>-</t>
        </is>
      </c>
      <c r="F1447" s="34" t="n">
        <v>2946</v>
      </c>
      <c r="G1447" t="inlineStr">
        <is>
          <t>Bank D</t>
        </is>
      </c>
      <c r="H1447" t="inlineStr">
        <is>
          <t>Android</t>
        </is>
      </c>
      <c r="I1447" s="35" t="n">
        <v>3.7</v>
      </c>
      <c r="J1447" t="inlineStr">
        <is>
          <t>Success</t>
        </is>
      </c>
      <c r="K1447" t="inlineStr"/>
      <c r="L1447" s="34" t="n">
        <v>0</v>
      </c>
      <c r="M1447" t="inlineStr">
        <is>
          <t>Existing</t>
        </is>
      </c>
      <c r="N1447" t="inlineStr">
        <is>
          <t>Afternoon</t>
        </is>
      </c>
      <c r="O1447">
        <f>IF(AND(OR(Dashboard!$C$6="All",C1447=Dashboard!$C$6),OR(Dashboard!$F$6="All",D1447=Dashboard!$F$6),OR(Dashboard!$I$6="All",B1447=Dashboard!$I$6)),1,0)</f>
        <v/>
      </c>
    </row>
    <row r="1448">
      <c r="A1448" t="inlineStr">
        <is>
          <t>PP901447</t>
        </is>
      </c>
      <c r="B1448" t="inlineStr">
        <is>
          <t>May</t>
        </is>
      </c>
      <c r="C1448" t="inlineStr">
        <is>
          <t>Solapur</t>
        </is>
      </c>
      <c r="D1448" t="inlineStr">
        <is>
          <t>Bill payment</t>
        </is>
      </c>
      <c r="E1448" t="inlineStr">
        <is>
          <t>-</t>
        </is>
      </c>
      <c r="F1448" s="34" t="n">
        <v>449</v>
      </c>
      <c r="G1448" t="inlineStr">
        <is>
          <t>Bank B</t>
        </is>
      </c>
      <c r="H1448" t="inlineStr">
        <is>
          <t>Android</t>
        </is>
      </c>
      <c r="I1448" s="35" t="n">
        <v>2.2</v>
      </c>
      <c r="J1448" t="inlineStr">
        <is>
          <t>Success</t>
        </is>
      </c>
      <c r="K1448" t="inlineStr"/>
      <c r="L1448" s="34" t="n">
        <v>4</v>
      </c>
      <c r="M1448" t="inlineStr">
        <is>
          <t>New</t>
        </is>
      </c>
      <c r="N1448" t="inlineStr">
        <is>
          <t>Evening</t>
        </is>
      </c>
      <c r="O1448">
        <f>IF(AND(OR(Dashboard!$C$6="All",C1448=Dashboard!$C$6),OR(Dashboard!$F$6="All",D1448=Dashboard!$F$6),OR(Dashboard!$I$6="All",B1448=Dashboard!$I$6)),1,0)</f>
        <v/>
      </c>
    </row>
    <row r="1449">
      <c r="A1449" t="inlineStr">
        <is>
          <t>PP901448</t>
        </is>
      </c>
      <c r="B1449" t="inlineStr">
        <is>
          <t>Apr</t>
        </is>
      </c>
      <c r="C1449" t="inlineStr">
        <is>
          <t>Pune</t>
        </is>
      </c>
      <c r="D1449" t="inlineStr">
        <is>
          <t>Merchant (P2M)</t>
        </is>
      </c>
      <c r="E1449" t="inlineStr">
        <is>
          <t>Travel</t>
        </is>
      </c>
      <c r="F1449" s="34" t="n">
        <v>257</v>
      </c>
      <c r="G1449" t="inlineStr">
        <is>
          <t>Bank E</t>
        </is>
      </c>
      <c r="H1449" t="inlineStr">
        <is>
          <t>Android</t>
        </is>
      </c>
      <c r="I1449" s="35" t="n">
        <v>3.2</v>
      </c>
      <c r="J1449" t="inlineStr">
        <is>
          <t>Success</t>
        </is>
      </c>
      <c r="K1449" t="inlineStr"/>
      <c r="L1449" s="34" t="n">
        <v>0</v>
      </c>
      <c r="M1449" t="inlineStr">
        <is>
          <t>Existing</t>
        </is>
      </c>
      <c r="N1449" t="inlineStr">
        <is>
          <t>Night</t>
        </is>
      </c>
      <c r="O1449">
        <f>IF(AND(OR(Dashboard!$C$6="All",C1449=Dashboard!$C$6),OR(Dashboard!$F$6="All",D1449=Dashboard!$F$6),OR(Dashboard!$I$6="All",B1449=Dashboard!$I$6)),1,0)</f>
        <v/>
      </c>
    </row>
    <row r="1450">
      <c r="A1450" t="inlineStr">
        <is>
          <t>PP901449</t>
        </is>
      </c>
      <c r="B1450" t="inlineStr">
        <is>
          <t>Apr</t>
        </is>
      </c>
      <c r="C1450" t="inlineStr">
        <is>
          <t>Sambhaji Nagar</t>
        </is>
      </c>
      <c r="D1450" t="inlineStr">
        <is>
          <t>Bill payment</t>
        </is>
      </c>
      <c r="E1450" t="inlineStr">
        <is>
          <t>-</t>
        </is>
      </c>
      <c r="F1450" s="34" t="n">
        <v>801</v>
      </c>
      <c r="G1450" t="inlineStr">
        <is>
          <t>Bank D</t>
        </is>
      </c>
      <c r="H1450" t="inlineStr">
        <is>
          <t>Android</t>
        </is>
      </c>
      <c r="I1450" s="35" t="n">
        <v>3.1</v>
      </c>
      <c r="J1450" t="inlineStr">
        <is>
          <t>Success</t>
        </is>
      </c>
      <c r="K1450" t="inlineStr"/>
      <c r="L1450" s="34" t="n">
        <v>0</v>
      </c>
      <c r="M1450" t="inlineStr">
        <is>
          <t>Existing</t>
        </is>
      </c>
      <c r="N1450" t="inlineStr">
        <is>
          <t>Evening</t>
        </is>
      </c>
      <c r="O1450">
        <f>IF(AND(OR(Dashboard!$C$6="All",C1450=Dashboard!$C$6),OR(Dashboard!$F$6="All",D1450=Dashboard!$F$6),OR(Dashboard!$I$6="All",B1450=Dashboard!$I$6)),1,0)</f>
        <v/>
      </c>
    </row>
    <row r="1451">
      <c r="A1451" t="inlineStr">
        <is>
          <t>PP901450</t>
        </is>
      </c>
      <c r="B1451" t="inlineStr">
        <is>
          <t>Apr</t>
        </is>
      </c>
      <c r="C1451" t="inlineStr">
        <is>
          <t>Nagpur</t>
        </is>
      </c>
      <c r="D1451" t="inlineStr">
        <is>
          <t>Merchant (P2M)</t>
        </is>
      </c>
      <c r="E1451" t="inlineStr">
        <is>
          <t>Pharmacy</t>
        </is>
      </c>
      <c r="F1451" s="34" t="n">
        <v>613</v>
      </c>
      <c r="G1451" t="inlineStr">
        <is>
          <t>Bank D</t>
        </is>
      </c>
      <c r="H1451" t="inlineStr">
        <is>
          <t>Android</t>
        </is>
      </c>
      <c r="I1451" s="35" t="n">
        <v>2.1</v>
      </c>
      <c r="J1451" t="inlineStr">
        <is>
          <t>Success</t>
        </is>
      </c>
      <c r="K1451" t="inlineStr"/>
      <c r="L1451" s="34" t="n">
        <v>0</v>
      </c>
      <c r="M1451" t="inlineStr">
        <is>
          <t>Existing</t>
        </is>
      </c>
      <c r="N1451" t="inlineStr">
        <is>
          <t>Morning</t>
        </is>
      </c>
      <c r="O1451">
        <f>IF(AND(OR(Dashboard!$C$6="All",C1451=Dashboard!$C$6),OR(Dashboard!$F$6="All",D1451=Dashboard!$F$6),OR(Dashboard!$I$6="All",B1451=Dashboard!$I$6)),1,0)</f>
        <v/>
      </c>
    </row>
    <row r="1452">
      <c r="A1452" t="inlineStr">
        <is>
          <t>PP901451</t>
        </is>
      </c>
      <c r="B1452" t="inlineStr">
        <is>
          <t>Apr</t>
        </is>
      </c>
      <c r="C1452" t="inlineStr">
        <is>
          <t>Solapur</t>
        </is>
      </c>
      <c r="D1452" t="inlineStr">
        <is>
          <t>P2P transfer</t>
        </is>
      </c>
      <c r="E1452" t="inlineStr">
        <is>
          <t>-</t>
        </is>
      </c>
      <c r="F1452" s="34" t="n">
        <v>2153</v>
      </c>
      <c r="G1452" t="inlineStr">
        <is>
          <t>Bank B</t>
        </is>
      </c>
      <c r="H1452" t="inlineStr">
        <is>
          <t>Android</t>
        </is>
      </c>
      <c r="I1452" s="35" t="n">
        <v>0.8</v>
      </c>
      <c r="J1452" t="inlineStr">
        <is>
          <t>Success</t>
        </is>
      </c>
      <c r="K1452" t="inlineStr"/>
      <c r="L1452" s="34" t="n">
        <v>0</v>
      </c>
      <c r="M1452" t="inlineStr">
        <is>
          <t>Existing</t>
        </is>
      </c>
      <c r="N1452" t="inlineStr">
        <is>
          <t>Evening</t>
        </is>
      </c>
      <c r="O1452">
        <f>IF(AND(OR(Dashboard!$C$6="All",C1452=Dashboard!$C$6),OR(Dashboard!$F$6="All",D1452=Dashboard!$F$6),OR(Dashboard!$I$6="All",B1452=Dashboard!$I$6)),1,0)</f>
        <v/>
      </c>
    </row>
    <row r="1453">
      <c r="A1453" t="inlineStr">
        <is>
          <t>PP901452</t>
        </is>
      </c>
      <c r="B1453" t="inlineStr">
        <is>
          <t>Mar</t>
        </is>
      </c>
      <c r="C1453" t="inlineStr">
        <is>
          <t>Pune</t>
        </is>
      </c>
      <c r="D1453" t="inlineStr">
        <is>
          <t>Merchant (P2M)</t>
        </is>
      </c>
      <c r="E1453" t="inlineStr">
        <is>
          <t>Fuel</t>
        </is>
      </c>
      <c r="F1453" s="34" t="n">
        <v>273</v>
      </c>
      <c r="G1453" t="inlineStr">
        <is>
          <t>Bank C</t>
        </is>
      </c>
      <c r="H1453" t="inlineStr">
        <is>
          <t>Android</t>
        </is>
      </c>
      <c r="I1453" s="35" t="n">
        <v>1.4</v>
      </c>
      <c r="J1453" t="inlineStr">
        <is>
          <t>Success</t>
        </is>
      </c>
      <c r="K1453" t="inlineStr"/>
      <c r="L1453" s="34" t="n">
        <v>0</v>
      </c>
      <c r="M1453" t="inlineStr">
        <is>
          <t>Existing</t>
        </is>
      </c>
      <c r="N1453" t="inlineStr">
        <is>
          <t>Evening</t>
        </is>
      </c>
      <c r="O1453">
        <f>IF(AND(OR(Dashboard!$C$6="All",C1453=Dashboard!$C$6),OR(Dashboard!$F$6="All",D1453=Dashboard!$F$6),OR(Dashboard!$I$6="All",B1453=Dashboard!$I$6)),1,0)</f>
        <v/>
      </c>
    </row>
    <row r="1454">
      <c r="A1454" t="inlineStr">
        <is>
          <t>PP901453</t>
        </is>
      </c>
      <c r="B1454" t="inlineStr">
        <is>
          <t>May</t>
        </is>
      </c>
      <c r="C1454" t="inlineStr">
        <is>
          <t>Pune</t>
        </is>
      </c>
      <c r="D1454" t="inlineStr">
        <is>
          <t>Merchant (P2M)</t>
        </is>
      </c>
      <c r="E1454" t="inlineStr">
        <is>
          <t>Electronics</t>
        </is>
      </c>
      <c r="F1454" s="34" t="n">
        <v>108</v>
      </c>
      <c r="G1454" t="inlineStr">
        <is>
          <t>Bank B</t>
        </is>
      </c>
      <c r="H1454" t="inlineStr">
        <is>
          <t>Android</t>
        </is>
      </c>
      <c r="I1454" s="35" t="n">
        <v>1.2</v>
      </c>
      <c r="J1454" t="inlineStr">
        <is>
          <t>Success</t>
        </is>
      </c>
      <c r="K1454" t="inlineStr"/>
      <c r="L1454" s="34" t="n">
        <v>0</v>
      </c>
      <c r="M1454" t="inlineStr">
        <is>
          <t>Existing</t>
        </is>
      </c>
      <c r="N1454" t="inlineStr">
        <is>
          <t>Evening</t>
        </is>
      </c>
      <c r="O1454">
        <f>IF(AND(OR(Dashboard!$C$6="All",C1454=Dashboard!$C$6),OR(Dashboard!$F$6="All",D1454=Dashboard!$F$6),OR(Dashboard!$I$6="All",B1454=Dashboard!$I$6)),1,0)</f>
        <v/>
      </c>
    </row>
    <row r="1455">
      <c r="A1455" t="inlineStr">
        <is>
          <t>PP901454</t>
        </is>
      </c>
      <c r="B1455" t="inlineStr">
        <is>
          <t>Jan</t>
        </is>
      </c>
      <c r="C1455" t="inlineStr">
        <is>
          <t>Sambhaji Nagar</t>
        </is>
      </c>
      <c r="D1455" t="inlineStr">
        <is>
          <t>P2P transfer</t>
        </is>
      </c>
      <c r="E1455" t="inlineStr">
        <is>
          <t>-</t>
        </is>
      </c>
      <c r="F1455" s="34" t="n">
        <v>7433</v>
      </c>
      <c r="G1455" t="inlineStr">
        <is>
          <t>Bank A</t>
        </is>
      </c>
      <c r="H1455" t="inlineStr">
        <is>
          <t>iOS</t>
        </is>
      </c>
      <c r="I1455" s="35" t="n">
        <v>1.1</v>
      </c>
      <c r="J1455" t="inlineStr">
        <is>
          <t>Success</t>
        </is>
      </c>
      <c r="K1455" t="inlineStr"/>
      <c r="L1455" s="34" t="n">
        <v>0</v>
      </c>
      <c r="M1455" t="inlineStr">
        <is>
          <t>Existing</t>
        </is>
      </c>
      <c r="N1455" t="inlineStr">
        <is>
          <t>Afternoon</t>
        </is>
      </c>
      <c r="O1455">
        <f>IF(AND(OR(Dashboard!$C$6="All",C1455=Dashboard!$C$6),OR(Dashboard!$F$6="All",D1455=Dashboard!$F$6),OR(Dashboard!$I$6="All",B1455=Dashboard!$I$6)),1,0)</f>
        <v/>
      </c>
    </row>
    <row r="1456">
      <c r="A1456" t="inlineStr">
        <is>
          <t>PP901455</t>
        </is>
      </c>
      <c r="B1456" t="inlineStr">
        <is>
          <t>May</t>
        </is>
      </c>
      <c r="C1456" t="inlineStr">
        <is>
          <t>Sambhaji Nagar</t>
        </is>
      </c>
      <c r="D1456" t="inlineStr">
        <is>
          <t>P2P transfer</t>
        </is>
      </c>
      <c r="E1456" t="inlineStr">
        <is>
          <t>-</t>
        </is>
      </c>
      <c r="F1456" s="34" t="n">
        <v>717</v>
      </c>
      <c r="G1456" t="inlineStr">
        <is>
          <t>Bank B</t>
        </is>
      </c>
      <c r="H1456" t="inlineStr">
        <is>
          <t>Android</t>
        </is>
      </c>
      <c r="I1456" s="35" t="n">
        <v>1.8</v>
      </c>
      <c r="J1456" t="inlineStr">
        <is>
          <t>Success</t>
        </is>
      </c>
      <c r="K1456" t="inlineStr"/>
      <c r="L1456" s="34" t="n">
        <v>0</v>
      </c>
      <c r="M1456" t="inlineStr">
        <is>
          <t>Existing</t>
        </is>
      </c>
      <c r="N1456" t="inlineStr">
        <is>
          <t>Afternoon</t>
        </is>
      </c>
      <c r="O1456">
        <f>IF(AND(OR(Dashboard!$C$6="All",C1456=Dashboard!$C$6),OR(Dashboard!$F$6="All",D1456=Dashboard!$F$6),OR(Dashboard!$I$6="All",B1456=Dashboard!$I$6)),1,0)</f>
        <v/>
      </c>
    </row>
    <row r="1457">
      <c r="A1457" t="inlineStr">
        <is>
          <t>PP901456</t>
        </is>
      </c>
      <c r="B1457" t="inlineStr">
        <is>
          <t>Jan</t>
        </is>
      </c>
      <c r="C1457" t="inlineStr">
        <is>
          <t>Nashik</t>
        </is>
      </c>
      <c r="D1457" t="inlineStr">
        <is>
          <t>P2P transfer</t>
        </is>
      </c>
      <c r="E1457" t="inlineStr">
        <is>
          <t>-</t>
        </is>
      </c>
      <c r="F1457" s="34" t="n">
        <v>324</v>
      </c>
      <c r="G1457" t="inlineStr">
        <is>
          <t>Bank E</t>
        </is>
      </c>
      <c r="H1457" t="inlineStr">
        <is>
          <t>Android</t>
        </is>
      </c>
      <c r="I1457" s="35" t="n">
        <v>0.9</v>
      </c>
      <c r="J1457" t="inlineStr">
        <is>
          <t>Success</t>
        </is>
      </c>
      <c r="K1457" t="inlineStr"/>
      <c r="L1457" s="34" t="n">
        <v>0</v>
      </c>
      <c r="M1457" t="inlineStr">
        <is>
          <t>Existing</t>
        </is>
      </c>
      <c r="N1457" t="inlineStr">
        <is>
          <t>Morning</t>
        </is>
      </c>
      <c r="O1457">
        <f>IF(AND(OR(Dashboard!$C$6="All",C1457=Dashboard!$C$6),OR(Dashboard!$F$6="All",D1457=Dashboard!$F$6),OR(Dashboard!$I$6="All",B1457=Dashboard!$I$6)),1,0)</f>
        <v/>
      </c>
    </row>
    <row r="1458">
      <c r="A1458" t="inlineStr">
        <is>
          <t>PP901457</t>
        </is>
      </c>
      <c r="B1458" t="inlineStr">
        <is>
          <t>Feb</t>
        </is>
      </c>
      <c r="C1458" t="inlineStr">
        <is>
          <t>Kolhapur</t>
        </is>
      </c>
      <c r="D1458" t="inlineStr">
        <is>
          <t>Recharge</t>
        </is>
      </c>
      <c r="E1458" t="inlineStr">
        <is>
          <t>-</t>
        </is>
      </c>
      <c r="F1458" s="34" t="n">
        <v>299</v>
      </c>
      <c r="G1458" t="inlineStr">
        <is>
          <t>Bank E</t>
        </is>
      </c>
      <c r="H1458" t="inlineStr">
        <is>
          <t>Android</t>
        </is>
      </c>
      <c r="I1458" s="35" t="n">
        <v>1</v>
      </c>
      <c r="J1458" t="inlineStr">
        <is>
          <t>Success</t>
        </is>
      </c>
      <c r="K1458" t="inlineStr"/>
      <c r="L1458" s="34" t="n">
        <v>0</v>
      </c>
      <c r="M1458" t="inlineStr">
        <is>
          <t>Existing</t>
        </is>
      </c>
      <c r="N1458" t="inlineStr">
        <is>
          <t>Evening</t>
        </is>
      </c>
      <c r="O1458">
        <f>IF(AND(OR(Dashboard!$C$6="All",C1458=Dashboard!$C$6),OR(Dashboard!$F$6="All",D1458=Dashboard!$F$6),OR(Dashboard!$I$6="All",B1458=Dashboard!$I$6)),1,0)</f>
        <v/>
      </c>
    </row>
    <row r="1459">
      <c r="A1459" t="inlineStr">
        <is>
          <t>PP901458</t>
        </is>
      </c>
      <c r="B1459" t="inlineStr">
        <is>
          <t>May</t>
        </is>
      </c>
      <c r="C1459" t="inlineStr">
        <is>
          <t>Nashik</t>
        </is>
      </c>
      <c r="D1459" t="inlineStr">
        <is>
          <t>Merchant (P2M)</t>
        </is>
      </c>
      <c r="E1459" t="inlineStr">
        <is>
          <t>Grocery</t>
        </is>
      </c>
      <c r="F1459" s="34" t="n">
        <v>122</v>
      </c>
      <c r="G1459" t="inlineStr">
        <is>
          <t>Bank D</t>
        </is>
      </c>
      <c r="H1459" t="inlineStr">
        <is>
          <t>Android</t>
        </is>
      </c>
      <c r="I1459" s="35" t="n">
        <v>1.2</v>
      </c>
      <c r="J1459" t="inlineStr">
        <is>
          <t>Success</t>
        </is>
      </c>
      <c r="K1459" t="inlineStr"/>
      <c r="L1459" s="34" t="n">
        <v>0</v>
      </c>
      <c r="M1459" t="inlineStr">
        <is>
          <t>Existing</t>
        </is>
      </c>
      <c r="N1459" t="inlineStr">
        <is>
          <t>Morning</t>
        </is>
      </c>
      <c r="O1459">
        <f>IF(AND(OR(Dashboard!$C$6="All",C1459=Dashboard!$C$6),OR(Dashboard!$F$6="All",D1459=Dashboard!$F$6),OR(Dashboard!$I$6="All",B1459=Dashboard!$I$6)),1,0)</f>
        <v/>
      </c>
    </row>
    <row r="1460">
      <c r="A1460" t="inlineStr">
        <is>
          <t>PP901459</t>
        </is>
      </c>
      <c r="B1460" t="inlineStr">
        <is>
          <t>May</t>
        </is>
      </c>
      <c r="C1460" t="inlineStr">
        <is>
          <t>Nagpur</t>
        </is>
      </c>
      <c r="D1460" t="inlineStr">
        <is>
          <t>Merchant (P2M)</t>
        </is>
      </c>
      <c r="E1460" t="inlineStr">
        <is>
          <t>Electronics</t>
        </is>
      </c>
      <c r="F1460" s="34" t="n">
        <v>99</v>
      </c>
      <c r="G1460" t="inlineStr">
        <is>
          <t>Bank C</t>
        </is>
      </c>
      <c r="H1460" t="inlineStr">
        <is>
          <t>Android</t>
        </is>
      </c>
      <c r="I1460" s="35" t="n">
        <v>1.5</v>
      </c>
      <c r="J1460" t="inlineStr">
        <is>
          <t>Success</t>
        </is>
      </c>
      <c r="K1460" t="inlineStr"/>
      <c r="L1460" s="34" t="n">
        <v>0</v>
      </c>
      <c r="M1460" t="inlineStr">
        <is>
          <t>New</t>
        </is>
      </c>
      <c r="N1460" t="inlineStr">
        <is>
          <t>Evening</t>
        </is>
      </c>
      <c r="O1460">
        <f>IF(AND(OR(Dashboard!$C$6="All",C1460=Dashboard!$C$6),OR(Dashboard!$F$6="All",D1460=Dashboard!$F$6),OR(Dashboard!$I$6="All",B1460=Dashboard!$I$6)),1,0)</f>
        <v/>
      </c>
    </row>
    <row r="1461">
      <c r="A1461" t="inlineStr">
        <is>
          <t>PP901460</t>
        </is>
      </c>
      <c r="B1461" t="inlineStr">
        <is>
          <t>Feb</t>
        </is>
      </c>
      <c r="C1461" t="inlineStr">
        <is>
          <t>Pune</t>
        </is>
      </c>
      <c r="D1461" t="inlineStr">
        <is>
          <t>Merchant (P2M)</t>
        </is>
      </c>
      <c r="E1461" t="inlineStr">
        <is>
          <t>Travel</t>
        </is>
      </c>
      <c r="F1461" s="34" t="n">
        <v>202</v>
      </c>
      <c r="G1461" t="inlineStr">
        <is>
          <t>Bank E</t>
        </is>
      </c>
      <c r="H1461" t="inlineStr">
        <is>
          <t>Android</t>
        </is>
      </c>
      <c r="I1461" s="35" t="n">
        <v>1.5</v>
      </c>
      <c r="J1461" t="inlineStr">
        <is>
          <t>Failed</t>
        </is>
      </c>
      <c r="K1461" t="inlineStr">
        <is>
          <t>Bank server down</t>
        </is>
      </c>
      <c r="L1461" s="34" t="n">
        <v>0</v>
      </c>
      <c r="M1461" t="inlineStr">
        <is>
          <t>Existing</t>
        </is>
      </c>
      <c r="N1461" t="inlineStr">
        <is>
          <t>Afternoon</t>
        </is>
      </c>
      <c r="O1461">
        <f>IF(AND(OR(Dashboard!$C$6="All",C1461=Dashboard!$C$6),OR(Dashboard!$F$6="All",D1461=Dashboard!$F$6),OR(Dashboard!$I$6="All",B1461=Dashboard!$I$6)),1,0)</f>
        <v/>
      </c>
    </row>
    <row r="1462">
      <c r="A1462" t="inlineStr">
        <is>
          <t>PP901461</t>
        </is>
      </c>
      <c r="B1462" t="inlineStr">
        <is>
          <t>Jan</t>
        </is>
      </c>
      <c r="C1462" t="inlineStr">
        <is>
          <t>Pune</t>
        </is>
      </c>
      <c r="D1462" t="inlineStr">
        <is>
          <t>P2P transfer</t>
        </is>
      </c>
      <c r="E1462" t="inlineStr">
        <is>
          <t>-</t>
        </is>
      </c>
      <c r="F1462" s="34" t="n">
        <v>383</v>
      </c>
      <c r="G1462" t="inlineStr">
        <is>
          <t>Bank B</t>
        </is>
      </c>
      <c r="H1462" t="inlineStr">
        <is>
          <t>Android</t>
        </is>
      </c>
      <c r="I1462" s="35" t="n">
        <v>2.7</v>
      </c>
      <c r="J1462" t="inlineStr">
        <is>
          <t>Success</t>
        </is>
      </c>
      <c r="K1462" t="inlineStr"/>
      <c r="L1462" s="34" t="n">
        <v>0</v>
      </c>
      <c r="M1462" t="inlineStr">
        <is>
          <t>Existing</t>
        </is>
      </c>
      <c r="N1462" t="inlineStr">
        <is>
          <t>Afternoon</t>
        </is>
      </c>
      <c r="O1462">
        <f>IF(AND(OR(Dashboard!$C$6="All",C1462=Dashboard!$C$6),OR(Dashboard!$F$6="All",D1462=Dashboard!$F$6),OR(Dashboard!$I$6="All",B1462=Dashboard!$I$6)),1,0)</f>
        <v/>
      </c>
    </row>
    <row r="1463">
      <c r="A1463" t="inlineStr">
        <is>
          <t>PP901462</t>
        </is>
      </c>
      <c r="B1463" t="inlineStr">
        <is>
          <t>Jun</t>
        </is>
      </c>
      <c r="C1463" t="inlineStr">
        <is>
          <t>Nashik</t>
        </is>
      </c>
      <c r="D1463" t="inlineStr">
        <is>
          <t>Recharge</t>
        </is>
      </c>
      <c r="E1463" t="inlineStr">
        <is>
          <t>-</t>
        </is>
      </c>
      <c r="F1463" s="34" t="n">
        <v>666</v>
      </c>
      <c r="G1463" t="inlineStr">
        <is>
          <t>Bank D</t>
        </is>
      </c>
      <c r="H1463" t="inlineStr">
        <is>
          <t>Android</t>
        </is>
      </c>
      <c r="I1463" s="35" t="n">
        <v>1.4</v>
      </c>
      <c r="J1463" t="inlineStr">
        <is>
          <t>Failed</t>
        </is>
      </c>
      <c r="K1463" t="inlineStr">
        <is>
          <t>Wrong PIN</t>
        </is>
      </c>
      <c r="L1463" s="34" t="n">
        <v>0</v>
      </c>
      <c r="M1463" t="inlineStr">
        <is>
          <t>Existing</t>
        </is>
      </c>
      <c r="N1463" t="inlineStr">
        <is>
          <t>Evening</t>
        </is>
      </c>
      <c r="O1463">
        <f>IF(AND(OR(Dashboard!$C$6="All",C1463=Dashboard!$C$6),OR(Dashboard!$F$6="All",D1463=Dashboard!$F$6),OR(Dashboard!$I$6="All",B1463=Dashboard!$I$6)),1,0)</f>
        <v/>
      </c>
    </row>
    <row r="1464">
      <c r="A1464" t="inlineStr">
        <is>
          <t>PP901463</t>
        </is>
      </c>
      <c r="B1464" t="inlineStr">
        <is>
          <t>Jun</t>
        </is>
      </c>
      <c r="C1464" t="inlineStr">
        <is>
          <t>Pune</t>
        </is>
      </c>
      <c r="D1464" t="inlineStr">
        <is>
          <t>P2P transfer</t>
        </is>
      </c>
      <c r="E1464" t="inlineStr">
        <is>
          <t>-</t>
        </is>
      </c>
      <c r="F1464" s="34" t="n">
        <v>234</v>
      </c>
      <c r="G1464" t="inlineStr">
        <is>
          <t>Bank C</t>
        </is>
      </c>
      <c r="H1464" t="inlineStr">
        <is>
          <t>iOS</t>
        </is>
      </c>
      <c r="I1464" s="35" t="n">
        <v>2.5</v>
      </c>
      <c r="J1464" t="inlineStr">
        <is>
          <t>Success</t>
        </is>
      </c>
      <c r="K1464" t="inlineStr"/>
      <c r="L1464" s="34" t="n">
        <v>0</v>
      </c>
      <c r="M1464" t="inlineStr">
        <is>
          <t>Existing</t>
        </is>
      </c>
      <c r="N1464" t="inlineStr">
        <is>
          <t>Afternoon</t>
        </is>
      </c>
      <c r="O1464">
        <f>IF(AND(OR(Dashboard!$C$6="All",C1464=Dashboard!$C$6),OR(Dashboard!$F$6="All",D1464=Dashboard!$F$6),OR(Dashboard!$I$6="All",B1464=Dashboard!$I$6)),1,0)</f>
        <v/>
      </c>
    </row>
    <row r="1465">
      <c r="A1465" t="inlineStr">
        <is>
          <t>PP901464</t>
        </is>
      </c>
      <c r="B1465" t="inlineStr">
        <is>
          <t>Feb</t>
        </is>
      </c>
      <c r="C1465" t="inlineStr">
        <is>
          <t>Nagpur</t>
        </is>
      </c>
      <c r="D1465" t="inlineStr">
        <is>
          <t>P2P transfer</t>
        </is>
      </c>
      <c r="E1465" t="inlineStr">
        <is>
          <t>-</t>
        </is>
      </c>
      <c r="F1465" s="34" t="n">
        <v>1112</v>
      </c>
      <c r="G1465" t="inlineStr">
        <is>
          <t>Bank C</t>
        </is>
      </c>
      <c r="H1465" t="inlineStr">
        <is>
          <t>iOS</t>
        </is>
      </c>
      <c r="I1465" s="35" t="n">
        <v>0.8</v>
      </c>
      <c r="J1465" t="inlineStr">
        <is>
          <t>Success</t>
        </is>
      </c>
      <c r="K1465" t="inlineStr"/>
      <c r="L1465" s="34" t="n">
        <v>0</v>
      </c>
      <c r="M1465" t="inlineStr">
        <is>
          <t>Existing</t>
        </is>
      </c>
      <c r="N1465" t="inlineStr">
        <is>
          <t>Afternoon</t>
        </is>
      </c>
      <c r="O1465">
        <f>IF(AND(OR(Dashboard!$C$6="All",C1465=Dashboard!$C$6),OR(Dashboard!$F$6="All",D1465=Dashboard!$F$6),OR(Dashboard!$I$6="All",B1465=Dashboard!$I$6)),1,0)</f>
        <v/>
      </c>
    </row>
    <row r="1466">
      <c r="A1466" t="inlineStr">
        <is>
          <t>PP901465</t>
        </is>
      </c>
      <c r="B1466" t="inlineStr">
        <is>
          <t>May</t>
        </is>
      </c>
      <c r="C1466" t="inlineStr">
        <is>
          <t>Nagpur</t>
        </is>
      </c>
      <c r="D1466" t="inlineStr">
        <is>
          <t>P2P transfer</t>
        </is>
      </c>
      <c r="E1466" t="inlineStr">
        <is>
          <t>-</t>
        </is>
      </c>
      <c r="F1466" s="34" t="n">
        <v>765</v>
      </c>
      <c r="G1466" t="inlineStr">
        <is>
          <t>Bank A</t>
        </is>
      </c>
      <c r="H1466" t="inlineStr">
        <is>
          <t>Android</t>
        </is>
      </c>
      <c r="I1466" s="35" t="n">
        <v>0.9</v>
      </c>
      <c r="J1466" t="inlineStr">
        <is>
          <t>Success</t>
        </is>
      </c>
      <c r="K1466" t="inlineStr"/>
      <c r="L1466" s="34" t="n">
        <v>0</v>
      </c>
      <c r="M1466" t="inlineStr">
        <is>
          <t>Existing</t>
        </is>
      </c>
      <c r="N1466" t="inlineStr">
        <is>
          <t>Morning</t>
        </is>
      </c>
      <c r="O1466">
        <f>IF(AND(OR(Dashboard!$C$6="All",C1466=Dashboard!$C$6),OR(Dashboard!$F$6="All",D1466=Dashboard!$F$6),OR(Dashboard!$I$6="All",B1466=Dashboard!$I$6)),1,0)</f>
        <v/>
      </c>
    </row>
    <row r="1467">
      <c r="A1467" t="inlineStr">
        <is>
          <t>PP901466</t>
        </is>
      </c>
      <c r="B1467" t="inlineStr">
        <is>
          <t>May</t>
        </is>
      </c>
      <c r="C1467" t="inlineStr">
        <is>
          <t>Nagpur</t>
        </is>
      </c>
      <c r="D1467" t="inlineStr">
        <is>
          <t>Merchant (P2M)</t>
        </is>
      </c>
      <c r="E1467" t="inlineStr">
        <is>
          <t>Travel</t>
        </is>
      </c>
      <c r="F1467" s="34" t="n">
        <v>261</v>
      </c>
      <c r="G1467" t="inlineStr">
        <is>
          <t>Bank C</t>
        </is>
      </c>
      <c r="H1467" t="inlineStr">
        <is>
          <t>Android</t>
        </is>
      </c>
      <c r="I1467" s="35" t="n">
        <v>1.6</v>
      </c>
      <c r="J1467" t="inlineStr">
        <is>
          <t>Success</t>
        </is>
      </c>
      <c r="K1467" t="inlineStr"/>
      <c r="L1467" s="34" t="n">
        <v>0</v>
      </c>
      <c r="M1467" t="inlineStr">
        <is>
          <t>Existing</t>
        </is>
      </c>
      <c r="N1467" t="inlineStr">
        <is>
          <t>Afternoon</t>
        </is>
      </c>
      <c r="O1467">
        <f>IF(AND(OR(Dashboard!$C$6="All",C1467=Dashboard!$C$6),OR(Dashboard!$F$6="All",D1467=Dashboard!$F$6),OR(Dashboard!$I$6="All",B1467=Dashboard!$I$6)),1,0)</f>
        <v/>
      </c>
    </row>
    <row r="1468">
      <c r="A1468" t="inlineStr">
        <is>
          <t>PP901467</t>
        </is>
      </c>
      <c r="B1468" t="inlineStr">
        <is>
          <t>Jun</t>
        </is>
      </c>
      <c r="C1468" t="inlineStr">
        <is>
          <t>Kolhapur</t>
        </is>
      </c>
      <c r="D1468" t="inlineStr">
        <is>
          <t>Merchant (P2M)</t>
        </is>
      </c>
      <c r="E1468" t="inlineStr">
        <is>
          <t>Travel</t>
        </is>
      </c>
      <c r="F1468" s="34" t="n">
        <v>295</v>
      </c>
      <c r="G1468" t="inlineStr">
        <is>
          <t>Bank A</t>
        </is>
      </c>
      <c r="H1468" t="inlineStr">
        <is>
          <t>Android</t>
        </is>
      </c>
      <c r="I1468" s="35" t="n">
        <v>1.3</v>
      </c>
      <c r="J1468" t="inlineStr">
        <is>
          <t>Success</t>
        </is>
      </c>
      <c r="K1468" t="inlineStr"/>
      <c r="L1468" s="34" t="n">
        <v>0</v>
      </c>
      <c r="M1468" t="inlineStr">
        <is>
          <t>Existing</t>
        </is>
      </c>
      <c r="N1468" t="inlineStr">
        <is>
          <t>Evening</t>
        </is>
      </c>
      <c r="O1468">
        <f>IF(AND(OR(Dashboard!$C$6="All",C1468=Dashboard!$C$6),OR(Dashboard!$F$6="All",D1468=Dashboard!$F$6),OR(Dashboard!$I$6="All",B1468=Dashboard!$I$6)),1,0)</f>
        <v/>
      </c>
    </row>
    <row r="1469">
      <c r="A1469" t="inlineStr">
        <is>
          <t>PP901468</t>
        </is>
      </c>
      <c r="B1469" t="inlineStr">
        <is>
          <t>May</t>
        </is>
      </c>
      <c r="C1469" t="inlineStr">
        <is>
          <t>Nashik</t>
        </is>
      </c>
      <c r="D1469" t="inlineStr">
        <is>
          <t>Merchant (P2M)</t>
        </is>
      </c>
      <c r="E1469" t="inlineStr">
        <is>
          <t>Fuel</t>
        </is>
      </c>
      <c r="F1469" s="34" t="n">
        <v>151</v>
      </c>
      <c r="G1469" t="inlineStr">
        <is>
          <t>Bank A</t>
        </is>
      </c>
      <c r="H1469" t="inlineStr">
        <is>
          <t>Android</t>
        </is>
      </c>
      <c r="I1469" s="35" t="n">
        <v>2.5</v>
      </c>
      <c r="J1469" t="inlineStr">
        <is>
          <t>Success</t>
        </is>
      </c>
      <c r="K1469" t="inlineStr"/>
      <c r="L1469" s="34" t="n">
        <v>0</v>
      </c>
      <c r="M1469" t="inlineStr">
        <is>
          <t>Existing</t>
        </is>
      </c>
      <c r="N1469" t="inlineStr">
        <is>
          <t>Evening</t>
        </is>
      </c>
      <c r="O1469">
        <f>IF(AND(OR(Dashboard!$C$6="All",C1469=Dashboard!$C$6),OR(Dashboard!$F$6="All",D1469=Dashboard!$F$6),OR(Dashboard!$I$6="All",B1469=Dashboard!$I$6)),1,0)</f>
        <v/>
      </c>
    </row>
    <row r="1470">
      <c r="A1470" t="inlineStr">
        <is>
          <t>PP901469</t>
        </is>
      </c>
      <c r="B1470" t="inlineStr">
        <is>
          <t>Feb</t>
        </is>
      </c>
      <c r="C1470" t="inlineStr">
        <is>
          <t>Solapur</t>
        </is>
      </c>
      <c r="D1470" t="inlineStr">
        <is>
          <t>Merchant (P2M)</t>
        </is>
      </c>
      <c r="E1470" t="inlineStr">
        <is>
          <t>Travel</t>
        </is>
      </c>
      <c r="F1470" s="34" t="n">
        <v>98</v>
      </c>
      <c r="G1470" t="inlineStr">
        <is>
          <t>Bank B</t>
        </is>
      </c>
      <c r="H1470" t="inlineStr">
        <is>
          <t>Android</t>
        </is>
      </c>
      <c r="I1470" s="35" t="n">
        <v>1.5</v>
      </c>
      <c r="J1470" t="inlineStr">
        <is>
          <t>Success</t>
        </is>
      </c>
      <c r="K1470" t="inlineStr"/>
      <c r="L1470" s="34" t="n">
        <v>0</v>
      </c>
      <c r="M1470" t="inlineStr">
        <is>
          <t>Existing</t>
        </is>
      </c>
      <c r="N1470" t="inlineStr">
        <is>
          <t>Morning</t>
        </is>
      </c>
      <c r="O1470">
        <f>IF(AND(OR(Dashboard!$C$6="All",C1470=Dashboard!$C$6),OR(Dashboard!$F$6="All",D1470=Dashboard!$F$6),OR(Dashboard!$I$6="All",B1470=Dashboard!$I$6)),1,0)</f>
        <v/>
      </c>
    </row>
    <row r="1471">
      <c r="A1471" t="inlineStr">
        <is>
          <t>PP901470</t>
        </is>
      </c>
      <c r="B1471" t="inlineStr">
        <is>
          <t>Mar</t>
        </is>
      </c>
      <c r="C1471" t="inlineStr">
        <is>
          <t>Pune</t>
        </is>
      </c>
      <c r="D1471" t="inlineStr">
        <is>
          <t>Merchant (P2M)</t>
        </is>
      </c>
      <c r="E1471" t="inlineStr">
        <is>
          <t>Food</t>
        </is>
      </c>
      <c r="F1471" s="34" t="n">
        <v>318</v>
      </c>
      <c r="G1471" t="inlineStr">
        <is>
          <t>Bank E</t>
        </is>
      </c>
      <c r="H1471" t="inlineStr">
        <is>
          <t>Android</t>
        </is>
      </c>
      <c r="I1471" s="35" t="n">
        <v>1.5</v>
      </c>
      <c r="J1471" t="inlineStr">
        <is>
          <t>Success</t>
        </is>
      </c>
      <c r="K1471" t="inlineStr"/>
      <c r="L1471" s="34" t="n">
        <v>0</v>
      </c>
      <c r="M1471" t="inlineStr">
        <is>
          <t>Existing</t>
        </is>
      </c>
      <c r="N1471" t="inlineStr">
        <is>
          <t>Evening</t>
        </is>
      </c>
      <c r="O1471">
        <f>IF(AND(OR(Dashboard!$C$6="All",C1471=Dashboard!$C$6),OR(Dashboard!$F$6="All",D1471=Dashboard!$F$6),OR(Dashboard!$I$6="All",B1471=Dashboard!$I$6)),1,0)</f>
        <v/>
      </c>
    </row>
    <row r="1472">
      <c r="A1472" t="inlineStr">
        <is>
          <t>PP901471</t>
        </is>
      </c>
      <c r="B1472" t="inlineStr">
        <is>
          <t>Apr</t>
        </is>
      </c>
      <c r="C1472" t="inlineStr">
        <is>
          <t>Nagpur</t>
        </is>
      </c>
      <c r="D1472" t="inlineStr">
        <is>
          <t>P2P transfer</t>
        </is>
      </c>
      <c r="E1472" t="inlineStr">
        <is>
          <t>-</t>
        </is>
      </c>
      <c r="F1472" s="34" t="n">
        <v>1759</v>
      </c>
      <c r="G1472" t="inlineStr">
        <is>
          <t>Bank B</t>
        </is>
      </c>
      <c r="H1472" t="inlineStr">
        <is>
          <t>Android</t>
        </is>
      </c>
      <c r="I1472" s="35" t="n">
        <v>0.4</v>
      </c>
      <c r="J1472" t="inlineStr">
        <is>
          <t>Success</t>
        </is>
      </c>
      <c r="K1472" t="inlineStr"/>
      <c r="L1472" s="34" t="n">
        <v>0</v>
      </c>
      <c r="M1472" t="inlineStr">
        <is>
          <t>Existing</t>
        </is>
      </c>
      <c r="N1472" t="inlineStr">
        <is>
          <t>Morning</t>
        </is>
      </c>
      <c r="O1472">
        <f>IF(AND(OR(Dashboard!$C$6="All",C1472=Dashboard!$C$6),OR(Dashboard!$F$6="All",D1472=Dashboard!$F$6),OR(Dashboard!$I$6="All",B1472=Dashboard!$I$6)),1,0)</f>
        <v/>
      </c>
    </row>
    <row r="1473">
      <c r="A1473" t="inlineStr">
        <is>
          <t>PP901472</t>
        </is>
      </c>
      <c r="B1473" t="inlineStr">
        <is>
          <t>May</t>
        </is>
      </c>
      <c r="C1473" t="inlineStr">
        <is>
          <t>Sambhaji Nagar</t>
        </is>
      </c>
      <c r="D1473" t="inlineStr">
        <is>
          <t>P2P transfer</t>
        </is>
      </c>
      <c r="E1473" t="inlineStr">
        <is>
          <t>-</t>
        </is>
      </c>
      <c r="F1473" s="34" t="n">
        <v>741</v>
      </c>
      <c r="G1473" t="inlineStr">
        <is>
          <t>Bank B</t>
        </is>
      </c>
      <c r="H1473" t="inlineStr">
        <is>
          <t>Android</t>
        </is>
      </c>
      <c r="I1473" s="35" t="n">
        <v>0.7</v>
      </c>
      <c r="J1473" t="inlineStr">
        <is>
          <t>Success</t>
        </is>
      </c>
      <c r="K1473" t="inlineStr"/>
      <c r="L1473" s="34" t="n">
        <v>0</v>
      </c>
      <c r="M1473" t="inlineStr">
        <is>
          <t>Existing</t>
        </is>
      </c>
      <c r="N1473" t="inlineStr">
        <is>
          <t>Afternoon</t>
        </is>
      </c>
      <c r="O1473">
        <f>IF(AND(OR(Dashboard!$C$6="All",C1473=Dashboard!$C$6),OR(Dashboard!$F$6="All",D1473=Dashboard!$F$6),OR(Dashboard!$I$6="All",B1473=Dashboard!$I$6)),1,0)</f>
        <v/>
      </c>
    </row>
    <row r="1474">
      <c r="A1474" t="inlineStr">
        <is>
          <t>PP901473</t>
        </is>
      </c>
      <c r="B1474" t="inlineStr">
        <is>
          <t>Jun</t>
        </is>
      </c>
      <c r="C1474" t="inlineStr">
        <is>
          <t>Nashik</t>
        </is>
      </c>
      <c r="D1474" t="inlineStr">
        <is>
          <t>P2P transfer</t>
        </is>
      </c>
      <c r="E1474" t="inlineStr">
        <is>
          <t>-</t>
        </is>
      </c>
      <c r="F1474" s="34" t="n">
        <v>560</v>
      </c>
      <c r="G1474" t="inlineStr">
        <is>
          <t>Bank A</t>
        </is>
      </c>
      <c r="H1474" t="inlineStr">
        <is>
          <t>Android</t>
        </is>
      </c>
      <c r="I1474" s="35" t="n">
        <v>1.5</v>
      </c>
      <c r="J1474" t="inlineStr">
        <is>
          <t>Success</t>
        </is>
      </c>
      <c r="K1474" t="inlineStr"/>
      <c r="L1474" s="34" t="n">
        <v>0</v>
      </c>
      <c r="M1474" t="inlineStr">
        <is>
          <t>Existing</t>
        </is>
      </c>
      <c r="N1474" t="inlineStr">
        <is>
          <t>Morning</t>
        </is>
      </c>
      <c r="O1474">
        <f>IF(AND(OR(Dashboard!$C$6="All",C1474=Dashboard!$C$6),OR(Dashboard!$F$6="All",D1474=Dashboard!$F$6),OR(Dashboard!$I$6="All",B1474=Dashboard!$I$6)),1,0)</f>
        <v/>
      </c>
    </row>
    <row r="1475">
      <c r="A1475" t="inlineStr">
        <is>
          <t>PP901474</t>
        </is>
      </c>
      <c r="B1475" t="inlineStr">
        <is>
          <t>Apr</t>
        </is>
      </c>
      <c r="C1475" t="inlineStr">
        <is>
          <t>Pune</t>
        </is>
      </c>
      <c r="D1475" t="inlineStr">
        <is>
          <t>P2P transfer</t>
        </is>
      </c>
      <c r="E1475" t="inlineStr">
        <is>
          <t>-</t>
        </is>
      </c>
      <c r="F1475" s="34" t="n">
        <v>447</v>
      </c>
      <c r="G1475" t="inlineStr">
        <is>
          <t>Bank A</t>
        </is>
      </c>
      <c r="H1475" t="inlineStr">
        <is>
          <t>Android</t>
        </is>
      </c>
      <c r="I1475" s="35" t="n">
        <v>2</v>
      </c>
      <c r="J1475" t="inlineStr">
        <is>
          <t>Success</t>
        </is>
      </c>
      <c r="K1475" t="inlineStr"/>
      <c r="L1475" s="34" t="n">
        <v>0</v>
      </c>
      <c r="M1475" t="inlineStr">
        <is>
          <t>Existing</t>
        </is>
      </c>
      <c r="N1475" t="inlineStr">
        <is>
          <t>Evening</t>
        </is>
      </c>
      <c r="O1475">
        <f>IF(AND(OR(Dashboard!$C$6="All",C1475=Dashboard!$C$6),OR(Dashboard!$F$6="All",D1475=Dashboard!$F$6),OR(Dashboard!$I$6="All",B1475=Dashboard!$I$6)),1,0)</f>
        <v/>
      </c>
    </row>
    <row r="1476">
      <c r="A1476" t="inlineStr">
        <is>
          <t>PP901475</t>
        </is>
      </c>
      <c r="B1476" t="inlineStr">
        <is>
          <t>Jun</t>
        </is>
      </c>
      <c r="C1476" t="inlineStr">
        <is>
          <t>Sambhaji Nagar</t>
        </is>
      </c>
      <c r="D1476" t="inlineStr">
        <is>
          <t>P2P transfer</t>
        </is>
      </c>
      <c r="E1476" t="inlineStr">
        <is>
          <t>-</t>
        </is>
      </c>
      <c r="F1476" s="34" t="n">
        <v>3334</v>
      </c>
      <c r="G1476" t="inlineStr">
        <is>
          <t>Bank A</t>
        </is>
      </c>
      <c r="H1476" t="inlineStr">
        <is>
          <t>Android</t>
        </is>
      </c>
      <c r="I1476" s="35" t="n">
        <v>1.4</v>
      </c>
      <c r="J1476" t="inlineStr">
        <is>
          <t>Success</t>
        </is>
      </c>
      <c r="K1476" t="inlineStr"/>
      <c r="L1476" s="34" t="n">
        <v>0</v>
      </c>
      <c r="M1476" t="inlineStr">
        <is>
          <t>Existing</t>
        </is>
      </c>
      <c r="N1476" t="inlineStr">
        <is>
          <t>Afternoon</t>
        </is>
      </c>
      <c r="O1476">
        <f>IF(AND(OR(Dashboard!$C$6="All",C1476=Dashboard!$C$6),OR(Dashboard!$F$6="All",D1476=Dashboard!$F$6),OR(Dashboard!$I$6="All",B1476=Dashboard!$I$6)),1,0)</f>
        <v/>
      </c>
    </row>
    <row r="1477">
      <c r="A1477" t="inlineStr">
        <is>
          <t>PP901476</t>
        </is>
      </c>
      <c r="B1477" t="inlineStr">
        <is>
          <t>Jun</t>
        </is>
      </c>
      <c r="C1477" t="inlineStr">
        <is>
          <t>Pune</t>
        </is>
      </c>
      <c r="D1477" t="inlineStr">
        <is>
          <t>Merchant (P2M)</t>
        </is>
      </c>
      <c r="E1477" t="inlineStr">
        <is>
          <t>Pharmacy</t>
        </is>
      </c>
      <c r="F1477" s="34" t="n">
        <v>305</v>
      </c>
      <c r="G1477" t="inlineStr">
        <is>
          <t>Bank A</t>
        </is>
      </c>
      <c r="H1477" t="inlineStr">
        <is>
          <t>Android</t>
        </is>
      </c>
      <c r="I1477" s="35" t="n">
        <v>1</v>
      </c>
      <c r="J1477" t="inlineStr">
        <is>
          <t>Success</t>
        </is>
      </c>
      <c r="K1477" t="inlineStr"/>
      <c r="L1477" s="34" t="n">
        <v>0</v>
      </c>
      <c r="M1477" t="inlineStr">
        <is>
          <t>Existing</t>
        </is>
      </c>
      <c r="N1477" t="inlineStr">
        <is>
          <t>Afternoon</t>
        </is>
      </c>
      <c r="O1477">
        <f>IF(AND(OR(Dashboard!$C$6="All",C1477=Dashboard!$C$6),OR(Dashboard!$F$6="All",D1477=Dashboard!$F$6),OR(Dashboard!$I$6="All",B1477=Dashboard!$I$6)),1,0)</f>
        <v/>
      </c>
    </row>
    <row r="1478">
      <c r="A1478" t="inlineStr">
        <is>
          <t>PP901477</t>
        </is>
      </c>
      <c r="B1478" t="inlineStr">
        <is>
          <t>Jun</t>
        </is>
      </c>
      <c r="C1478" t="inlineStr">
        <is>
          <t>Sambhaji Nagar</t>
        </is>
      </c>
      <c r="D1478" t="inlineStr">
        <is>
          <t>P2P transfer</t>
        </is>
      </c>
      <c r="E1478" t="inlineStr">
        <is>
          <t>-</t>
        </is>
      </c>
      <c r="F1478" s="34" t="n">
        <v>132</v>
      </c>
      <c r="G1478" t="inlineStr">
        <is>
          <t>Bank B</t>
        </is>
      </c>
      <c r="H1478" t="inlineStr">
        <is>
          <t>Android</t>
        </is>
      </c>
      <c r="I1478" s="35" t="n">
        <v>1.6</v>
      </c>
      <c r="J1478" t="inlineStr">
        <is>
          <t>Success</t>
        </is>
      </c>
      <c r="K1478" t="inlineStr"/>
      <c r="L1478" s="34" t="n">
        <v>0</v>
      </c>
      <c r="M1478" t="inlineStr">
        <is>
          <t>Existing</t>
        </is>
      </c>
      <c r="N1478" t="inlineStr">
        <is>
          <t>Morning</t>
        </is>
      </c>
      <c r="O1478">
        <f>IF(AND(OR(Dashboard!$C$6="All",C1478=Dashboard!$C$6),OR(Dashboard!$F$6="All",D1478=Dashboard!$F$6),OR(Dashboard!$I$6="All",B1478=Dashboard!$I$6)),1,0)</f>
        <v/>
      </c>
    </row>
    <row r="1479">
      <c r="A1479" t="inlineStr">
        <is>
          <t>PP901478</t>
        </is>
      </c>
      <c r="B1479" t="inlineStr">
        <is>
          <t>Mar</t>
        </is>
      </c>
      <c r="C1479" t="inlineStr">
        <is>
          <t>Nashik</t>
        </is>
      </c>
      <c r="D1479" t="inlineStr">
        <is>
          <t>P2P transfer</t>
        </is>
      </c>
      <c r="E1479" t="inlineStr">
        <is>
          <t>-</t>
        </is>
      </c>
      <c r="F1479" s="34" t="n">
        <v>1742</v>
      </c>
      <c r="G1479" t="inlineStr">
        <is>
          <t>Bank B</t>
        </is>
      </c>
      <c r="H1479" t="inlineStr">
        <is>
          <t>iOS</t>
        </is>
      </c>
      <c r="I1479" s="35" t="n">
        <v>1.8</v>
      </c>
      <c r="J1479" t="inlineStr">
        <is>
          <t>Success</t>
        </is>
      </c>
      <c r="K1479" t="inlineStr"/>
      <c r="L1479" s="34" t="n">
        <v>0</v>
      </c>
      <c r="M1479" t="inlineStr">
        <is>
          <t>Existing</t>
        </is>
      </c>
      <c r="N1479" t="inlineStr">
        <is>
          <t>Afternoon</t>
        </is>
      </c>
      <c r="O1479">
        <f>IF(AND(OR(Dashboard!$C$6="All",C1479=Dashboard!$C$6),OR(Dashboard!$F$6="All",D1479=Dashboard!$F$6),OR(Dashboard!$I$6="All",B1479=Dashboard!$I$6)),1,0)</f>
        <v/>
      </c>
    </row>
    <row r="1480">
      <c r="A1480" t="inlineStr">
        <is>
          <t>PP901479</t>
        </is>
      </c>
      <c r="B1480" t="inlineStr">
        <is>
          <t>Apr</t>
        </is>
      </c>
      <c r="C1480" t="inlineStr">
        <is>
          <t>Pune</t>
        </is>
      </c>
      <c r="D1480" t="inlineStr">
        <is>
          <t>Merchant (P2M)</t>
        </is>
      </c>
      <c r="E1480" t="inlineStr">
        <is>
          <t>Electronics</t>
        </is>
      </c>
      <c r="F1480" s="34" t="n">
        <v>39</v>
      </c>
      <c r="G1480" t="inlineStr">
        <is>
          <t>Bank C</t>
        </is>
      </c>
      <c r="H1480" t="inlineStr">
        <is>
          <t>Android</t>
        </is>
      </c>
      <c r="I1480" s="35" t="n">
        <v>0.9</v>
      </c>
      <c r="J1480" t="inlineStr">
        <is>
          <t>Success</t>
        </is>
      </c>
      <c r="K1480" t="inlineStr"/>
      <c r="L1480" s="34" t="n">
        <v>0</v>
      </c>
      <c r="M1480" t="inlineStr">
        <is>
          <t>Existing</t>
        </is>
      </c>
      <c r="N1480" t="inlineStr">
        <is>
          <t>Morning</t>
        </is>
      </c>
      <c r="O1480">
        <f>IF(AND(OR(Dashboard!$C$6="All",C1480=Dashboard!$C$6),OR(Dashboard!$F$6="All",D1480=Dashboard!$F$6),OR(Dashboard!$I$6="All",B1480=Dashboard!$I$6)),1,0)</f>
        <v/>
      </c>
    </row>
    <row r="1481">
      <c r="A1481" t="inlineStr">
        <is>
          <t>PP901480</t>
        </is>
      </c>
      <c r="B1481" t="inlineStr">
        <is>
          <t>Feb</t>
        </is>
      </c>
      <c r="C1481" t="inlineStr">
        <is>
          <t>Sambhaji Nagar</t>
        </is>
      </c>
      <c r="D1481" t="inlineStr">
        <is>
          <t>P2P transfer</t>
        </is>
      </c>
      <c r="E1481" t="inlineStr">
        <is>
          <t>-</t>
        </is>
      </c>
      <c r="F1481" s="34" t="n">
        <v>1117</v>
      </c>
      <c r="G1481" t="inlineStr">
        <is>
          <t>Bank E</t>
        </is>
      </c>
      <c r="H1481" t="inlineStr">
        <is>
          <t>iOS</t>
        </is>
      </c>
      <c r="I1481" s="35" t="n">
        <v>1.3</v>
      </c>
      <c r="J1481" t="inlineStr">
        <is>
          <t>Success</t>
        </is>
      </c>
      <c r="K1481" t="inlineStr"/>
      <c r="L1481" s="34" t="n">
        <v>0</v>
      </c>
      <c r="M1481" t="inlineStr">
        <is>
          <t>Existing</t>
        </is>
      </c>
      <c r="N1481" t="inlineStr">
        <is>
          <t>Morning</t>
        </is>
      </c>
      <c r="O1481">
        <f>IF(AND(OR(Dashboard!$C$6="All",C1481=Dashboard!$C$6),OR(Dashboard!$F$6="All",D1481=Dashboard!$F$6),OR(Dashboard!$I$6="All",B1481=Dashboard!$I$6)),1,0)</f>
        <v/>
      </c>
    </row>
    <row r="1482">
      <c r="A1482" t="inlineStr">
        <is>
          <t>PP901481</t>
        </is>
      </c>
      <c r="B1482" t="inlineStr">
        <is>
          <t>Mar</t>
        </is>
      </c>
      <c r="C1482" t="inlineStr">
        <is>
          <t>Sambhaji Nagar</t>
        </is>
      </c>
      <c r="D1482" t="inlineStr">
        <is>
          <t>P2P transfer</t>
        </is>
      </c>
      <c r="E1482" t="inlineStr">
        <is>
          <t>-</t>
        </is>
      </c>
      <c r="F1482" s="34" t="n">
        <v>1063</v>
      </c>
      <c r="G1482" t="inlineStr">
        <is>
          <t>Bank B</t>
        </is>
      </c>
      <c r="H1482" t="inlineStr">
        <is>
          <t>Android</t>
        </is>
      </c>
      <c r="I1482" s="35" t="n">
        <v>2</v>
      </c>
      <c r="J1482" t="inlineStr">
        <is>
          <t>Success</t>
        </is>
      </c>
      <c r="K1482" t="inlineStr"/>
      <c r="L1482" s="34" t="n">
        <v>0</v>
      </c>
      <c r="M1482" t="inlineStr">
        <is>
          <t>Existing</t>
        </is>
      </c>
      <c r="N1482" t="inlineStr">
        <is>
          <t>Afternoon</t>
        </is>
      </c>
      <c r="O1482">
        <f>IF(AND(OR(Dashboard!$C$6="All",C1482=Dashboard!$C$6),OR(Dashboard!$F$6="All",D1482=Dashboard!$F$6),OR(Dashboard!$I$6="All",B1482=Dashboard!$I$6)),1,0)</f>
        <v/>
      </c>
    </row>
    <row r="1483">
      <c r="A1483" t="inlineStr">
        <is>
          <t>PP901482</t>
        </is>
      </c>
      <c r="B1483" t="inlineStr">
        <is>
          <t>Feb</t>
        </is>
      </c>
      <c r="C1483" t="inlineStr">
        <is>
          <t>Nashik</t>
        </is>
      </c>
      <c r="D1483" t="inlineStr">
        <is>
          <t>Bill payment</t>
        </is>
      </c>
      <c r="E1483" t="inlineStr">
        <is>
          <t>-</t>
        </is>
      </c>
      <c r="F1483" s="34" t="n">
        <v>2710</v>
      </c>
      <c r="G1483" t="inlineStr">
        <is>
          <t>Bank B</t>
        </is>
      </c>
      <c r="H1483" t="inlineStr">
        <is>
          <t>Android</t>
        </is>
      </c>
      <c r="I1483" s="35" t="n">
        <v>1.4</v>
      </c>
      <c r="J1483" t="inlineStr">
        <is>
          <t>Success</t>
        </is>
      </c>
      <c r="K1483" t="inlineStr"/>
      <c r="L1483" s="34" t="n">
        <v>27</v>
      </c>
      <c r="M1483" t="inlineStr">
        <is>
          <t>Existing</t>
        </is>
      </c>
      <c r="N1483" t="inlineStr">
        <is>
          <t>Night</t>
        </is>
      </c>
      <c r="O1483">
        <f>IF(AND(OR(Dashboard!$C$6="All",C1483=Dashboard!$C$6),OR(Dashboard!$F$6="All",D1483=Dashboard!$F$6),OR(Dashboard!$I$6="All",B1483=Dashboard!$I$6)),1,0)</f>
        <v/>
      </c>
    </row>
    <row r="1484">
      <c r="A1484" t="inlineStr">
        <is>
          <t>PP901483</t>
        </is>
      </c>
      <c r="B1484" t="inlineStr">
        <is>
          <t>May</t>
        </is>
      </c>
      <c r="C1484" t="inlineStr">
        <is>
          <t>Nagpur</t>
        </is>
      </c>
      <c r="D1484" t="inlineStr">
        <is>
          <t>Recharge</t>
        </is>
      </c>
      <c r="E1484" t="inlineStr">
        <is>
          <t>-</t>
        </is>
      </c>
      <c r="F1484" s="34" t="n">
        <v>666</v>
      </c>
      <c r="G1484" t="inlineStr">
        <is>
          <t>Bank A</t>
        </is>
      </c>
      <c r="H1484" t="inlineStr">
        <is>
          <t>Android</t>
        </is>
      </c>
      <c r="I1484" s="35" t="n">
        <v>0.4</v>
      </c>
      <c r="J1484" t="inlineStr">
        <is>
          <t>Success</t>
        </is>
      </c>
      <c r="K1484" t="inlineStr"/>
      <c r="L1484" s="34" t="n">
        <v>0</v>
      </c>
      <c r="M1484" t="inlineStr">
        <is>
          <t>Existing</t>
        </is>
      </c>
      <c r="N1484" t="inlineStr">
        <is>
          <t>Morning</t>
        </is>
      </c>
      <c r="O1484">
        <f>IF(AND(OR(Dashboard!$C$6="All",C1484=Dashboard!$C$6),OR(Dashboard!$F$6="All",D1484=Dashboard!$F$6),OR(Dashboard!$I$6="All",B1484=Dashboard!$I$6)),1,0)</f>
        <v/>
      </c>
    </row>
    <row r="1485">
      <c r="A1485" t="inlineStr">
        <is>
          <t>PP901484</t>
        </is>
      </c>
      <c r="B1485" t="inlineStr">
        <is>
          <t>May</t>
        </is>
      </c>
      <c r="C1485" t="inlineStr">
        <is>
          <t>Nagpur</t>
        </is>
      </c>
      <c r="D1485" t="inlineStr">
        <is>
          <t>P2P transfer</t>
        </is>
      </c>
      <c r="E1485" t="inlineStr">
        <is>
          <t>-</t>
        </is>
      </c>
      <c r="F1485" s="34" t="n">
        <v>211</v>
      </c>
      <c r="G1485" t="inlineStr">
        <is>
          <t>Bank B</t>
        </is>
      </c>
      <c r="H1485" t="inlineStr">
        <is>
          <t>Android</t>
        </is>
      </c>
      <c r="I1485" s="35" t="n">
        <v>1.5</v>
      </c>
      <c r="J1485" t="inlineStr">
        <is>
          <t>Success</t>
        </is>
      </c>
      <c r="K1485" t="inlineStr"/>
      <c r="L1485" s="34" t="n">
        <v>0</v>
      </c>
      <c r="M1485" t="inlineStr">
        <is>
          <t>Existing</t>
        </is>
      </c>
      <c r="N1485" t="inlineStr">
        <is>
          <t>Afternoon</t>
        </is>
      </c>
      <c r="O1485">
        <f>IF(AND(OR(Dashboard!$C$6="All",C1485=Dashboard!$C$6),OR(Dashboard!$F$6="All",D1485=Dashboard!$F$6),OR(Dashboard!$I$6="All",B1485=Dashboard!$I$6)),1,0)</f>
        <v/>
      </c>
    </row>
    <row r="1486">
      <c r="A1486" t="inlineStr">
        <is>
          <t>PP901485</t>
        </is>
      </c>
      <c r="B1486" t="inlineStr">
        <is>
          <t>Jun</t>
        </is>
      </c>
      <c r="C1486" t="inlineStr">
        <is>
          <t>Nashik</t>
        </is>
      </c>
      <c r="D1486" t="inlineStr">
        <is>
          <t>P2P transfer</t>
        </is>
      </c>
      <c r="E1486" t="inlineStr">
        <is>
          <t>-</t>
        </is>
      </c>
      <c r="F1486" s="34" t="n">
        <v>706</v>
      </c>
      <c r="G1486" t="inlineStr">
        <is>
          <t>Bank A</t>
        </is>
      </c>
      <c r="H1486" t="inlineStr">
        <is>
          <t>Android</t>
        </is>
      </c>
      <c r="I1486" s="35" t="n">
        <v>1.9</v>
      </c>
      <c r="J1486" t="inlineStr">
        <is>
          <t>Success</t>
        </is>
      </c>
      <c r="K1486" t="inlineStr"/>
      <c r="L1486" s="34" t="n">
        <v>0</v>
      </c>
      <c r="M1486" t="inlineStr">
        <is>
          <t>Existing</t>
        </is>
      </c>
      <c r="N1486" t="inlineStr">
        <is>
          <t>Afternoon</t>
        </is>
      </c>
      <c r="O1486">
        <f>IF(AND(OR(Dashboard!$C$6="All",C1486=Dashboard!$C$6),OR(Dashboard!$F$6="All",D1486=Dashboard!$F$6),OR(Dashboard!$I$6="All",B1486=Dashboard!$I$6)),1,0)</f>
        <v/>
      </c>
    </row>
    <row r="1487">
      <c r="A1487" t="inlineStr">
        <is>
          <t>PP901486</t>
        </is>
      </c>
      <c r="B1487" t="inlineStr">
        <is>
          <t>Mar</t>
        </is>
      </c>
      <c r="C1487" t="inlineStr">
        <is>
          <t>Pune</t>
        </is>
      </c>
      <c r="D1487" t="inlineStr">
        <is>
          <t>Merchant (P2M)</t>
        </is>
      </c>
      <c r="E1487" t="inlineStr">
        <is>
          <t>Electronics</t>
        </is>
      </c>
      <c r="F1487" s="34" t="n">
        <v>111</v>
      </c>
      <c r="G1487" t="inlineStr">
        <is>
          <t>Bank D</t>
        </is>
      </c>
      <c r="H1487" t="inlineStr">
        <is>
          <t>Android</t>
        </is>
      </c>
      <c r="I1487" s="35" t="n">
        <v>2.9</v>
      </c>
      <c r="J1487" t="inlineStr">
        <is>
          <t>Success</t>
        </is>
      </c>
      <c r="K1487" t="inlineStr"/>
      <c r="L1487" s="34" t="n">
        <v>0</v>
      </c>
      <c r="M1487" t="inlineStr">
        <is>
          <t>Existing</t>
        </is>
      </c>
      <c r="N1487" t="inlineStr">
        <is>
          <t>Evening</t>
        </is>
      </c>
      <c r="O1487">
        <f>IF(AND(OR(Dashboard!$C$6="All",C1487=Dashboard!$C$6),OR(Dashboard!$F$6="All",D1487=Dashboard!$F$6),OR(Dashboard!$I$6="All",B1487=Dashboard!$I$6)),1,0)</f>
        <v/>
      </c>
    </row>
    <row r="1488">
      <c r="A1488" t="inlineStr">
        <is>
          <t>PP901487</t>
        </is>
      </c>
      <c r="B1488" t="inlineStr">
        <is>
          <t>May</t>
        </is>
      </c>
      <c r="C1488" t="inlineStr">
        <is>
          <t>Nagpur</t>
        </is>
      </c>
      <c r="D1488" t="inlineStr">
        <is>
          <t>Merchant (P2M)</t>
        </is>
      </c>
      <c r="E1488" t="inlineStr">
        <is>
          <t>Travel</t>
        </is>
      </c>
      <c r="F1488" s="34" t="n">
        <v>363</v>
      </c>
      <c r="G1488" t="inlineStr">
        <is>
          <t>Bank C</t>
        </is>
      </c>
      <c r="H1488" t="inlineStr">
        <is>
          <t>Android</t>
        </is>
      </c>
      <c r="I1488" s="35" t="n">
        <v>1.6</v>
      </c>
      <c r="J1488" t="inlineStr">
        <is>
          <t>Success</t>
        </is>
      </c>
      <c r="K1488" t="inlineStr"/>
      <c r="L1488" s="34" t="n">
        <v>0</v>
      </c>
      <c r="M1488" t="inlineStr">
        <is>
          <t>Existing</t>
        </is>
      </c>
      <c r="N1488" t="inlineStr">
        <is>
          <t>Afternoon</t>
        </is>
      </c>
      <c r="O1488">
        <f>IF(AND(OR(Dashboard!$C$6="All",C1488=Dashboard!$C$6),OR(Dashboard!$F$6="All",D1488=Dashboard!$F$6),OR(Dashboard!$I$6="All",B1488=Dashboard!$I$6)),1,0)</f>
        <v/>
      </c>
    </row>
    <row r="1489">
      <c r="A1489" t="inlineStr">
        <is>
          <t>PP901488</t>
        </is>
      </c>
      <c r="B1489" t="inlineStr">
        <is>
          <t>May</t>
        </is>
      </c>
      <c r="C1489" t="inlineStr">
        <is>
          <t>Solapur</t>
        </is>
      </c>
      <c r="D1489" t="inlineStr">
        <is>
          <t>Bill payment</t>
        </is>
      </c>
      <c r="E1489" t="inlineStr">
        <is>
          <t>-</t>
        </is>
      </c>
      <c r="F1489" s="34" t="n">
        <v>2475</v>
      </c>
      <c r="G1489" t="inlineStr">
        <is>
          <t>Bank C</t>
        </is>
      </c>
      <c r="H1489" t="inlineStr">
        <is>
          <t>Android</t>
        </is>
      </c>
      <c r="I1489" s="35" t="n">
        <v>2</v>
      </c>
      <c r="J1489" t="inlineStr">
        <is>
          <t>Success</t>
        </is>
      </c>
      <c r="K1489" t="inlineStr"/>
      <c r="L1489" s="34" t="n">
        <v>0</v>
      </c>
      <c r="M1489" t="inlineStr">
        <is>
          <t>Existing</t>
        </is>
      </c>
      <c r="N1489" t="inlineStr">
        <is>
          <t>Morning</t>
        </is>
      </c>
      <c r="O1489">
        <f>IF(AND(OR(Dashboard!$C$6="All",C1489=Dashboard!$C$6),OR(Dashboard!$F$6="All",D1489=Dashboard!$F$6),OR(Dashboard!$I$6="All",B1489=Dashboard!$I$6)),1,0)</f>
        <v/>
      </c>
    </row>
    <row r="1490">
      <c r="A1490" t="inlineStr">
        <is>
          <t>PP901489</t>
        </is>
      </c>
      <c r="B1490" t="inlineStr">
        <is>
          <t>Jan</t>
        </is>
      </c>
      <c r="C1490" t="inlineStr">
        <is>
          <t>Pune</t>
        </is>
      </c>
      <c r="D1490" t="inlineStr">
        <is>
          <t>Insurance</t>
        </is>
      </c>
      <c r="E1490" t="inlineStr">
        <is>
          <t>-</t>
        </is>
      </c>
      <c r="F1490" s="34" t="n">
        <v>8393</v>
      </c>
      <c r="G1490" t="inlineStr">
        <is>
          <t>Bank B</t>
        </is>
      </c>
      <c r="H1490" t="inlineStr">
        <is>
          <t>Android</t>
        </is>
      </c>
      <c r="I1490" s="35" t="n">
        <v>2.1</v>
      </c>
      <c r="J1490" t="inlineStr">
        <is>
          <t>Success</t>
        </is>
      </c>
      <c r="K1490" t="inlineStr"/>
      <c r="L1490" s="34" t="n">
        <v>0</v>
      </c>
      <c r="M1490" t="inlineStr">
        <is>
          <t>Existing</t>
        </is>
      </c>
      <c r="N1490" t="inlineStr">
        <is>
          <t>Evening</t>
        </is>
      </c>
      <c r="O1490">
        <f>IF(AND(OR(Dashboard!$C$6="All",C1490=Dashboard!$C$6),OR(Dashboard!$F$6="All",D1490=Dashboard!$F$6),OR(Dashboard!$I$6="All",B1490=Dashboard!$I$6)),1,0)</f>
        <v/>
      </c>
    </row>
    <row r="1491">
      <c r="A1491" t="inlineStr">
        <is>
          <t>PP901490</t>
        </is>
      </c>
      <c r="B1491" t="inlineStr">
        <is>
          <t>Mar</t>
        </is>
      </c>
      <c r="C1491" t="inlineStr">
        <is>
          <t>Kolhapur</t>
        </is>
      </c>
      <c r="D1491" t="inlineStr">
        <is>
          <t>Merchant (P2M)</t>
        </is>
      </c>
      <c r="E1491" t="inlineStr">
        <is>
          <t>Travel</t>
        </is>
      </c>
      <c r="F1491" s="34" t="n">
        <v>147</v>
      </c>
      <c r="G1491" t="inlineStr">
        <is>
          <t>Bank A</t>
        </is>
      </c>
      <c r="H1491" t="inlineStr">
        <is>
          <t>Android</t>
        </is>
      </c>
      <c r="I1491" s="35" t="n">
        <v>1.9</v>
      </c>
      <c r="J1491" t="inlineStr">
        <is>
          <t>Success</t>
        </is>
      </c>
      <c r="K1491" t="inlineStr"/>
      <c r="L1491" s="34" t="n">
        <v>0</v>
      </c>
      <c r="M1491" t="inlineStr">
        <is>
          <t>Existing</t>
        </is>
      </c>
      <c r="N1491" t="inlineStr">
        <is>
          <t>Evening</t>
        </is>
      </c>
      <c r="O1491">
        <f>IF(AND(OR(Dashboard!$C$6="All",C1491=Dashboard!$C$6),OR(Dashboard!$F$6="All",D1491=Dashboard!$F$6),OR(Dashboard!$I$6="All",B1491=Dashboard!$I$6)),1,0)</f>
        <v/>
      </c>
    </row>
    <row r="1492">
      <c r="A1492" t="inlineStr">
        <is>
          <t>PP901491</t>
        </is>
      </c>
      <c r="B1492" t="inlineStr">
        <is>
          <t>Mar</t>
        </is>
      </c>
      <c r="C1492" t="inlineStr">
        <is>
          <t>Nashik</t>
        </is>
      </c>
      <c r="D1492" t="inlineStr">
        <is>
          <t>Merchant (P2M)</t>
        </is>
      </c>
      <c r="E1492" t="inlineStr">
        <is>
          <t>Fuel</t>
        </is>
      </c>
      <c r="F1492" s="34" t="n">
        <v>221</v>
      </c>
      <c r="G1492" t="inlineStr">
        <is>
          <t>Bank B</t>
        </is>
      </c>
      <c r="H1492" t="inlineStr">
        <is>
          <t>Android</t>
        </is>
      </c>
      <c r="I1492" s="35" t="n">
        <v>2.2</v>
      </c>
      <c r="J1492" t="inlineStr">
        <is>
          <t>Success</t>
        </is>
      </c>
      <c r="K1492" t="inlineStr"/>
      <c r="L1492" s="34" t="n">
        <v>0</v>
      </c>
      <c r="M1492" t="inlineStr">
        <is>
          <t>Existing</t>
        </is>
      </c>
      <c r="N1492" t="inlineStr">
        <is>
          <t>Night</t>
        </is>
      </c>
      <c r="O1492">
        <f>IF(AND(OR(Dashboard!$C$6="All",C1492=Dashboard!$C$6),OR(Dashboard!$F$6="All",D1492=Dashboard!$F$6),OR(Dashboard!$I$6="All",B1492=Dashboard!$I$6)),1,0)</f>
        <v/>
      </c>
    </row>
    <row r="1493">
      <c r="A1493" t="inlineStr">
        <is>
          <t>PP901492</t>
        </is>
      </c>
      <c r="B1493" t="inlineStr">
        <is>
          <t>May</t>
        </is>
      </c>
      <c r="C1493" t="inlineStr">
        <is>
          <t>Nashik</t>
        </is>
      </c>
      <c r="D1493" t="inlineStr">
        <is>
          <t>Merchant (P2M)</t>
        </is>
      </c>
      <c r="E1493" t="inlineStr">
        <is>
          <t>Food</t>
        </is>
      </c>
      <c r="F1493" s="34" t="n">
        <v>748</v>
      </c>
      <c r="G1493" t="inlineStr">
        <is>
          <t>Bank E</t>
        </is>
      </c>
      <c r="H1493" t="inlineStr">
        <is>
          <t>iOS</t>
        </is>
      </c>
      <c r="I1493" s="35" t="n">
        <v>1.1</v>
      </c>
      <c r="J1493" t="inlineStr">
        <is>
          <t>Success</t>
        </is>
      </c>
      <c r="K1493" t="inlineStr"/>
      <c r="L1493" s="34" t="n">
        <v>0</v>
      </c>
      <c r="M1493" t="inlineStr">
        <is>
          <t>Existing</t>
        </is>
      </c>
      <c r="N1493" t="inlineStr">
        <is>
          <t>Morning</t>
        </is>
      </c>
      <c r="O1493">
        <f>IF(AND(OR(Dashboard!$C$6="All",C1493=Dashboard!$C$6),OR(Dashboard!$F$6="All",D1493=Dashboard!$F$6),OR(Dashboard!$I$6="All",B1493=Dashboard!$I$6)),1,0)</f>
        <v/>
      </c>
    </row>
    <row r="1494">
      <c r="A1494" t="inlineStr">
        <is>
          <t>PP901493</t>
        </is>
      </c>
      <c r="B1494" t="inlineStr">
        <is>
          <t>Mar</t>
        </is>
      </c>
      <c r="C1494" t="inlineStr">
        <is>
          <t>Nagpur</t>
        </is>
      </c>
      <c r="D1494" t="inlineStr">
        <is>
          <t>P2P transfer</t>
        </is>
      </c>
      <c r="E1494" t="inlineStr">
        <is>
          <t>-</t>
        </is>
      </c>
      <c r="F1494" s="34" t="n">
        <v>213</v>
      </c>
      <c r="G1494" t="inlineStr">
        <is>
          <t>Bank D</t>
        </is>
      </c>
      <c r="H1494" t="inlineStr">
        <is>
          <t>Android</t>
        </is>
      </c>
      <c r="I1494" s="35" t="n">
        <v>2.5</v>
      </c>
      <c r="J1494" t="inlineStr">
        <is>
          <t>Success</t>
        </is>
      </c>
      <c r="K1494" t="inlineStr"/>
      <c r="L1494" s="34" t="n">
        <v>0</v>
      </c>
      <c r="M1494" t="inlineStr">
        <is>
          <t>Existing</t>
        </is>
      </c>
      <c r="N1494" t="inlineStr">
        <is>
          <t>Morning</t>
        </is>
      </c>
      <c r="O1494">
        <f>IF(AND(OR(Dashboard!$C$6="All",C1494=Dashboard!$C$6),OR(Dashboard!$F$6="All",D1494=Dashboard!$F$6),OR(Dashboard!$I$6="All",B1494=Dashboard!$I$6)),1,0)</f>
        <v/>
      </c>
    </row>
    <row r="1495">
      <c r="A1495" t="inlineStr">
        <is>
          <t>PP901494</t>
        </is>
      </c>
      <c r="B1495" t="inlineStr">
        <is>
          <t>Jan</t>
        </is>
      </c>
      <c r="C1495" t="inlineStr">
        <is>
          <t>Sambhaji Nagar</t>
        </is>
      </c>
      <c r="D1495" t="inlineStr">
        <is>
          <t>P2P transfer</t>
        </is>
      </c>
      <c r="E1495" t="inlineStr">
        <is>
          <t>-</t>
        </is>
      </c>
      <c r="F1495" s="34" t="n">
        <v>744</v>
      </c>
      <c r="G1495" t="inlineStr">
        <is>
          <t>Bank C</t>
        </is>
      </c>
      <c r="H1495" t="inlineStr">
        <is>
          <t>iOS</t>
        </is>
      </c>
      <c r="I1495" s="35" t="n">
        <v>1.6</v>
      </c>
      <c r="J1495" t="inlineStr">
        <is>
          <t>Success</t>
        </is>
      </c>
      <c r="K1495" t="inlineStr"/>
      <c r="L1495" s="34" t="n">
        <v>0</v>
      </c>
      <c r="M1495" t="inlineStr">
        <is>
          <t>Existing</t>
        </is>
      </c>
      <c r="N1495" t="inlineStr">
        <is>
          <t>Afternoon</t>
        </is>
      </c>
      <c r="O1495">
        <f>IF(AND(OR(Dashboard!$C$6="All",C1495=Dashboard!$C$6),OR(Dashboard!$F$6="All",D1495=Dashboard!$F$6),OR(Dashboard!$I$6="All",B1495=Dashboard!$I$6)),1,0)</f>
        <v/>
      </c>
    </row>
    <row r="1496">
      <c r="A1496" t="inlineStr">
        <is>
          <t>PP901495</t>
        </is>
      </c>
      <c r="B1496" t="inlineStr">
        <is>
          <t>Apr</t>
        </is>
      </c>
      <c r="C1496" t="inlineStr">
        <is>
          <t>Kolhapur</t>
        </is>
      </c>
      <c r="D1496" t="inlineStr">
        <is>
          <t>Merchant (P2M)</t>
        </is>
      </c>
      <c r="E1496" t="inlineStr">
        <is>
          <t>Fuel</t>
        </is>
      </c>
      <c r="F1496" s="34" t="n">
        <v>521</v>
      </c>
      <c r="G1496" t="inlineStr">
        <is>
          <t>Bank B</t>
        </is>
      </c>
      <c r="H1496" t="inlineStr">
        <is>
          <t>iOS</t>
        </is>
      </c>
      <c r="I1496" s="35" t="n">
        <v>1.4</v>
      </c>
      <c r="J1496" t="inlineStr">
        <is>
          <t>Success</t>
        </is>
      </c>
      <c r="K1496" t="inlineStr"/>
      <c r="L1496" s="34" t="n">
        <v>0</v>
      </c>
      <c r="M1496" t="inlineStr">
        <is>
          <t>Existing</t>
        </is>
      </c>
      <c r="N1496" t="inlineStr">
        <is>
          <t>Afternoon</t>
        </is>
      </c>
      <c r="O1496">
        <f>IF(AND(OR(Dashboard!$C$6="All",C1496=Dashboard!$C$6),OR(Dashboard!$F$6="All",D1496=Dashboard!$F$6),OR(Dashboard!$I$6="All",B1496=Dashboard!$I$6)),1,0)</f>
        <v/>
      </c>
    </row>
    <row r="1497">
      <c r="A1497" t="inlineStr">
        <is>
          <t>PP901496</t>
        </is>
      </c>
      <c r="B1497" t="inlineStr">
        <is>
          <t>Apr</t>
        </is>
      </c>
      <c r="C1497" t="inlineStr">
        <is>
          <t>Pune</t>
        </is>
      </c>
      <c r="D1497" t="inlineStr">
        <is>
          <t>Bill payment</t>
        </is>
      </c>
      <c r="E1497" t="inlineStr">
        <is>
          <t>-</t>
        </is>
      </c>
      <c r="F1497" s="34" t="n">
        <v>3201</v>
      </c>
      <c r="G1497" t="inlineStr">
        <is>
          <t>Bank C</t>
        </is>
      </c>
      <c r="H1497" t="inlineStr">
        <is>
          <t>Android</t>
        </is>
      </c>
      <c r="I1497" s="35" t="n">
        <v>2.4</v>
      </c>
      <c r="J1497" t="inlineStr">
        <is>
          <t>Success</t>
        </is>
      </c>
      <c r="K1497" t="inlineStr"/>
      <c r="L1497" s="34" t="n">
        <v>32</v>
      </c>
      <c r="M1497" t="inlineStr">
        <is>
          <t>New</t>
        </is>
      </c>
      <c r="N1497" t="inlineStr">
        <is>
          <t>Afternoon</t>
        </is>
      </c>
      <c r="O1497">
        <f>IF(AND(OR(Dashboard!$C$6="All",C1497=Dashboard!$C$6),OR(Dashboard!$F$6="All",D1497=Dashboard!$F$6),OR(Dashboard!$I$6="All",B1497=Dashboard!$I$6)),1,0)</f>
        <v/>
      </c>
    </row>
    <row r="1498">
      <c r="A1498" t="inlineStr">
        <is>
          <t>PP901497</t>
        </is>
      </c>
      <c r="B1498" t="inlineStr">
        <is>
          <t>Jun</t>
        </is>
      </c>
      <c r="C1498" t="inlineStr">
        <is>
          <t>Nashik</t>
        </is>
      </c>
      <c r="D1498" t="inlineStr">
        <is>
          <t>Merchant (P2M)</t>
        </is>
      </c>
      <c r="E1498" t="inlineStr">
        <is>
          <t>Travel</t>
        </is>
      </c>
      <c r="F1498" s="34" t="n">
        <v>838</v>
      </c>
      <c r="G1498" t="inlineStr">
        <is>
          <t>Bank D</t>
        </is>
      </c>
      <c r="H1498" t="inlineStr">
        <is>
          <t>Android</t>
        </is>
      </c>
      <c r="I1498" s="35" t="n">
        <v>3</v>
      </c>
      <c r="J1498" t="inlineStr">
        <is>
          <t>Success</t>
        </is>
      </c>
      <c r="K1498" t="inlineStr"/>
      <c r="L1498" s="34" t="n">
        <v>0</v>
      </c>
      <c r="M1498" t="inlineStr">
        <is>
          <t>Existing</t>
        </is>
      </c>
      <c r="N1498" t="inlineStr">
        <is>
          <t>Evening</t>
        </is>
      </c>
      <c r="O1498">
        <f>IF(AND(OR(Dashboard!$C$6="All",C1498=Dashboard!$C$6),OR(Dashboard!$F$6="All",D1498=Dashboard!$F$6),OR(Dashboard!$I$6="All",B1498=Dashboard!$I$6)),1,0)</f>
        <v/>
      </c>
    </row>
    <row r="1499">
      <c r="A1499" t="inlineStr">
        <is>
          <t>PP901498</t>
        </is>
      </c>
      <c r="B1499" t="inlineStr">
        <is>
          <t>Jan</t>
        </is>
      </c>
      <c r="C1499" t="inlineStr">
        <is>
          <t>Solapur</t>
        </is>
      </c>
      <c r="D1499" t="inlineStr">
        <is>
          <t>Recharge</t>
        </is>
      </c>
      <c r="E1499" t="inlineStr">
        <is>
          <t>-</t>
        </is>
      </c>
      <c r="F1499" s="34" t="n">
        <v>299</v>
      </c>
      <c r="G1499" t="inlineStr">
        <is>
          <t>Bank D</t>
        </is>
      </c>
      <c r="H1499" t="inlineStr">
        <is>
          <t>Android</t>
        </is>
      </c>
      <c r="I1499" s="35" t="n">
        <v>1.2</v>
      </c>
      <c r="J1499" t="inlineStr">
        <is>
          <t>Success</t>
        </is>
      </c>
      <c r="K1499" t="inlineStr"/>
      <c r="L1499" s="34" t="n">
        <v>3</v>
      </c>
      <c r="M1499" t="inlineStr">
        <is>
          <t>Existing</t>
        </is>
      </c>
      <c r="N1499" t="inlineStr">
        <is>
          <t>Evening</t>
        </is>
      </c>
      <c r="O1499">
        <f>IF(AND(OR(Dashboard!$C$6="All",C1499=Dashboard!$C$6),OR(Dashboard!$F$6="All",D1499=Dashboard!$F$6),OR(Dashboard!$I$6="All",B1499=Dashboard!$I$6)),1,0)</f>
        <v/>
      </c>
    </row>
    <row r="1500">
      <c r="A1500" t="inlineStr">
        <is>
          <t>PP901499</t>
        </is>
      </c>
      <c r="B1500" t="inlineStr">
        <is>
          <t>Jan</t>
        </is>
      </c>
      <c r="C1500" t="inlineStr">
        <is>
          <t>Pune</t>
        </is>
      </c>
      <c r="D1500" t="inlineStr">
        <is>
          <t>Merchant (P2M)</t>
        </is>
      </c>
      <c r="E1500" t="inlineStr">
        <is>
          <t>Pharmacy</t>
        </is>
      </c>
      <c r="F1500" s="34" t="n">
        <v>61</v>
      </c>
      <c r="G1500" t="inlineStr">
        <is>
          <t>Bank A</t>
        </is>
      </c>
      <c r="H1500" t="inlineStr">
        <is>
          <t>Android</t>
        </is>
      </c>
      <c r="I1500" s="35" t="n">
        <v>1.3</v>
      </c>
      <c r="J1500" t="inlineStr">
        <is>
          <t>Success</t>
        </is>
      </c>
      <c r="K1500" t="inlineStr"/>
      <c r="L1500" s="34" t="n">
        <v>0</v>
      </c>
      <c r="M1500" t="inlineStr">
        <is>
          <t>Existing</t>
        </is>
      </c>
      <c r="N1500" t="inlineStr">
        <is>
          <t>Afternoon</t>
        </is>
      </c>
      <c r="O1500">
        <f>IF(AND(OR(Dashboard!$C$6="All",C1500=Dashboard!$C$6),OR(Dashboard!$F$6="All",D1500=Dashboard!$F$6),OR(Dashboard!$I$6="All",B1500=Dashboard!$I$6)),1,0)</f>
        <v/>
      </c>
    </row>
    <row r="1501">
      <c r="A1501" t="inlineStr">
        <is>
          <t>PP901500</t>
        </is>
      </c>
      <c r="B1501" t="inlineStr">
        <is>
          <t>May</t>
        </is>
      </c>
      <c r="C1501" t="inlineStr">
        <is>
          <t>Sambhaji Nagar</t>
        </is>
      </c>
      <c r="D1501" t="inlineStr">
        <is>
          <t>P2P transfer</t>
        </is>
      </c>
      <c r="E1501" t="inlineStr">
        <is>
          <t>-</t>
        </is>
      </c>
      <c r="F1501" s="34" t="n">
        <v>837</v>
      </c>
      <c r="G1501" t="inlineStr">
        <is>
          <t>Bank E</t>
        </is>
      </c>
      <c r="H1501" t="inlineStr">
        <is>
          <t>Android</t>
        </is>
      </c>
      <c r="I1501" s="35" t="n">
        <v>0.9</v>
      </c>
      <c r="J1501" t="inlineStr">
        <is>
          <t>Success</t>
        </is>
      </c>
      <c r="K1501" t="inlineStr"/>
      <c r="L1501" s="34" t="n">
        <v>0</v>
      </c>
      <c r="M1501" t="inlineStr">
        <is>
          <t>Existing</t>
        </is>
      </c>
      <c r="N1501" t="inlineStr">
        <is>
          <t>Morning</t>
        </is>
      </c>
      <c r="O1501">
        <f>IF(AND(OR(Dashboard!$C$6="All",C1501=Dashboard!$C$6),OR(Dashboard!$F$6="All",D1501=Dashboard!$F$6),OR(Dashboard!$I$6="All",B1501=Dashboard!$I$6)),1,0)</f>
        <v/>
      </c>
    </row>
    <row r="1502">
      <c r="A1502" t="inlineStr">
        <is>
          <t>PP901501</t>
        </is>
      </c>
      <c r="B1502" t="inlineStr">
        <is>
          <t>May</t>
        </is>
      </c>
      <c r="C1502" t="inlineStr">
        <is>
          <t>Kolhapur</t>
        </is>
      </c>
      <c r="D1502" t="inlineStr">
        <is>
          <t>P2P transfer</t>
        </is>
      </c>
      <c r="E1502" t="inlineStr">
        <is>
          <t>-</t>
        </is>
      </c>
      <c r="F1502" s="34" t="n">
        <v>1645</v>
      </c>
      <c r="G1502" t="inlineStr">
        <is>
          <t>Bank A</t>
        </is>
      </c>
      <c r="H1502" t="inlineStr">
        <is>
          <t>Android</t>
        </is>
      </c>
      <c r="I1502" s="35" t="n">
        <v>2.7</v>
      </c>
      <c r="J1502" t="inlineStr">
        <is>
          <t>Success</t>
        </is>
      </c>
      <c r="K1502" t="inlineStr"/>
      <c r="L1502" s="34" t="n">
        <v>0</v>
      </c>
      <c r="M1502" t="inlineStr">
        <is>
          <t>Existing</t>
        </is>
      </c>
      <c r="N1502" t="inlineStr">
        <is>
          <t>Evening</t>
        </is>
      </c>
      <c r="O1502">
        <f>IF(AND(OR(Dashboard!$C$6="All",C1502=Dashboard!$C$6),OR(Dashboard!$F$6="All",D1502=Dashboard!$F$6),OR(Dashboard!$I$6="All",B1502=Dashboard!$I$6)),1,0)</f>
        <v/>
      </c>
    </row>
    <row r="1503">
      <c r="A1503" t="inlineStr">
        <is>
          <t>PP901502</t>
        </is>
      </c>
      <c r="B1503" t="inlineStr">
        <is>
          <t>Mar</t>
        </is>
      </c>
      <c r="C1503" t="inlineStr">
        <is>
          <t>Kolhapur</t>
        </is>
      </c>
      <c r="D1503" t="inlineStr">
        <is>
          <t>Merchant (P2M)</t>
        </is>
      </c>
      <c r="E1503" t="inlineStr">
        <is>
          <t>Grocery</t>
        </is>
      </c>
      <c r="F1503" s="34" t="n">
        <v>221</v>
      </c>
      <c r="G1503" t="inlineStr">
        <is>
          <t>Bank C</t>
        </is>
      </c>
      <c r="H1503" t="inlineStr">
        <is>
          <t>Android</t>
        </is>
      </c>
      <c r="I1503" s="35" t="n">
        <v>1.5</v>
      </c>
      <c r="J1503" t="inlineStr">
        <is>
          <t>Success</t>
        </is>
      </c>
      <c r="K1503" t="inlineStr"/>
      <c r="L1503" s="34" t="n">
        <v>0</v>
      </c>
      <c r="M1503" t="inlineStr">
        <is>
          <t>Existing</t>
        </is>
      </c>
      <c r="N1503" t="inlineStr">
        <is>
          <t>Evening</t>
        </is>
      </c>
      <c r="O1503">
        <f>IF(AND(OR(Dashboard!$C$6="All",C1503=Dashboard!$C$6),OR(Dashboard!$F$6="All",D1503=Dashboard!$F$6),OR(Dashboard!$I$6="All",B1503=Dashboard!$I$6)),1,0)</f>
        <v/>
      </c>
    </row>
    <row r="1504">
      <c r="A1504" t="inlineStr">
        <is>
          <t>PP901503</t>
        </is>
      </c>
      <c r="B1504" t="inlineStr">
        <is>
          <t>Mar</t>
        </is>
      </c>
      <c r="C1504" t="inlineStr">
        <is>
          <t>Pune</t>
        </is>
      </c>
      <c r="D1504" t="inlineStr">
        <is>
          <t>Merchant (P2M)</t>
        </is>
      </c>
      <c r="E1504" t="inlineStr">
        <is>
          <t>Food</t>
        </is>
      </c>
      <c r="F1504" s="34" t="n">
        <v>242</v>
      </c>
      <c r="G1504" t="inlineStr">
        <is>
          <t>Bank E</t>
        </is>
      </c>
      <c r="H1504" t="inlineStr">
        <is>
          <t>Android</t>
        </is>
      </c>
      <c r="I1504" s="35" t="n">
        <v>1.9</v>
      </c>
      <c r="J1504" t="inlineStr">
        <is>
          <t>Success</t>
        </is>
      </c>
      <c r="K1504" t="inlineStr"/>
      <c r="L1504" s="34" t="n">
        <v>0</v>
      </c>
      <c r="M1504" t="inlineStr">
        <is>
          <t>Existing</t>
        </is>
      </c>
      <c r="N1504" t="inlineStr">
        <is>
          <t>Morning</t>
        </is>
      </c>
      <c r="O1504">
        <f>IF(AND(OR(Dashboard!$C$6="All",C1504=Dashboard!$C$6),OR(Dashboard!$F$6="All",D1504=Dashboard!$F$6),OR(Dashboard!$I$6="All",B1504=Dashboard!$I$6)),1,0)</f>
        <v/>
      </c>
    </row>
    <row r="1505">
      <c r="A1505" t="inlineStr">
        <is>
          <t>PP901504</t>
        </is>
      </c>
      <c r="B1505" t="inlineStr">
        <is>
          <t>Jan</t>
        </is>
      </c>
      <c r="C1505" t="inlineStr">
        <is>
          <t>Nagpur</t>
        </is>
      </c>
      <c r="D1505" t="inlineStr">
        <is>
          <t>Bill payment</t>
        </is>
      </c>
      <c r="E1505" t="inlineStr">
        <is>
          <t>-</t>
        </is>
      </c>
      <c r="F1505" s="34" t="n">
        <v>1944</v>
      </c>
      <c r="G1505" t="inlineStr">
        <is>
          <t>Bank E</t>
        </is>
      </c>
      <c r="H1505" t="inlineStr">
        <is>
          <t>Android</t>
        </is>
      </c>
      <c r="I1505" s="35" t="n">
        <v>2.2</v>
      </c>
      <c r="J1505" t="inlineStr">
        <is>
          <t>Success</t>
        </is>
      </c>
      <c r="K1505" t="inlineStr"/>
      <c r="L1505" s="34" t="n">
        <v>0</v>
      </c>
      <c r="M1505" t="inlineStr">
        <is>
          <t>Existing</t>
        </is>
      </c>
      <c r="N1505" t="inlineStr">
        <is>
          <t>Night</t>
        </is>
      </c>
      <c r="O1505">
        <f>IF(AND(OR(Dashboard!$C$6="All",C1505=Dashboard!$C$6),OR(Dashboard!$F$6="All",D1505=Dashboard!$F$6),OR(Dashboard!$I$6="All",B1505=Dashboard!$I$6)),1,0)</f>
        <v/>
      </c>
    </row>
    <row r="1506">
      <c r="A1506" t="inlineStr">
        <is>
          <t>PP901505</t>
        </is>
      </c>
      <c r="B1506" t="inlineStr">
        <is>
          <t>Apr</t>
        </is>
      </c>
      <c r="C1506" t="inlineStr">
        <is>
          <t>Solapur</t>
        </is>
      </c>
      <c r="D1506" t="inlineStr">
        <is>
          <t>P2P transfer</t>
        </is>
      </c>
      <c r="E1506" t="inlineStr">
        <is>
          <t>-</t>
        </is>
      </c>
      <c r="F1506" s="34" t="n">
        <v>104</v>
      </c>
      <c r="G1506" t="inlineStr">
        <is>
          <t>Bank D</t>
        </is>
      </c>
      <c r="H1506" t="inlineStr">
        <is>
          <t>Android</t>
        </is>
      </c>
      <c r="I1506" s="35" t="n">
        <v>2.5</v>
      </c>
      <c r="J1506" t="inlineStr">
        <is>
          <t>Success</t>
        </is>
      </c>
      <c r="K1506" t="inlineStr"/>
      <c r="L1506" s="34" t="n">
        <v>0</v>
      </c>
      <c r="M1506" t="inlineStr">
        <is>
          <t>Existing</t>
        </is>
      </c>
      <c r="N1506" t="inlineStr">
        <is>
          <t>Morning</t>
        </is>
      </c>
      <c r="O1506">
        <f>IF(AND(OR(Dashboard!$C$6="All",C1506=Dashboard!$C$6),OR(Dashboard!$F$6="All",D1506=Dashboard!$F$6),OR(Dashboard!$I$6="All",B1506=Dashboard!$I$6)),1,0)</f>
        <v/>
      </c>
    </row>
    <row r="1507">
      <c r="A1507" t="inlineStr">
        <is>
          <t>PP901506</t>
        </is>
      </c>
      <c r="B1507" t="inlineStr">
        <is>
          <t>Mar</t>
        </is>
      </c>
      <c r="C1507" t="inlineStr">
        <is>
          <t>Pune</t>
        </is>
      </c>
      <c r="D1507" t="inlineStr">
        <is>
          <t>Bill payment</t>
        </is>
      </c>
      <c r="E1507" t="inlineStr">
        <is>
          <t>-</t>
        </is>
      </c>
      <c r="F1507" s="34" t="n">
        <v>2099</v>
      </c>
      <c r="G1507" t="inlineStr">
        <is>
          <t>Bank E</t>
        </is>
      </c>
      <c r="H1507" t="inlineStr">
        <is>
          <t>Android</t>
        </is>
      </c>
      <c r="I1507" s="35" t="n">
        <v>1.2</v>
      </c>
      <c r="J1507" t="inlineStr">
        <is>
          <t>Success</t>
        </is>
      </c>
      <c r="K1507" t="inlineStr"/>
      <c r="L1507" s="34" t="n">
        <v>0</v>
      </c>
      <c r="M1507" t="inlineStr">
        <is>
          <t>Existing</t>
        </is>
      </c>
      <c r="N1507" t="inlineStr">
        <is>
          <t>Morning</t>
        </is>
      </c>
      <c r="O1507">
        <f>IF(AND(OR(Dashboard!$C$6="All",C1507=Dashboard!$C$6),OR(Dashboard!$F$6="All",D1507=Dashboard!$F$6),OR(Dashboard!$I$6="All",B1507=Dashboard!$I$6)),1,0)</f>
        <v/>
      </c>
    </row>
    <row r="1508">
      <c r="A1508" t="inlineStr">
        <is>
          <t>PP901507</t>
        </is>
      </c>
      <c r="B1508" t="inlineStr">
        <is>
          <t>Apr</t>
        </is>
      </c>
      <c r="C1508" t="inlineStr">
        <is>
          <t>Kolhapur</t>
        </is>
      </c>
      <c r="D1508" t="inlineStr">
        <is>
          <t>P2P transfer</t>
        </is>
      </c>
      <c r="E1508" t="inlineStr">
        <is>
          <t>-</t>
        </is>
      </c>
      <c r="F1508" s="34" t="n">
        <v>2647</v>
      </c>
      <c r="G1508" t="inlineStr">
        <is>
          <t>Bank C</t>
        </is>
      </c>
      <c r="H1508" t="inlineStr">
        <is>
          <t>Android</t>
        </is>
      </c>
      <c r="I1508" s="35" t="n">
        <v>0.4</v>
      </c>
      <c r="J1508" t="inlineStr">
        <is>
          <t>Success</t>
        </is>
      </c>
      <c r="K1508" t="inlineStr"/>
      <c r="L1508" s="34" t="n">
        <v>0</v>
      </c>
      <c r="M1508" t="inlineStr">
        <is>
          <t>Existing</t>
        </is>
      </c>
      <c r="N1508" t="inlineStr">
        <is>
          <t>Night</t>
        </is>
      </c>
      <c r="O1508">
        <f>IF(AND(OR(Dashboard!$C$6="All",C1508=Dashboard!$C$6),OR(Dashboard!$F$6="All",D1508=Dashboard!$F$6),OR(Dashboard!$I$6="All",B1508=Dashboard!$I$6)),1,0)</f>
        <v/>
      </c>
    </row>
    <row r="1509">
      <c r="A1509" t="inlineStr">
        <is>
          <t>PP901508</t>
        </is>
      </c>
      <c r="B1509" t="inlineStr">
        <is>
          <t>Jan</t>
        </is>
      </c>
      <c r="C1509" t="inlineStr">
        <is>
          <t>Pune</t>
        </is>
      </c>
      <c r="D1509" t="inlineStr">
        <is>
          <t>Merchant (P2M)</t>
        </is>
      </c>
      <c r="E1509" t="inlineStr">
        <is>
          <t>Grocery</t>
        </is>
      </c>
      <c r="F1509" s="34" t="n">
        <v>104</v>
      </c>
      <c r="G1509" t="inlineStr">
        <is>
          <t>Bank E</t>
        </is>
      </c>
      <c r="H1509" t="inlineStr">
        <is>
          <t>Android</t>
        </is>
      </c>
      <c r="I1509" s="35" t="n">
        <v>1.7</v>
      </c>
      <c r="J1509" t="inlineStr">
        <is>
          <t>Success</t>
        </is>
      </c>
      <c r="K1509" t="inlineStr"/>
      <c r="L1509" s="34" t="n">
        <v>0</v>
      </c>
      <c r="M1509" t="inlineStr">
        <is>
          <t>Existing</t>
        </is>
      </c>
      <c r="N1509" t="inlineStr">
        <is>
          <t>Evening</t>
        </is>
      </c>
      <c r="O1509">
        <f>IF(AND(OR(Dashboard!$C$6="All",C1509=Dashboard!$C$6),OR(Dashboard!$F$6="All",D1509=Dashboard!$F$6),OR(Dashboard!$I$6="All",B1509=Dashboard!$I$6)),1,0)</f>
        <v/>
      </c>
    </row>
    <row r="1510">
      <c r="A1510" t="inlineStr">
        <is>
          <t>PP901509</t>
        </is>
      </c>
      <c r="B1510" t="inlineStr">
        <is>
          <t>Mar</t>
        </is>
      </c>
      <c r="C1510" t="inlineStr">
        <is>
          <t>Solapur</t>
        </is>
      </c>
      <c r="D1510" t="inlineStr">
        <is>
          <t>Merchant (P2M)</t>
        </is>
      </c>
      <c r="E1510" t="inlineStr">
        <is>
          <t>Travel</t>
        </is>
      </c>
      <c r="F1510" s="34" t="n">
        <v>193</v>
      </c>
      <c r="G1510" t="inlineStr">
        <is>
          <t>Bank D</t>
        </is>
      </c>
      <c r="H1510" t="inlineStr">
        <is>
          <t>Android</t>
        </is>
      </c>
      <c r="I1510" s="35" t="n">
        <v>2.6</v>
      </c>
      <c r="J1510" t="inlineStr">
        <is>
          <t>Success</t>
        </is>
      </c>
      <c r="K1510" t="inlineStr"/>
      <c r="L1510" s="34" t="n">
        <v>0</v>
      </c>
      <c r="M1510" t="inlineStr">
        <is>
          <t>Existing</t>
        </is>
      </c>
      <c r="N1510" t="inlineStr">
        <is>
          <t>Afternoon</t>
        </is>
      </c>
      <c r="O1510">
        <f>IF(AND(OR(Dashboard!$C$6="All",C1510=Dashboard!$C$6),OR(Dashboard!$F$6="All",D1510=Dashboard!$F$6),OR(Dashboard!$I$6="All",B1510=Dashboard!$I$6)),1,0)</f>
        <v/>
      </c>
    </row>
    <row r="1511">
      <c r="A1511" t="inlineStr">
        <is>
          <t>PP901510</t>
        </is>
      </c>
      <c r="B1511" t="inlineStr">
        <is>
          <t>Jun</t>
        </is>
      </c>
      <c r="C1511" t="inlineStr">
        <is>
          <t>Nashik</t>
        </is>
      </c>
      <c r="D1511" t="inlineStr">
        <is>
          <t>P2P transfer</t>
        </is>
      </c>
      <c r="E1511" t="inlineStr">
        <is>
          <t>-</t>
        </is>
      </c>
      <c r="F1511" s="34" t="n">
        <v>328</v>
      </c>
      <c r="G1511" t="inlineStr">
        <is>
          <t>Bank E</t>
        </is>
      </c>
      <c r="H1511" t="inlineStr">
        <is>
          <t>Android</t>
        </is>
      </c>
      <c r="I1511" s="35" t="n">
        <v>2.3</v>
      </c>
      <c r="J1511" t="inlineStr">
        <is>
          <t>Success</t>
        </is>
      </c>
      <c r="K1511" t="inlineStr"/>
      <c r="L1511" s="34" t="n">
        <v>0</v>
      </c>
      <c r="M1511" t="inlineStr">
        <is>
          <t>Existing</t>
        </is>
      </c>
      <c r="N1511" t="inlineStr">
        <is>
          <t>Morning</t>
        </is>
      </c>
      <c r="O1511">
        <f>IF(AND(OR(Dashboard!$C$6="All",C1511=Dashboard!$C$6),OR(Dashboard!$F$6="All",D1511=Dashboard!$F$6),OR(Dashboard!$I$6="All",B1511=Dashboard!$I$6)),1,0)</f>
        <v/>
      </c>
    </row>
    <row r="1512">
      <c r="A1512" t="inlineStr">
        <is>
          <t>PP901511</t>
        </is>
      </c>
      <c r="B1512" t="inlineStr">
        <is>
          <t>Jun</t>
        </is>
      </c>
      <c r="C1512" t="inlineStr">
        <is>
          <t>Kolhapur</t>
        </is>
      </c>
      <c r="D1512" t="inlineStr">
        <is>
          <t>Recharge</t>
        </is>
      </c>
      <c r="E1512" t="inlineStr">
        <is>
          <t>-</t>
        </is>
      </c>
      <c r="F1512" s="34" t="n">
        <v>666</v>
      </c>
      <c r="G1512" t="inlineStr">
        <is>
          <t>Bank B</t>
        </is>
      </c>
      <c r="H1512" t="inlineStr">
        <is>
          <t>Android</t>
        </is>
      </c>
      <c r="I1512" s="35" t="n">
        <v>1</v>
      </c>
      <c r="J1512" t="inlineStr">
        <is>
          <t>Success</t>
        </is>
      </c>
      <c r="K1512" t="inlineStr"/>
      <c r="L1512" s="34" t="n">
        <v>7</v>
      </c>
      <c r="M1512" t="inlineStr">
        <is>
          <t>Existing</t>
        </is>
      </c>
      <c r="N1512" t="inlineStr">
        <is>
          <t>Afternoon</t>
        </is>
      </c>
      <c r="O1512">
        <f>IF(AND(OR(Dashboard!$C$6="All",C1512=Dashboard!$C$6),OR(Dashboard!$F$6="All",D1512=Dashboard!$F$6),OR(Dashboard!$I$6="All",B1512=Dashboard!$I$6)),1,0)</f>
        <v/>
      </c>
    </row>
    <row r="1513">
      <c r="A1513" t="inlineStr">
        <is>
          <t>PP901512</t>
        </is>
      </c>
      <c r="B1513" t="inlineStr">
        <is>
          <t>Jun</t>
        </is>
      </c>
      <c r="C1513" t="inlineStr">
        <is>
          <t>Nagpur</t>
        </is>
      </c>
      <c r="D1513" t="inlineStr">
        <is>
          <t>Recharge</t>
        </is>
      </c>
      <c r="E1513" t="inlineStr">
        <is>
          <t>-</t>
        </is>
      </c>
      <c r="F1513" s="34" t="n">
        <v>666</v>
      </c>
      <c r="G1513" t="inlineStr">
        <is>
          <t>Bank C</t>
        </is>
      </c>
      <c r="H1513" t="inlineStr">
        <is>
          <t>Android</t>
        </is>
      </c>
      <c r="I1513" s="35" t="n">
        <v>1.4</v>
      </c>
      <c r="J1513" t="inlineStr">
        <is>
          <t>Success</t>
        </is>
      </c>
      <c r="K1513" t="inlineStr"/>
      <c r="L1513" s="34" t="n">
        <v>0</v>
      </c>
      <c r="M1513" t="inlineStr">
        <is>
          <t>Existing</t>
        </is>
      </c>
      <c r="N1513" t="inlineStr">
        <is>
          <t>Evening</t>
        </is>
      </c>
      <c r="O1513">
        <f>IF(AND(OR(Dashboard!$C$6="All",C1513=Dashboard!$C$6),OR(Dashboard!$F$6="All",D1513=Dashboard!$F$6),OR(Dashboard!$I$6="All",B1513=Dashboard!$I$6)),1,0)</f>
        <v/>
      </c>
    </row>
    <row r="1514">
      <c r="A1514" t="inlineStr">
        <is>
          <t>PP901513</t>
        </is>
      </c>
      <c r="B1514" t="inlineStr">
        <is>
          <t>May</t>
        </is>
      </c>
      <c r="C1514" t="inlineStr">
        <is>
          <t>Nagpur</t>
        </is>
      </c>
      <c r="D1514" t="inlineStr">
        <is>
          <t>P2P transfer</t>
        </is>
      </c>
      <c r="E1514" t="inlineStr">
        <is>
          <t>-</t>
        </is>
      </c>
      <c r="F1514" s="34" t="n">
        <v>1316</v>
      </c>
      <c r="G1514" t="inlineStr">
        <is>
          <t>Bank C</t>
        </is>
      </c>
      <c r="H1514" t="inlineStr">
        <is>
          <t>Android</t>
        </is>
      </c>
      <c r="I1514" s="35" t="n">
        <v>1.2</v>
      </c>
      <c r="J1514" t="inlineStr">
        <is>
          <t>Success</t>
        </is>
      </c>
      <c r="K1514" t="inlineStr"/>
      <c r="L1514" s="34" t="n">
        <v>0</v>
      </c>
      <c r="M1514" t="inlineStr">
        <is>
          <t>Existing</t>
        </is>
      </c>
      <c r="N1514" t="inlineStr">
        <is>
          <t>Afternoon</t>
        </is>
      </c>
      <c r="O1514">
        <f>IF(AND(OR(Dashboard!$C$6="All",C1514=Dashboard!$C$6),OR(Dashboard!$F$6="All",D1514=Dashboard!$F$6),OR(Dashboard!$I$6="All",B1514=Dashboard!$I$6)),1,0)</f>
        <v/>
      </c>
    </row>
    <row r="1515">
      <c r="A1515" t="inlineStr">
        <is>
          <t>PP901514</t>
        </is>
      </c>
      <c r="B1515" t="inlineStr">
        <is>
          <t>Feb</t>
        </is>
      </c>
      <c r="C1515" t="inlineStr">
        <is>
          <t>Nagpur</t>
        </is>
      </c>
      <c r="D1515" t="inlineStr">
        <is>
          <t>P2P transfer</t>
        </is>
      </c>
      <c r="E1515" t="inlineStr">
        <is>
          <t>-</t>
        </is>
      </c>
      <c r="F1515" s="34" t="n">
        <v>1399</v>
      </c>
      <c r="G1515" t="inlineStr">
        <is>
          <t>Bank C</t>
        </is>
      </c>
      <c r="H1515" t="inlineStr">
        <is>
          <t>Android</t>
        </is>
      </c>
      <c r="I1515" s="35" t="n">
        <v>1.4</v>
      </c>
      <c r="J1515" t="inlineStr">
        <is>
          <t>Success</t>
        </is>
      </c>
      <c r="K1515" t="inlineStr"/>
      <c r="L1515" s="34" t="n">
        <v>0</v>
      </c>
      <c r="M1515" t="inlineStr">
        <is>
          <t>Existing</t>
        </is>
      </c>
      <c r="N1515" t="inlineStr">
        <is>
          <t>Night</t>
        </is>
      </c>
      <c r="O1515">
        <f>IF(AND(OR(Dashboard!$C$6="All",C1515=Dashboard!$C$6),OR(Dashboard!$F$6="All",D1515=Dashboard!$F$6),OR(Dashboard!$I$6="All",B1515=Dashboard!$I$6)),1,0)</f>
        <v/>
      </c>
    </row>
    <row r="1516">
      <c r="A1516" t="inlineStr">
        <is>
          <t>PP901515</t>
        </is>
      </c>
      <c r="B1516" t="inlineStr">
        <is>
          <t>Jan</t>
        </is>
      </c>
      <c r="C1516" t="inlineStr">
        <is>
          <t>Pune</t>
        </is>
      </c>
      <c r="D1516" t="inlineStr">
        <is>
          <t>Merchant (P2M)</t>
        </is>
      </c>
      <c r="E1516" t="inlineStr">
        <is>
          <t>Fuel</t>
        </is>
      </c>
      <c r="F1516" s="34" t="n">
        <v>87</v>
      </c>
      <c r="G1516" t="inlineStr">
        <is>
          <t>Bank E</t>
        </is>
      </c>
      <c r="H1516" t="inlineStr">
        <is>
          <t>iOS</t>
        </is>
      </c>
      <c r="I1516" s="35" t="n">
        <v>1.1</v>
      </c>
      <c r="J1516" t="inlineStr">
        <is>
          <t>Success</t>
        </is>
      </c>
      <c r="K1516" t="inlineStr"/>
      <c r="L1516" s="34" t="n">
        <v>0</v>
      </c>
      <c r="M1516" t="inlineStr">
        <is>
          <t>Existing</t>
        </is>
      </c>
      <c r="N1516" t="inlineStr">
        <is>
          <t>Afternoon</t>
        </is>
      </c>
      <c r="O1516">
        <f>IF(AND(OR(Dashboard!$C$6="All",C1516=Dashboard!$C$6),OR(Dashboard!$F$6="All",D1516=Dashboard!$F$6),OR(Dashboard!$I$6="All",B1516=Dashboard!$I$6)),1,0)</f>
        <v/>
      </c>
    </row>
    <row r="1517">
      <c r="A1517" t="inlineStr">
        <is>
          <t>PP901516</t>
        </is>
      </c>
      <c r="B1517" t="inlineStr">
        <is>
          <t>Feb</t>
        </is>
      </c>
      <c r="C1517" t="inlineStr">
        <is>
          <t>Pune</t>
        </is>
      </c>
      <c r="D1517" t="inlineStr">
        <is>
          <t>Merchant (P2M)</t>
        </is>
      </c>
      <c r="E1517" t="inlineStr">
        <is>
          <t>Grocery</t>
        </is>
      </c>
      <c r="F1517" s="34" t="n">
        <v>120</v>
      </c>
      <c r="G1517" t="inlineStr">
        <is>
          <t>Bank D</t>
        </is>
      </c>
      <c r="H1517" t="inlineStr">
        <is>
          <t>iOS</t>
        </is>
      </c>
      <c r="I1517" s="35" t="n">
        <v>1</v>
      </c>
      <c r="J1517" t="inlineStr">
        <is>
          <t>Failed</t>
        </is>
      </c>
      <c r="K1517" t="inlineStr">
        <is>
          <t>Bank server down</t>
        </is>
      </c>
      <c r="L1517" s="34" t="n">
        <v>0</v>
      </c>
      <c r="M1517" t="inlineStr">
        <is>
          <t>Existing</t>
        </is>
      </c>
      <c r="N1517" t="inlineStr">
        <is>
          <t>Afternoon</t>
        </is>
      </c>
      <c r="O1517">
        <f>IF(AND(OR(Dashboard!$C$6="All",C1517=Dashboard!$C$6),OR(Dashboard!$F$6="All",D1517=Dashboard!$F$6),OR(Dashboard!$I$6="All",B1517=Dashboard!$I$6)),1,0)</f>
        <v/>
      </c>
    </row>
    <row r="1518">
      <c r="A1518" t="inlineStr">
        <is>
          <t>PP901517</t>
        </is>
      </c>
      <c r="B1518" t="inlineStr">
        <is>
          <t>Jan</t>
        </is>
      </c>
      <c r="C1518" t="inlineStr">
        <is>
          <t>Pune</t>
        </is>
      </c>
      <c r="D1518" t="inlineStr">
        <is>
          <t>Merchant (P2M)</t>
        </is>
      </c>
      <c r="E1518" t="inlineStr">
        <is>
          <t>Grocery</t>
        </is>
      </c>
      <c r="F1518" s="34" t="n">
        <v>228</v>
      </c>
      <c r="G1518" t="inlineStr">
        <is>
          <t>Bank B</t>
        </is>
      </c>
      <c r="H1518" t="inlineStr">
        <is>
          <t>Android</t>
        </is>
      </c>
      <c r="I1518" s="35" t="n">
        <v>1.7</v>
      </c>
      <c r="J1518" t="inlineStr">
        <is>
          <t>Success</t>
        </is>
      </c>
      <c r="K1518" t="inlineStr"/>
      <c r="L1518" s="34" t="n">
        <v>0</v>
      </c>
      <c r="M1518" t="inlineStr">
        <is>
          <t>Existing</t>
        </is>
      </c>
      <c r="N1518" t="inlineStr">
        <is>
          <t>Morning</t>
        </is>
      </c>
      <c r="O1518">
        <f>IF(AND(OR(Dashboard!$C$6="All",C1518=Dashboard!$C$6),OR(Dashboard!$F$6="All",D1518=Dashboard!$F$6),OR(Dashboard!$I$6="All",B1518=Dashboard!$I$6)),1,0)</f>
        <v/>
      </c>
    </row>
    <row r="1519">
      <c r="A1519" t="inlineStr">
        <is>
          <t>PP901518</t>
        </is>
      </c>
      <c r="B1519" t="inlineStr">
        <is>
          <t>Jan</t>
        </is>
      </c>
      <c r="C1519" t="inlineStr">
        <is>
          <t>Nagpur</t>
        </is>
      </c>
      <c r="D1519" t="inlineStr">
        <is>
          <t>Merchant (P2M)</t>
        </is>
      </c>
      <c r="E1519" t="inlineStr">
        <is>
          <t>Electronics</t>
        </is>
      </c>
      <c r="F1519" s="34" t="n">
        <v>122</v>
      </c>
      <c r="G1519" t="inlineStr">
        <is>
          <t>Bank C</t>
        </is>
      </c>
      <c r="H1519" t="inlineStr">
        <is>
          <t>Android</t>
        </is>
      </c>
      <c r="I1519" s="35" t="n">
        <v>0.4</v>
      </c>
      <c r="J1519" t="inlineStr">
        <is>
          <t>Success</t>
        </is>
      </c>
      <c r="K1519" t="inlineStr"/>
      <c r="L1519" s="34" t="n">
        <v>0</v>
      </c>
      <c r="M1519" t="inlineStr">
        <is>
          <t>Existing</t>
        </is>
      </c>
      <c r="N1519" t="inlineStr">
        <is>
          <t>Evening</t>
        </is>
      </c>
      <c r="O1519">
        <f>IF(AND(OR(Dashboard!$C$6="All",C1519=Dashboard!$C$6),OR(Dashboard!$F$6="All",D1519=Dashboard!$F$6),OR(Dashboard!$I$6="All",B1519=Dashboard!$I$6)),1,0)</f>
        <v/>
      </c>
    </row>
    <row r="1520">
      <c r="A1520" t="inlineStr">
        <is>
          <t>PP901519</t>
        </is>
      </c>
      <c r="B1520" t="inlineStr">
        <is>
          <t>Jun</t>
        </is>
      </c>
      <c r="C1520" t="inlineStr">
        <is>
          <t>Pune</t>
        </is>
      </c>
      <c r="D1520" t="inlineStr">
        <is>
          <t>Bill payment</t>
        </is>
      </c>
      <c r="E1520" t="inlineStr">
        <is>
          <t>-</t>
        </is>
      </c>
      <c r="F1520" s="34" t="n">
        <v>2367</v>
      </c>
      <c r="G1520" t="inlineStr">
        <is>
          <t>Bank A</t>
        </is>
      </c>
      <c r="H1520" t="inlineStr">
        <is>
          <t>Android</t>
        </is>
      </c>
      <c r="I1520" s="35" t="n">
        <v>3.7</v>
      </c>
      <c r="J1520" t="inlineStr">
        <is>
          <t>Success</t>
        </is>
      </c>
      <c r="K1520" t="inlineStr"/>
      <c r="L1520" s="34" t="n">
        <v>0</v>
      </c>
      <c r="M1520" t="inlineStr">
        <is>
          <t>Existing</t>
        </is>
      </c>
      <c r="N1520" t="inlineStr">
        <is>
          <t>Evening</t>
        </is>
      </c>
      <c r="O1520">
        <f>IF(AND(OR(Dashboard!$C$6="All",C1520=Dashboard!$C$6),OR(Dashboard!$F$6="All",D1520=Dashboard!$F$6),OR(Dashboard!$I$6="All",B1520=Dashboard!$I$6)),1,0)</f>
        <v/>
      </c>
    </row>
    <row r="1521">
      <c r="A1521" t="inlineStr">
        <is>
          <t>PP901520</t>
        </is>
      </c>
      <c r="B1521" t="inlineStr">
        <is>
          <t>Feb</t>
        </is>
      </c>
      <c r="C1521" t="inlineStr">
        <is>
          <t>Nagpur</t>
        </is>
      </c>
      <c r="D1521" t="inlineStr">
        <is>
          <t>P2P transfer</t>
        </is>
      </c>
      <c r="E1521" t="inlineStr">
        <is>
          <t>-</t>
        </is>
      </c>
      <c r="F1521" s="34" t="n">
        <v>801</v>
      </c>
      <c r="G1521" t="inlineStr">
        <is>
          <t>Bank A</t>
        </is>
      </c>
      <c r="H1521" t="inlineStr">
        <is>
          <t>Android</t>
        </is>
      </c>
      <c r="I1521" s="35" t="n">
        <v>2.3</v>
      </c>
      <c r="J1521" t="inlineStr">
        <is>
          <t>Success</t>
        </is>
      </c>
      <c r="K1521" t="inlineStr"/>
      <c r="L1521" s="34" t="n">
        <v>0</v>
      </c>
      <c r="M1521" t="inlineStr">
        <is>
          <t>Existing</t>
        </is>
      </c>
      <c r="N1521" t="inlineStr">
        <is>
          <t>Morning</t>
        </is>
      </c>
      <c r="O1521">
        <f>IF(AND(OR(Dashboard!$C$6="All",C1521=Dashboard!$C$6),OR(Dashboard!$F$6="All",D1521=Dashboard!$F$6),OR(Dashboard!$I$6="All",B1521=Dashboard!$I$6)),1,0)</f>
        <v/>
      </c>
    </row>
    <row r="1522">
      <c r="A1522" t="inlineStr">
        <is>
          <t>PP901521</t>
        </is>
      </c>
      <c r="B1522" t="inlineStr">
        <is>
          <t>Mar</t>
        </is>
      </c>
      <c r="C1522" t="inlineStr">
        <is>
          <t>Solapur</t>
        </is>
      </c>
      <c r="D1522" t="inlineStr">
        <is>
          <t>Merchant (P2M)</t>
        </is>
      </c>
      <c r="E1522" t="inlineStr">
        <is>
          <t>Fuel</t>
        </is>
      </c>
      <c r="F1522" s="34" t="n">
        <v>401</v>
      </c>
      <c r="G1522" t="inlineStr">
        <is>
          <t>Bank B</t>
        </is>
      </c>
      <c r="H1522" t="inlineStr">
        <is>
          <t>Android</t>
        </is>
      </c>
      <c r="I1522" s="35" t="n">
        <v>1.1</v>
      </c>
      <c r="J1522" t="inlineStr">
        <is>
          <t>Success</t>
        </is>
      </c>
      <c r="K1522" t="inlineStr"/>
      <c r="L1522" s="34" t="n">
        <v>0</v>
      </c>
      <c r="M1522" t="inlineStr">
        <is>
          <t>Existing</t>
        </is>
      </c>
      <c r="N1522" t="inlineStr">
        <is>
          <t>Afternoon</t>
        </is>
      </c>
      <c r="O1522">
        <f>IF(AND(OR(Dashboard!$C$6="All",C1522=Dashboard!$C$6),OR(Dashboard!$F$6="All",D1522=Dashboard!$F$6),OR(Dashboard!$I$6="All",B1522=Dashboard!$I$6)),1,0)</f>
        <v/>
      </c>
    </row>
    <row r="1523">
      <c r="A1523" t="inlineStr">
        <is>
          <t>PP901522</t>
        </is>
      </c>
      <c r="B1523" t="inlineStr">
        <is>
          <t>Mar</t>
        </is>
      </c>
      <c r="C1523" t="inlineStr">
        <is>
          <t>Sambhaji Nagar</t>
        </is>
      </c>
      <c r="D1523" t="inlineStr">
        <is>
          <t>P2P transfer</t>
        </is>
      </c>
      <c r="E1523" t="inlineStr">
        <is>
          <t>-</t>
        </is>
      </c>
      <c r="F1523" s="34" t="n">
        <v>3270</v>
      </c>
      <c r="G1523" t="inlineStr">
        <is>
          <t>Bank D</t>
        </is>
      </c>
      <c r="H1523" t="inlineStr">
        <is>
          <t>Android</t>
        </is>
      </c>
      <c r="I1523" s="35" t="n">
        <v>1.9</v>
      </c>
      <c r="J1523" t="inlineStr">
        <is>
          <t>Success</t>
        </is>
      </c>
      <c r="K1523" t="inlineStr"/>
      <c r="L1523" s="34" t="n">
        <v>0</v>
      </c>
      <c r="M1523" t="inlineStr">
        <is>
          <t>New</t>
        </is>
      </c>
      <c r="N1523" t="inlineStr">
        <is>
          <t>Morning</t>
        </is>
      </c>
      <c r="O1523">
        <f>IF(AND(OR(Dashboard!$C$6="All",C1523=Dashboard!$C$6),OR(Dashboard!$F$6="All",D1523=Dashboard!$F$6),OR(Dashboard!$I$6="All",B1523=Dashboard!$I$6)),1,0)</f>
        <v/>
      </c>
    </row>
    <row r="1524">
      <c r="A1524" t="inlineStr">
        <is>
          <t>PP901523</t>
        </is>
      </c>
      <c r="B1524" t="inlineStr">
        <is>
          <t>May</t>
        </is>
      </c>
      <c r="C1524" t="inlineStr">
        <is>
          <t>Pune</t>
        </is>
      </c>
      <c r="D1524" t="inlineStr">
        <is>
          <t>Insurance</t>
        </is>
      </c>
      <c r="E1524" t="inlineStr">
        <is>
          <t>-</t>
        </is>
      </c>
      <c r="F1524" s="34" t="n">
        <v>4116</v>
      </c>
      <c r="G1524" t="inlineStr">
        <is>
          <t>Bank C</t>
        </is>
      </c>
      <c r="H1524" t="inlineStr">
        <is>
          <t>iOS</t>
        </is>
      </c>
      <c r="I1524" s="35" t="n">
        <v>0.6</v>
      </c>
      <c r="J1524" t="inlineStr">
        <is>
          <t>Success</t>
        </is>
      </c>
      <c r="K1524" t="inlineStr"/>
      <c r="L1524" s="34" t="n">
        <v>0</v>
      </c>
      <c r="M1524" t="inlineStr">
        <is>
          <t>Existing</t>
        </is>
      </c>
      <c r="N1524" t="inlineStr">
        <is>
          <t>Evening</t>
        </is>
      </c>
      <c r="O1524">
        <f>IF(AND(OR(Dashboard!$C$6="All",C1524=Dashboard!$C$6),OR(Dashboard!$F$6="All",D1524=Dashboard!$F$6),OR(Dashboard!$I$6="All",B1524=Dashboard!$I$6)),1,0)</f>
        <v/>
      </c>
    </row>
    <row r="1525">
      <c r="A1525" t="inlineStr">
        <is>
          <t>PP901524</t>
        </is>
      </c>
      <c r="B1525" t="inlineStr">
        <is>
          <t>Mar</t>
        </is>
      </c>
      <c r="C1525" t="inlineStr">
        <is>
          <t>Solapur</t>
        </is>
      </c>
      <c r="D1525" t="inlineStr">
        <is>
          <t>P2P transfer</t>
        </is>
      </c>
      <c r="E1525" t="inlineStr">
        <is>
          <t>-</t>
        </is>
      </c>
      <c r="F1525" s="34" t="n">
        <v>1049</v>
      </c>
      <c r="G1525" t="inlineStr">
        <is>
          <t>Bank C</t>
        </is>
      </c>
      <c r="H1525" t="inlineStr">
        <is>
          <t>Android</t>
        </is>
      </c>
      <c r="I1525" s="35" t="n">
        <v>1.7</v>
      </c>
      <c r="J1525" t="inlineStr">
        <is>
          <t>Success</t>
        </is>
      </c>
      <c r="K1525" t="inlineStr"/>
      <c r="L1525" s="34" t="n">
        <v>0</v>
      </c>
      <c r="M1525" t="inlineStr">
        <is>
          <t>Existing</t>
        </is>
      </c>
      <c r="N1525" t="inlineStr">
        <is>
          <t>Morning</t>
        </is>
      </c>
      <c r="O1525">
        <f>IF(AND(OR(Dashboard!$C$6="All",C1525=Dashboard!$C$6),OR(Dashboard!$F$6="All",D1525=Dashboard!$F$6),OR(Dashboard!$I$6="All",B1525=Dashboard!$I$6)),1,0)</f>
        <v/>
      </c>
    </row>
    <row r="1526">
      <c r="A1526" t="inlineStr">
        <is>
          <t>PP901525</t>
        </is>
      </c>
      <c r="B1526" t="inlineStr">
        <is>
          <t>Feb</t>
        </is>
      </c>
      <c r="C1526" t="inlineStr">
        <is>
          <t>Sambhaji Nagar</t>
        </is>
      </c>
      <c r="D1526" t="inlineStr">
        <is>
          <t>Merchant (P2M)</t>
        </is>
      </c>
      <c r="E1526" t="inlineStr">
        <is>
          <t>Food</t>
        </is>
      </c>
      <c r="F1526" s="34" t="n">
        <v>200</v>
      </c>
      <c r="G1526" t="inlineStr">
        <is>
          <t>Bank E</t>
        </is>
      </c>
      <c r="H1526" t="inlineStr">
        <is>
          <t>Android</t>
        </is>
      </c>
      <c r="I1526" s="35" t="n">
        <v>2</v>
      </c>
      <c r="J1526" t="inlineStr">
        <is>
          <t>Success</t>
        </is>
      </c>
      <c r="K1526" t="inlineStr"/>
      <c r="L1526" s="34" t="n">
        <v>0</v>
      </c>
      <c r="M1526" t="inlineStr">
        <is>
          <t>New</t>
        </is>
      </c>
      <c r="N1526" t="inlineStr">
        <is>
          <t>Afternoon</t>
        </is>
      </c>
      <c r="O1526">
        <f>IF(AND(OR(Dashboard!$C$6="All",C1526=Dashboard!$C$6),OR(Dashboard!$F$6="All",D1526=Dashboard!$F$6),OR(Dashboard!$I$6="All",B1526=Dashboard!$I$6)),1,0)</f>
        <v/>
      </c>
    </row>
    <row r="1527">
      <c r="A1527" t="inlineStr">
        <is>
          <t>PP901526</t>
        </is>
      </c>
      <c r="B1527" t="inlineStr">
        <is>
          <t>Feb</t>
        </is>
      </c>
      <c r="C1527" t="inlineStr">
        <is>
          <t>Pune</t>
        </is>
      </c>
      <c r="D1527" t="inlineStr">
        <is>
          <t>P2P transfer</t>
        </is>
      </c>
      <c r="E1527" t="inlineStr">
        <is>
          <t>-</t>
        </is>
      </c>
      <c r="F1527" s="34" t="n">
        <v>311</v>
      </c>
      <c r="G1527" t="inlineStr">
        <is>
          <t>Bank D</t>
        </is>
      </c>
      <c r="H1527" t="inlineStr">
        <is>
          <t>Android</t>
        </is>
      </c>
      <c r="I1527" s="35" t="n">
        <v>1.6</v>
      </c>
      <c r="J1527" t="inlineStr">
        <is>
          <t>Success</t>
        </is>
      </c>
      <c r="K1527" t="inlineStr"/>
      <c r="L1527" s="34" t="n">
        <v>0</v>
      </c>
      <c r="M1527" t="inlineStr">
        <is>
          <t>Existing</t>
        </is>
      </c>
      <c r="N1527" t="inlineStr">
        <is>
          <t>Morning</t>
        </is>
      </c>
      <c r="O1527">
        <f>IF(AND(OR(Dashboard!$C$6="All",C1527=Dashboard!$C$6),OR(Dashboard!$F$6="All",D1527=Dashboard!$F$6),OR(Dashboard!$I$6="All",B1527=Dashboard!$I$6)),1,0)</f>
        <v/>
      </c>
    </row>
    <row r="1528">
      <c r="A1528" t="inlineStr">
        <is>
          <t>PP901527</t>
        </is>
      </c>
      <c r="B1528" t="inlineStr">
        <is>
          <t>Jan</t>
        </is>
      </c>
      <c r="C1528" t="inlineStr">
        <is>
          <t>Nagpur</t>
        </is>
      </c>
      <c r="D1528" t="inlineStr">
        <is>
          <t>Merchant (P2M)</t>
        </is>
      </c>
      <c r="E1528" t="inlineStr">
        <is>
          <t>Electronics</t>
        </is>
      </c>
      <c r="F1528" s="34" t="n">
        <v>410</v>
      </c>
      <c r="G1528" t="inlineStr">
        <is>
          <t>Bank A</t>
        </is>
      </c>
      <c r="H1528" t="inlineStr">
        <is>
          <t>iOS</t>
        </is>
      </c>
      <c r="I1528" s="35" t="n">
        <v>1.2</v>
      </c>
      <c r="J1528" t="inlineStr">
        <is>
          <t>Success</t>
        </is>
      </c>
      <c r="K1528" t="inlineStr"/>
      <c r="L1528" s="34" t="n">
        <v>0</v>
      </c>
      <c r="M1528" t="inlineStr">
        <is>
          <t>Existing</t>
        </is>
      </c>
      <c r="N1528" t="inlineStr">
        <is>
          <t>Evening</t>
        </is>
      </c>
      <c r="O1528">
        <f>IF(AND(OR(Dashboard!$C$6="All",C1528=Dashboard!$C$6),OR(Dashboard!$F$6="All",D1528=Dashboard!$F$6),OR(Dashboard!$I$6="All",B1528=Dashboard!$I$6)),1,0)</f>
        <v/>
      </c>
    </row>
    <row r="1529">
      <c r="A1529" t="inlineStr">
        <is>
          <t>PP901528</t>
        </is>
      </c>
      <c r="B1529" t="inlineStr">
        <is>
          <t>Apr</t>
        </is>
      </c>
      <c r="C1529" t="inlineStr">
        <is>
          <t>Sambhaji Nagar</t>
        </is>
      </c>
      <c r="D1529" t="inlineStr">
        <is>
          <t>Recharge</t>
        </is>
      </c>
      <c r="E1529" t="inlineStr">
        <is>
          <t>-</t>
        </is>
      </c>
      <c r="F1529" s="34" t="n">
        <v>299</v>
      </c>
      <c r="G1529" t="inlineStr">
        <is>
          <t>Bank D</t>
        </is>
      </c>
      <c r="H1529" t="inlineStr">
        <is>
          <t>Android</t>
        </is>
      </c>
      <c r="I1529" s="35" t="n">
        <v>1.6</v>
      </c>
      <c r="J1529" t="inlineStr">
        <is>
          <t>Success</t>
        </is>
      </c>
      <c r="K1529" t="inlineStr"/>
      <c r="L1529" s="34" t="n">
        <v>0</v>
      </c>
      <c r="M1529" t="inlineStr">
        <is>
          <t>Existing</t>
        </is>
      </c>
      <c r="N1529" t="inlineStr">
        <is>
          <t>Afternoon</t>
        </is>
      </c>
      <c r="O1529">
        <f>IF(AND(OR(Dashboard!$C$6="All",C1529=Dashboard!$C$6),OR(Dashboard!$F$6="All",D1529=Dashboard!$F$6),OR(Dashboard!$I$6="All",B1529=Dashboard!$I$6)),1,0)</f>
        <v/>
      </c>
    </row>
    <row r="1530">
      <c r="A1530" t="inlineStr">
        <is>
          <t>PP901529</t>
        </is>
      </c>
      <c r="B1530" t="inlineStr">
        <is>
          <t>Mar</t>
        </is>
      </c>
      <c r="C1530" t="inlineStr">
        <is>
          <t>Solapur</t>
        </is>
      </c>
      <c r="D1530" t="inlineStr">
        <is>
          <t>Bill payment</t>
        </is>
      </c>
      <c r="E1530" t="inlineStr">
        <is>
          <t>-</t>
        </is>
      </c>
      <c r="F1530" s="34" t="n">
        <v>1826</v>
      </c>
      <c r="G1530" t="inlineStr">
        <is>
          <t>Bank E</t>
        </is>
      </c>
      <c r="H1530" t="inlineStr">
        <is>
          <t>Android</t>
        </is>
      </c>
      <c r="I1530" s="35" t="n">
        <v>1.1</v>
      </c>
      <c r="J1530" t="inlineStr">
        <is>
          <t>Success</t>
        </is>
      </c>
      <c r="K1530" t="inlineStr"/>
      <c r="L1530" s="34" t="n">
        <v>18</v>
      </c>
      <c r="M1530" t="inlineStr">
        <is>
          <t>Existing</t>
        </is>
      </c>
      <c r="N1530" t="inlineStr">
        <is>
          <t>Evening</t>
        </is>
      </c>
      <c r="O1530">
        <f>IF(AND(OR(Dashboard!$C$6="All",C1530=Dashboard!$C$6),OR(Dashboard!$F$6="All",D1530=Dashboard!$F$6),OR(Dashboard!$I$6="All",B1530=Dashboard!$I$6)),1,0)</f>
        <v/>
      </c>
    </row>
    <row r="1531">
      <c r="A1531" t="inlineStr">
        <is>
          <t>PP901530</t>
        </is>
      </c>
      <c r="B1531" t="inlineStr">
        <is>
          <t>Apr</t>
        </is>
      </c>
      <c r="C1531" t="inlineStr">
        <is>
          <t>Sambhaji Nagar</t>
        </is>
      </c>
      <c r="D1531" t="inlineStr">
        <is>
          <t>P2P transfer</t>
        </is>
      </c>
      <c r="E1531" t="inlineStr">
        <is>
          <t>-</t>
        </is>
      </c>
      <c r="F1531" s="34" t="n">
        <v>1807</v>
      </c>
      <c r="G1531" t="inlineStr">
        <is>
          <t>Bank E</t>
        </is>
      </c>
      <c r="H1531" t="inlineStr">
        <is>
          <t>iOS</t>
        </is>
      </c>
      <c r="I1531" s="35" t="n">
        <v>1.8</v>
      </c>
      <c r="J1531" t="inlineStr">
        <is>
          <t>Success</t>
        </is>
      </c>
      <c r="K1531" t="inlineStr"/>
      <c r="L1531" s="34" t="n">
        <v>0</v>
      </c>
      <c r="M1531" t="inlineStr">
        <is>
          <t>New</t>
        </is>
      </c>
      <c r="N1531" t="inlineStr">
        <is>
          <t>Afternoon</t>
        </is>
      </c>
      <c r="O1531">
        <f>IF(AND(OR(Dashboard!$C$6="All",C1531=Dashboard!$C$6),OR(Dashboard!$F$6="All",D1531=Dashboard!$F$6),OR(Dashboard!$I$6="All",B1531=Dashboard!$I$6)),1,0)</f>
        <v/>
      </c>
    </row>
    <row r="1532">
      <c r="A1532" t="inlineStr">
        <is>
          <t>PP901531</t>
        </is>
      </c>
      <c r="B1532" t="inlineStr">
        <is>
          <t>Feb</t>
        </is>
      </c>
      <c r="C1532" t="inlineStr">
        <is>
          <t>Nashik</t>
        </is>
      </c>
      <c r="D1532" t="inlineStr">
        <is>
          <t>Merchant (P2M)</t>
        </is>
      </c>
      <c r="E1532" t="inlineStr">
        <is>
          <t>Electronics</t>
        </is>
      </c>
      <c r="F1532" s="34" t="n">
        <v>267</v>
      </c>
      <c r="G1532" t="inlineStr">
        <is>
          <t>Bank B</t>
        </is>
      </c>
      <c r="H1532" t="inlineStr">
        <is>
          <t>Android</t>
        </is>
      </c>
      <c r="I1532" s="35" t="n">
        <v>1.6</v>
      </c>
      <c r="J1532" t="inlineStr">
        <is>
          <t>Success</t>
        </is>
      </c>
      <c r="K1532" t="inlineStr"/>
      <c r="L1532" s="34" t="n">
        <v>0</v>
      </c>
      <c r="M1532" t="inlineStr">
        <is>
          <t>Existing</t>
        </is>
      </c>
      <c r="N1532" t="inlineStr">
        <is>
          <t>Afternoon</t>
        </is>
      </c>
      <c r="O1532">
        <f>IF(AND(OR(Dashboard!$C$6="All",C1532=Dashboard!$C$6),OR(Dashboard!$F$6="All",D1532=Dashboard!$F$6),OR(Dashboard!$I$6="All",B1532=Dashboard!$I$6)),1,0)</f>
        <v/>
      </c>
    </row>
    <row r="1533">
      <c r="A1533" t="inlineStr">
        <is>
          <t>PP901532</t>
        </is>
      </c>
      <c r="B1533" t="inlineStr">
        <is>
          <t>Apr</t>
        </is>
      </c>
      <c r="C1533" t="inlineStr">
        <is>
          <t>Sambhaji Nagar</t>
        </is>
      </c>
      <c r="D1533" t="inlineStr">
        <is>
          <t>P2P transfer</t>
        </is>
      </c>
      <c r="E1533" t="inlineStr">
        <is>
          <t>-</t>
        </is>
      </c>
      <c r="F1533" s="34" t="n">
        <v>816</v>
      </c>
      <c r="G1533" t="inlineStr">
        <is>
          <t>Bank A</t>
        </is>
      </c>
      <c r="H1533" t="inlineStr">
        <is>
          <t>Android</t>
        </is>
      </c>
      <c r="I1533" s="35" t="n">
        <v>0.5</v>
      </c>
      <c r="J1533" t="inlineStr">
        <is>
          <t>Success</t>
        </is>
      </c>
      <c r="K1533" t="inlineStr"/>
      <c r="L1533" s="34" t="n">
        <v>0</v>
      </c>
      <c r="M1533" t="inlineStr">
        <is>
          <t>Existing</t>
        </is>
      </c>
      <c r="N1533" t="inlineStr">
        <is>
          <t>Morning</t>
        </is>
      </c>
      <c r="O1533">
        <f>IF(AND(OR(Dashboard!$C$6="All",C1533=Dashboard!$C$6),OR(Dashboard!$F$6="All",D1533=Dashboard!$F$6),OR(Dashboard!$I$6="All",B1533=Dashboard!$I$6)),1,0)</f>
        <v/>
      </c>
    </row>
    <row r="1534">
      <c r="A1534" t="inlineStr">
        <is>
          <t>PP901533</t>
        </is>
      </c>
      <c r="B1534" t="inlineStr">
        <is>
          <t>Jun</t>
        </is>
      </c>
      <c r="C1534" t="inlineStr">
        <is>
          <t>Pune</t>
        </is>
      </c>
      <c r="D1534" t="inlineStr">
        <is>
          <t>Merchant (P2M)</t>
        </is>
      </c>
      <c r="E1534" t="inlineStr">
        <is>
          <t>Pharmacy</t>
        </is>
      </c>
      <c r="F1534" s="34" t="n">
        <v>219</v>
      </c>
      <c r="G1534" t="inlineStr">
        <is>
          <t>Bank E</t>
        </is>
      </c>
      <c r="H1534" t="inlineStr">
        <is>
          <t>Android</t>
        </is>
      </c>
      <c r="I1534" s="35" t="n">
        <v>0.9</v>
      </c>
      <c r="J1534" t="inlineStr">
        <is>
          <t>Success</t>
        </is>
      </c>
      <c r="K1534" t="inlineStr"/>
      <c r="L1534" s="34" t="n">
        <v>0</v>
      </c>
      <c r="M1534" t="inlineStr">
        <is>
          <t>Existing</t>
        </is>
      </c>
      <c r="N1534" t="inlineStr">
        <is>
          <t>Night</t>
        </is>
      </c>
      <c r="O1534">
        <f>IF(AND(OR(Dashboard!$C$6="All",C1534=Dashboard!$C$6),OR(Dashboard!$F$6="All",D1534=Dashboard!$F$6),OR(Dashboard!$I$6="All",B1534=Dashboard!$I$6)),1,0)</f>
        <v/>
      </c>
    </row>
    <row r="1535">
      <c r="A1535" t="inlineStr">
        <is>
          <t>PP901534</t>
        </is>
      </c>
      <c r="B1535" t="inlineStr">
        <is>
          <t>Mar</t>
        </is>
      </c>
      <c r="C1535" t="inlineStr">
        <is>
          <t>Kolhapur</t>
        </is>
      </c>
      <c r="D1535" t="inlineStr">
        <is>
          <t>Bill payment</t>
        </is>
      </c>
      <c r="E1535" t="inlineStr">
        <is>
          <t>-</t>
        </is>
      </c>
      <c r="F1535" s="34" t="n">
        <v>3416</v>
      </c>
      <c r="G1535" t="inlineStr">
        <is>
          <t>Bank B</t>
        </is>
      </c>
      <c r="H1535" t="inlineStr">
        <is>
          <t>Android</t>
        </is>
      </c>
      <c r="I1535" s="35" t="n">
        <v>2.6</v>
      </c>
      <c r="J1535" t="inlineStr">
        <is>
          <t>Success</t>
        </is>
      </c>
      <c r="K1535" t="inlineStr"/>
      <c r="L1535" s="34" t="n">
        <v>34</v>
      </c>
      <c r="M1535" t="inlineStr">
        <is>
          <t>Existing</t>
        </is>
      </c>
      <c r="N1535" t="inlineStr">
        <is>
          <t>Morning</t>
        </is>
      </c>
      <c r="O1535">
        <f>IF(AND(OR(Dashboard!$C$6="All",C1535=Dashboard!$C$6),OR(Dashboard!$F$6="All",D1535=Dashboard!$F$6),OR(Dashboard!$I$6="All",B1535=Dashboard!$I$6)),1,0)</f>
        <v/>
      </c>
    </row>
    <row r="1536">
      <c r="A1536" t="inlineStr">
        <is>
          <t>PP901535</t>
        </is>
      </c>
      <c r="B1536" t="inlineStr">
        <is>
          <t>Apr</t>
        </is>
      </c>
      <c r="C1536" t="inlineStr">
        <is>
          <t>Nashik</t>
        </is>
      </c>
      <c r="D1536" t="inlineStr">
        <is>
          <t>Merchant (P2M)</t>
        </is>
      </c>
      <c r="E1536" t="inlineStr">
        <is>
          <t>Travel</t>
        </is>
      </c>
      <c r="F1536" s="34" t="n">
        <v>116</v>
      </c>
      <c r="G1536" t="inlineStr">
        <is>
          <t>Bank E</t>
        </is>
      </c>
      <c r="H1536" t="inlineStr">
        <is>
          <t>iOS</t>
        </is>
      </c>
      <c r="I1536" s="35" t="n">
        <v>3.5</v>
      </c>
      <c r="J1536" t="inlineStr">
        <is>
          <t>Success</t>
        </is>
      </c>
      <c r="K1536" t="inlineStr"/>
      <c r="L1536" s="34" t="n">
        <v>0</v>
      </c>
      <c r="M1536" t="inlineStr">
        <is>
          <t>Existing</t>
        </is>
      </c>
      <c r="N1536" t="inlineStr">
        <is>
          <t>Morning</t>
        </is>
      </c>
      <c r="O1536">
        <f>IF(AND(OR(Dashboard!$C$6="All",C1536=Dashboard!$C$6),OR(Dashboard!$F$6="All",D1536=Dashboard!$F$6),OR(Dashboard!$I$6="All",B1536=Dashboard!$I$6)),1,0)</f>
        <v/>
      </c>
    </row>
    <row r="1537">
      <c r="A1537" t="inlineStr">
        <is>
          <t>PP901536</t>
        </is>
      </c>
      <c r="B1537" t="inlineStr">
        <is>
          <t>Apr</t>
        </is>
      </c>
      <c r="C1537" t="inlineStr">
        <is>
          <t>Sambhaji Nagar</t>
        </is>
      </c>
      <c r="D1537" t="inlineStr">
        <is>
          <t>P2P transfer</t>
        </is>
      </c>
      <c r="E1537" t="inlineStr">
        <is>
          <t>-</t>
        </is>
      </c>
      <c r="F1537" s="34" t="n">
        <v>1233</v>
      </c>
      <c r="G1537" t="inlineStr">
        <is>
          <t>Bank B</t>
        </is>
      </c>
      <c r="H1537" t="inlineStr">
        <is>
          <t>Android</t>
        </is>
      </c>
      <c r="I1537" s="35" t="n">
        <v>1.2</v>
      </c>
      <c r="J1537" t="inlineStr">
        <is>
          <t>Success</t>
        </is>
      </c>
      <c r="K1537" t="inlineStr"/>
      <c r="L1537" s="34" t="n">
        <v>0</v>
      </c>
      <c r="M1537" t="inlineStr">
        <is>
          <t>Existing</t>
        </is>
      </c>
      <c r="N1537" t="inlineStr">
        <is>
          <t>Evening</t>
        </is>
      </c>
      <c r="O1537">
        <f>IF(AND(OR(Dashboard!$C$6="All",C1537=Dashboard!$C$6),OR(Dashboard!$F$6="All",D1537=Dashboard!$F$6),OR(Dashboard!$I$6="All",B1537=Dashboard!$I$6)),1,0)</f>
        <v/>
      </c>
    </row>
    <row r="1538">
      <c r="A1538" t="inlineStr">
        <is>
          <t>PP901537</t>
        </is>
      </c>
      <c r="B1538" t="inlineStr">
        <is>
          <t>Apr</t>
        </is>
      </c>
      <c r="C1538" t="inlineStr">
        <is>
          <t>Solapur</t>
        </is>
      </c>
      <c r="D1538" t="inlineStr">
        <is>
          <t>P2P transfer</t>
        </is>
      </c>
      <c r="E1538" t="inlineStr">
        <is>
          <t>-</t>
        </is>
      </c>
      <c r="F1538" s="34" t="n">
        <v>658</v>
      </c>
      <c r="G1538" t="inlineStr">
        <is>
          <t>Bank E</t>
        </is>
      </c>
      <c r="H1538" t="inlineStr">
        <is>
          <t>Android</t>
        </is>
      </c>
      <c r="I1538" s="35" t="n">
        <v>1.4</v>
      </c>
      <c r="J1538" t="inlineStr">
        <is>
          <t>Success</t>
        </is>
      </c>
      <c r="K1538" t="inlineStr"/>
      <c r="L1538" s="34" t="n">
        <v>0</v>
      </c>
      <c r="M1538" t="inlineStr">
        <is>
          <t>Existing</t>
        </is>
      </c>
      <c r="N1538" t="inlineStr">
        <is>
          <t>Afternoon</t>
        </is>
      </c>
      <c r="O1538">
        <f>IF(AND(OR(Dashboard!$C$6="All",C1538=Dashboard!$C$6),OR(Dashboard!$F$6="All",D1538=Dashboard!$F$6),OR(Dashboard!$I$6="All",B1538=Dashboard!$I$6)),1,0)</f>
        <v/>
      </c>
    </row>
    <row r="1539">
      <c r="A1539" t="inlineStr">
        <is>
          <t>PP901538</t>
        </is>
      </c>
      <c r="B1539" t="inlineStr">
        <is>
          <t>Feb</t>
        </is>
      </c>
      <c r="C1539" t="inlineStr">
        <is>
          <t>Kolhapur</t>
        </is>
      </c>
      <c r="D1539" t="inlineStr">
        <is>
          <t>Merchant (P2M)</t>
        </is>
      </c>
      <c r="E1539" t="inlineStr">
        <is>
          <t>Food</t>
        </is>
      </c>
      <c r="F1539" s="34" t="n">
        <v>98</v>
      </c>
      <c r="G1539" t="inlineStr">
        <is>
          <t>Bank A</t>
        </is>
      </c>
      <c r="H1539" t="inlineStr">
        <is>
          <t>Android</t>
        </is>
      </c>
      <c r="I1539" s="35" t="n">
        <v>2.3</v>
      </c>
      <c r="J1539" t="inlineStr">
        <is>
          <t>Success</t>
        </is>
      </c>
      <c r="K1539" t="inlineStr"/>
      <c r="L1539" s="34" t="n">
        <v>0</v>
      </c>
      <c r="M1539" t="inlineStr">
        <is>
          <t>Existing</t>
        </is>
      </c>
      <c r="N1539" t="inlineStr">
        <is>
          <t>Morning</t>
        </is>
      </c>
      <c r="O1539">
        <f>IF(AND(OR(Dashboard!$C$6="All",C1539=Dashboard!$C$6),OR(Dashboard!$F$6="All",D1539=Dashboard!$F$6),OR(Dashboard!$I$6="All",B1539=Dashboard!$I$6)),1,0)</f>
        <v/>
      </c>
    </row>
    <row r="1540">
      <c r="A1540" t="inlineStr">
        <is>
          <t>PP901539</t>
        </is>
      </c>
      <c r="B1540" t="inlineStr">
        <is>
          <t>Mar</t>
        </is>
      </c>
      <c r="C1540" t="inlineStr">
        <is>
          <t>Solapur</t>
        </is>
      </c>
      <c r="D1540" t="inlineStr">
        <is>
          <t>Bill payment</t>
        </is>
      </c>
      <c r="E1540" t="inlineStr">
        <is>
          <t>-</t>
        </is>
      </c>
      <c r="F1540" s="34" t="n">
        <v>2606</v>
      </c>
      <c r="G1540" t="inlineStr">
        <is>
          <t>Bank E</t>
        </is>
      </c>
      <c r="H1540" t="inlineStr">
        <is>
          <t>Android</t>
        </is>
      </c>
      <c r="I1540" s="35" t="n">
        <v>2.8</v>
      </c>
      <c r="J1540" t="inlineStr">
        <is>
          <t>Failed</t>
        </is>
      </c>
      <c r="K1540" t="inlineStr">
        <is>
          <t>Wrong PIN</t>
        </is>
      </c>
      <c r="L1540" s="34" t="n">
        <v>0</v>
      </c>
      <c r="M1540" t="inlineStr">
        <is>
          <t>Existing</t>
        </is>
      </c>
      <c r="N1540" t="inlineStr">
        <is>
          <t>Afternoon</t>
        </is>
      </c>
      <c r="O1540">
        <f>IF(AND(OR(Dashboard!$C$6="All",C1540=Dashboard!$C$6),OR(Dashboard!$F$6="All",D1540=Dashboard!$F$6),OR(Dashboard!$I$6="All",B1540=Dashboard!$I$6)),1,0)</f>
        <v/>
      </c>
    </row>
    <row r="1541">
      <c r="A1541" t="inlineStr">
        <is>
          <t>PP901540</t>
        </is>
      </c>
      <c r="B1541" t="inlineStr">
        <is>
          <t>Jan</t>
        </is>
      </c>
      <c r="C1541" t="inlineStr">
        <is>
          <t>Pune</t>
        </is>
      </c>
      <c r="D1541" t="inlineStr">
        <is>
          <t>Merchant (P2M)</t>
        </is>
      </c>
      <c r="E1541" t="inlineStr">
        <is>
          <t>Travel</t>
        </is>
      </c>
      <c r="F1541" s="34" t="n">
        <v>556</v>
      </c>
      <c r="G1541" t="inlineStr">
        <is>
          <t>Bank E</t>
        </is>
      </c>
      <c r="H1541" t="inlineStr">
        <is>
          <t>iOS</t>
        </is>
      </c>
      <c r="I1541" s="35" t="n">
        <v>2.8</v>
      </c>
      <c r="J1541" t="inlineStr">
        <is>
          <t>Success</t>
        </is>
      </c>
      <c r="K1541" t="inlineStr"/>
      <c r="L1541" s="34" t="n">
        <v>0</v>
      </c>
      <c r="M1541" t="inlineStr">
        <is>
          <t>New</t>
        </is>
      </c>
      <c r="N1541" t="inlineStr">
        <is>
          <t>Morning</t>
        </is>
      </c>
      <c r="O1541">
        <f>IF(AND(OR(Dashboard!$C$6="All",C1541=Dashboard!$C$6),OR(Dashboard!$F$6="All",D1541=Dashboard!$F$6),OR(Dashboard!$I$6="All",B1541=Dashboard!$I$6)),1,0)</f>
        <v/>
      </c>
    </row>
    <row r="1542">
      <c r="A1542" t="inlineStr">
        <is>
          <t>PP901541</t>
        </is>
      </c>
      <c r="B1542" t="inlineStr">
        <is>
          <t>Mar</t>
        </is>
      </c>
      <c r="C1542" t="inlineStr">
        <is>
          <t>Solapur</t>
        </is>
      </c>
      <c r="D1542" t="inlineStr">
        <is>
          <t>Merchant (P2M)</t>
        </is>
      </c>
      <c r="E1542" t="inlineStr">
        <is>
          <t>Travel</t>
        </is>
      </c>
      <c r="F1542" s="34" t="n">
        <v>152</v>
      </c>
      <c r="G1542" t="inlineStr">
        <is>
          <t>Bank E</t>
        </is>
      </c>
      <c r="H1542" t="inlineStr">
        <is>
          <t>Android</t>
        </is>
      </c>
      <c r="I1542" s="35" t="n">
        <v>0.8</v>
      </c>
      <c r="J1542" t="inlineStr">
        <is>
          <t>Success</t>
        </is>
      </c>
      <c r="K1542" t="inlineStr"/>
      <c r="L1542" s="34" t="n">
        <v>0</v>
      </c>
      <c r="M1542" t="inlineStr">
        <is>
          <t>Existing</t>
        </is>
      </c>
      <c r="N1542" t="inlineStr">
        <is>
          <t>Afternoon</t>
        </is>
      </c>
      <c r="O1542">
        <f>IF(AND(OR(Dashboard!$C$6="All",C1542=Dashboard!$C$6),OR(Dashboard!$F$6="All",D1542=Dashboard!$F$6),OR(Dashboard!$I$6="All",B1542=Dashboard!$I$6)),1,0)</f>
        <v/>
      </c>
    </row>
    <row r="1543">
      <c r="A1543" t="inlineStr">
        <is>
          <t>PP901542</t>
        </is>
      </c>
      <c r="B1543" t="inlineStr">
        <is>
          <t>Feb</t>
        </is>
      </c>
      <c r="C1543" t="inlineStr">
        <is>
          <t>Sambhaji Nagar</t>
        </is>
      </c>
      <c r="D1543" t="inlineStr">
        <is>
          <t>Merchant (P2M)</t>
        </is>
      </c>
      <c r="E1543" t="inlineStr">
        <is>
          <t>Fuel</t>
        </is>
      </c>
      <c r="F1543" s="34" t="n">
        <v>79</v>
      </c>
      <c r="G1543" t="inlineStr">
        <is>
          <t>Bank E</t>
        </is>
      </c>
      <c r="H1543" t="inlineStr">
        <is>
          <t>Android</t>
        </is>
      </c>
      <c r="I1543" s="35" t="n">
        <v>1.1</v>
      </c>
      <c r="J1543" t="inlineStr">
        <is>
          <t>Success</t>
        </is>
      </c>
      <c r="K1543" t="inlineStr"/>
      <c r="L1543" s="34" t="n">
        <v>0</v>
      </c>
      <c r="M1543" t="inlineStr">
        <is>
          <t>Existing</t>
        </is>
      </c>
      <c r="N1543" t="inlineStr">
        <is>
          <t>Evening</t>
        </is>
      </c>
      <c r="O1543">
        <f>IF(AND(OR(Dashboard!$C$6="All",C1543=Dashboard!$C$6),OR(Dashboard!$F$6="All",D1543=Dashboard!$F$6),OR(Dashboard!$I$6="All",B1543=Dashboard!$I$6)),1,0)</f>
        <v/>
      </c>
    </row>
    <row r="1544">
      <c r="A1544" t="inlineStr">
        <is>
          <t>PP901543</t>
        </is>
      </c>
      <c r="B1544" t="inlineStr">
        <is>
          <t>Feb</t>
        </is>
      </c>
      <c r="C1544" t="inlineStr">
        <is>
          <t>Pune</t>
        </is>
      </c>
      <c r="D1544" t="inlineStr">
        <is>
          <t>Recharge</t>
        </is>
      </c>
      <c r="E1544" t="inlineStr">
        <is>
          <t>-</t>
        </is>
      </c>
      <c r="F1544" s="34" t="n">
        <v>199</v>
      </c>
      <c r="G1544" t="inlineStr">
        <is>
          <t>Bank B</t>
        </is>
      </c>
      <c r="H1544" t="inlineStr">
        <is>
          <t>Android</t>
        </is>
      </c>
      <c r="I1544" s="35" t="n">
        <v>0.8</v>
      </c>
      <c r="J1544" t="inlineStr">
        <is>
          <t>Failed</t>
        </is>
      </c>
      <c r="K1544" t="inlineStr">
        <is>
          <t>Bank server down</t>
        </is>
      </c>
      <c r="L1544" s="34" t="n">
        <v>0</v>
      </c>
      <c r="M1544" t="inlineStr">
        <is>
          <t>Existing</t>
        </is>
      </c>
      <c r="N1544" t="inlineStr">
        <is>
          <t>Evening</t>
        </is>
      </c>
      <c r="O1544">
        <f>IF(AND(OR(Dashboard!$C$6="All",C1544=Dashboard!$C$6),OR(Dashboard!$F$6="All",D1544=Dashboard!$F$6),OR(Dashboard!$I$6="All",B1544=Dashboard!$I$6)),1,0)</f>
        <v/>
      </c>
    </row>
    <row r="1545">
      <c r="A1545" t="inlineStr">
        <is>
          <t>PP901544</t>
        </is>
      </c>
      <c r="B1545" t="inlineStr">
        <is>
          <t>Apr</t>
        </is>
      </c>
      <c r="C1545" t="inlineStr">
        <is>
          <t>Pune</t>
        </is>
      </c>
      <c r="D1545" t="inlineStr">
        <is>
          <t>Merchant (P2M)</t>
        </is>
      </c>
      <c r="E1545" t="inlineStr">
        <is>
          <t>Food</t>
        </is>
      </c>
      <c r="F1545" s="34" t="n">
        <v>156</v>
      </c>
      <c r="G1545" t="inlineStr">
        <is>
          <t>Bank E</t>
        </is>
      </c>
      <c r="H1545" t="inlineStr">
        <is>
          <t>Android</t>
        </is>
      </c>
      <c r="I1545" s="35" t="n">
        <v>2.2</v>
      </c>
      <c r="J1545" t="inlineStr">
        <is>
          <t>Success</t>
        </is>
      </c>
      <c r="K1545" t="inlineStr"/>
      <c r="L1545" s="34" t="n">
        <v>0</v>
      </c>
      <c r="M1545" t="inlineStr">
        <is>
          <t>Existing</t>
        </is>
      </c>
      <c r="N1545" t="inlineStr">
        <is>
          <t>Evening</t>
        </is>
      </c>
      <c r="O1545">
        <f>IF(AND(OR(Dashboard!$C$6="All",C1545=Dashboard!$C$6),OR(Dashboard!$F$6="All",D1545=Dashboard!$F$6),OR(Dashboard!$I$6="All",B1545=Dashboard!$I$6)),1,0)</f>
        <v/>
      </c>
    </row>
    <row r="1546">
      <c r="A1546" t="inlineStr">
        <is>
          <t>PP901545</t>
        </is>
      </c>
      <c r="B1546" t="inlineStr">
        <is>
          <t>May</t>
        </is>
      </c>
      <c r="C1546" t="inlineStr">
        <is>
          <t>Nashik</t>
        </is>
      </c>
      <c r="D1546" t="inlineStr">
        <is>
          <t>Bill payment</t>
        </is>
      </c>
      <c r="E1546" t="inlineStr">
        <is>
          <t>-</t>
        </is>
      </c>
      <c r="F1546" s="34" t="n">
        <v>1695</v>
      </c>
      <c r="G1546" t="inlineStr">
        <is>
          <t>Bank B</t>
        </is>
      </c>
      <c r="H1546" t="inlineStr">
        <is>
          <t>iOS</t>
        </is>
      </c>
      <c r="I1546" s="35" t="n">
        <v>1</v>
      </c>
      <c r="J1546" t="inlineStr">
        <is>
          <t>Failed</t>
        </is>
      </c>
      <c r="K1546" t="inlineStr">
        <is>
          <t>Bank server down</t>
        </is>
      </c>
      <c r="L1546" s="34" t="n">
        <v>0</v>
      </c>
      <c r="M1546" t="inlineStr">
        <is>
          <t>Existing</t>
        </is>
      </c>
      <c r="N1546" t="inlineStr">
        <is>
          <t>Night</t>
        </is>
      </c>
      <c r="O1546">
        <f>IF(AND(OR(Dashboard!$C$6="All",C1546=Dashboard!$C$6),OR(Dashboard!$F$6="All",D1546=Dashboard!$F$6),OR(Dashboard!$I$6="All",B1546=Dashboard!$I$6)),1,0)</f>
        <v/>
      </c>
    </row>
    <row r="1547">
      <c r="A1547" t="inlineStr">
        <is>
          <t>PP901546</t>
        </is>
      </c>
      <c r="B1547" t="inlineStr">
        <is>
          <t>Jun</t>
        </is>
      </c>
      <c r="C1547" t="inlineStr">
        <is>
          <t>Nashik</t>
        </is>
      </c>
      <c r="D1547" t="inlineStr">
        <is>
          <t>Recharge</t>
        </is>
      </c>
      <c r="E1547" t="inlineStr">
        <is>
          <t>-</t>
        </is>
      </c>
      <c r="F1547" s="34" t="n">
        <v>299</v>
      </c>
      <c r="G1547" t="inlineStr">
        <is>
          <t>Bank B</t>
        </is>
      </c>
      <c r="H1547" t="inlineStr">
        <is>
          <t>iOS</t>
        </is>
      </c>
      <c r="I1547" s="35" t="n">
        <v>1.9</v>
      </c>
      <c r="J1547" t="inlineStr">
        <is>
          <t>Success</t>
        </is>
      </c>
      <c r="K1547" t="inlineStr"/>
      <c r="L1547" s="34" t="n">
        <v>3</v>
      </c>
      <c r="M1547" t="inlineStr">
        <is>
          <t>Existing</t>
        </is>
      </c>
      <c r="N1547" t="inlineStr">
        <is>
          <t>Night</t>
        </is>
      </c>
      <c r="O1547">
        <f>IF(AND(OR(Dashboard!$C$6="All",C1547=Dashboard!$C$6),OR(Dashboard!$F$6="All",D1547=Dashboard!$F$6),OR(Dashboard!$I$6="All",B1547=Dashboard!$I$6)),1,0)</f>
        <v/>
      </c>
    </row>
    <row r="1548">
      <c r="A1548" t="inlineStr">
        <is>
          <t>PP901547</t>
        </is>
      </c>
      <c r="B1548" t="inlineStr">
        <is>
          <t>Apr</t>
        </is>
      </c>
      <c r="C1548" t="inlineStr">
        <is>
          <t>Kolhapur</t>
        </is>
      </c>
      <c r="D1548" t="inlineStr">
        <is>
          <t>Recharge</t>
        </is>
      </c>
      <c r="E1548" t="inlineStr">
        <is>
          <t>-</t>
        </is>
      </c>
      <c r="F1548" s="34" t="n">
        <v>666</v>
      </c>
      <c r="G1548" t="inlineStr">
        <is>
          <t>Bank D</t>
        </is>
      </c>
      <c r="H1548" t="inlineStr">
        <is>
          <t>Android</t>
        </is>
      </c>
      <c r="I1548" s="35" t="n">
        <v>2.2</v>
      </c>
      <c r="J1548" t="inlineStr">
        <is>
          <t>Success</t>
        </is>
      </c>
      <c r="K1548" t="inlineStr"/>
      <c r="L1548" s="34" t="n">
        <v>0</v>
      </c>
      <c r="M1548" t="inlineStr">
        <is>
          <t>Existing</t>
        </is>
      </c>
      <c r="N1548" t="inlineStr">
        <is>
          <t>Morning</t>
        </is>
      </c>
      <c r="O1548">
        <f>IF(AND(OR(Dashboard!$C$6="All",C1548=Dashboard!$C$6),OR(Dashboard!$F$6="All",D1548=Dashboard!$F$6),OR(Dashboard!$I$6="All",B1548=Dashboard!$I$6)),1,0)</f>
        <v/>
      </c>
    </row>
    <row r="1549">
      <c r="A1549" t="inlineStr">
        <is>
          <t>PP901548</t>
        </is>
      </c>
      <c r="B1549" t="inlineStr">
        <is>
          <t>Jan</t>
        </is>
      </c>
      <c r="C1549" t="inlineStr">
        <is>
          <t>Solapur</t>
        </is>
      </c>
      <c r="D1549" t="inlineStr">
        <is>
          <t>P2P transfer</t>
        </is>
      </c>
      <c r="E1549" t="inlineStr">
        <is>
          <t>-</t>
        </is>
      </c>
      <c r="F1549" s="34" t="n">
        <v>3759</v>
      </c>
      <c r="G1549" t="inlineStr">
        <is>
          <t>Bank D</t>
        </is>
      </c>
      <c r="H1549" t="inlineStr">
        <is>
          <t>Android</t>
        </is>
      </c>
      <c r="I1549" s="35" t="n">
        <v>2.6</v>
      </c>
      <c r="J1549" t="inlineStr">
        <is>
          <t>Success</t>
        </is>
      </c>
      <c r="K1549" t="inlineStr"/>
      <c r="L1549" s="34" t="n">
        <v>0</v>
      </c>
      <c r="M1549" t="inlineStr">
        <is>
          <t>Existing</t>
        </is>
      </c>
      <c r="N1549" t="inlineStr">
        <is>
          <t>Afternoon</t>
        </is>
      </c>
      <c r="O1549">
        <f>IF(AND(OR(Dashboard!$C$6="All",C1549=Dashboard!$C$6),OR(Dashboard!$F$6="All",D1549=Dashboard!$F$6),OR(Dashboard!$I$6="All",B1549=Dashboard!$I$6)),1,0)</f>
        <v/>
      </c>
    </row>
    <row r="1550">
      <c r="A1550" t="inlineStr">
        <is>
          <t>PP901549</t>
        </is>
      </c>
      <c r="B1550" t="inlineStr">
        <is>
          <t>May</t>
        </is>
      </c>
      <c r="C1550" t="inlineStr">
        <is>
          <t>Pune</t>
        </is>
      </c>
      <c r="D1550" t="inlineStr">
        <is>
          <t>P2P transfer</t>
        </is>
      </c>
      <c r="E1550" t="inlineStr">
        <is>
          <t>-</t>
        </is>
      </c>
      <c r="F1550" s="34" t="n">
        <v>1296</v>
      </c>
      <c r="G1550" t="inlineStr">
        <is>
          <t>Bank A</t>
        </is>
      </c>
      <c r="H1550" t="inlineStr">
        <is>
          <t>Android</t>
        </is>
      </c>
      <c r="I1550" s="35" t="n">
        <v>1.4</v>
      </c>
      <c r="J1550" t="inlineStr">
        <is>
          <t>Success</t>
        </is>
      </c>
      <c r="K1550" t="inlineStr"/>
      <c r="L1550" s="34" t="n">
        <v>0</v>
      </c>
      <c r="M1550" t="inlineStr">
        <is>
          <t>Existing</t>
        </is>
      </c>
      <c r="N1550" t="inlineStr">
        <is>
          <t>Evening</t>
        </is>
      </c>
      <c r="O1550">
        <f>IF(AND(OR(Dashboard!$C$6="All",C1550=Dashboard!$C$6),OR(Dashboard!$F$6="All",D1550=Dashboard!$F$6),OR(Dashboard!$I$6="All",B1550=Dashboard!$I$6)),1,0)</f>
        <v/>
      </c>
    </row>
    <row r="1551">
      <c r="A1551" t="inlineStr">
        <is>
          <t>PP901550</t>
        </is>
      </c>
      <c r="B1551" t="inlineStr">
        <is>
          <t>Jan</t>
        </is>
      </c>
      <c r="C1551" t="inlineStr">
        <is>
          <t>Nagpur</t>
        </is>
      </c>
      <c r="D1551" t="inlineStr">
        <is>
          <t>Bill payment</t>
        </is>
      </c>
      <c r="E1551" t="inlineStr">
        <is>
          <t>-</t>
        </is>
      </c>
      <c r="F1551" s="34" t="n">
        <v>1032</v>
      </c>
      <c r="G1551" t="inlineStr">
        <is>
          <t>Bank D</t>
        </is>
      </c>
      <c r="H1551" t="inlineStr">
        <is>
          <t>Android</t>
        </is>
      </c>
      <c r="I1551" s="35" t="n">
        <v>3.1</v>
      </c>
      <c r="J1551" t="inlineStr">
        <is>
          <t>Success</t>
        </is>
      </c>
      <c r="K1551" t="inlineStr"/>
      <c r="L1551" s="34" t="n">
        <v>10</v>
      </c>
      <c r="M1551" t="inlineStr">
        <is>
          <t>Existing</t>
        </is>
      </c>
      <c r="N1551" t="inlineStr">
        <is>
          <t>Morning</t>
        </is>
      </c>
      <c r="O1551">
        <f>IF(AND(OR(Dashboard!$C$6="All",C1551=Dashboard!$C$6),OR(Dashboard!$F$6="All",D1551=Dashboard!$F$6),OR(Dashboard!$I$6="All",B1551=Dashboard!$I$6)),1,0)</f>
        <v/>
      </c>
    </row>
    <row r="1552">
      <c r="A1552" t="inlineStr">
        <is>
          <t>PP901551</t>
        </is>
      </c>
      <c r="B1552" t="inlineStr">
        <is>
          <t>Jun</t>
        </is>
      </c>
      <c r="C1552" t="inlineStr">
        <is>
          <t>Nashik</t>
        </is>
      </c>
      <c r="D1552" t="inlineStr">
        <is>
          <t>Merchant (P2M)</t>
        </is>
      </c>
      <c r="E1552" t="inlineStr">
        <is>
          <t>Grocery</t>
        </is>
      </c>
      <c r="F1552" s="34" t="n">
        <v>218</v>
      </c>
      <c r="G1552" t="inlineStr">
        <is>
          <t>Bank A</t>
        </is>
      </c>
      <c r="H1552" t="inlineStr">
        <is>
          <t>Android</t>
        </is>
      </c>
      <c r="I1552" s="35" t="n">
        <v>2</v>
      </c>
      <c r="J1552" t="inlineStr">
        <is>
          <t>Success</t>
        </is>
      </c>
      <c r="K1552" t="inlineStr"/>
      <c r="L1552" s="34" t="n">
        <v>0</v>
      </c>
      <c r="M1552" t="inlineStr">
        <is>
          <t>Existing</t>
        </is>
      </c>
      <c r="N1552" t="inlineStr">
        <is>
          <t>Morning</t>
        </is>
      </c>
      <c r="O1552">
        <f>IF(AND(OR(Dashboard!$C$6="All",C1552=Dashboard!$C$6),OR(Dashboard!$F$6="All",D1552=Dashboard!$F$6),OR(Dashboard!$I$6="All",B1552=Dashboard!$I$6)),1,0)</f>
        <v/>
      </c>
    </row>
    <row r="1553">
      <c r="A1553" t="inlineStr">
        <is>
          <t>PP901552</t>
        </is>
      </c>
      <c r="B1553" t="inlineStr">
        <is>
          <t>May</t>
        </is>
      </c>
      <c r="C1553" t="inlineStr">
        <is>
          <t>Nashik</t>
        </is>
      </c>
      <c r="D1553" t="inlineStr">
        <is>
          <t>Merchant (P2M)</t>
        </is>
      </c>
      <c r="E1553" t="inlineStr">
        <is>
          <t>Pharmacy</t>
        </is>
      </c>
      <c r="F1553" s="34" t="n">
        <v>344</v>
      </c>
      <c r="G1553" t="inlineStr">
        <is>
          <t>Bank C</t>
        </is>
      </c>
      <c r="H1553" t="inlineStr">
        <is>
          <t>Android</t>
        </is>
      </c>
      <c r="I1553" s="35" t="n">
        <v>2.1</v>
      </c>
      <c r="J1553" t="inlineStr">
        <is>
          <t>Success</t>
        </is>
      </c>
      <c r="K1553" t="inlineStr"/>
      <c r="L1553" s="34" t="n">
        <v>0</v>
      </c>
      <c r="M1553" t="inlineStr">
        <is>
          <t>Existing</t>
        </is>
      </c>
      <c r="N1553" t="inlineStr">
        <is>
          <t>Evening</t>
        </is>
      </c>
      <c r="O1553">
        <f>IF(AND(OR(Dashboard!$C$6="All",C1553=Dashboard!$C$6),OR(Dashboard!$F$6="All",D1553=Dashboard!$F$6),OR(Dashboard!$I$6="All",B1553=Dashboard!$I$6)),1,0)</f>
        <v/>
      </c>
    </row>
    <row r="1554">
      <c r="A1554" t="inlineStr">
        <is>
          <t>PP901553</t>
        </is>
      </c>
      <c r="B1554" t="inlineStr">
        <is>
          <t>Jun</t>
        </is>
      </c>
      <c r="C1554" t="inlineStr">
        <is>
          <t>Sambhaji Nagar</t>
        </is>
      </c>
      <c r="D1554" t="inlineStr">
        <is>
          <t>Bill payment</t>
        </is>
      </c>
      <c r="E1554" t="inlineStr">
        <is>
          <t>-</t>
        </is>
      </c>
      <c r="F1554" s="34" t="n">
        <v>588</v>
      </c>
      <c r="G1554" t="inlineStr">
        <is>
          <t>Bank B</t>
        </is>
      </c>
      <c r="H1554" t="inlineStr">
        <is>
          <t>Android</t>
        </is>
      </c>
      <c r="I1554" s="35" t="n">
        <v>1.2</v>
      </c>
      <c r="J1554" t="inlineStr">
        <is>
          <t>Success</t>
        </is>
      </c>
      <c r="K1554" t="inlineStr"/>
      <c r="L1554" s="34" t="n">
        <v>0</v>
      </c>
      <c r="M1554" t="inlineStr">
        <is>
          <t>Existing</t>
        </is>
      </c>
      <c r="N1554" t="inlineStr">
        <is>
          <t>Afternoon</t>
        </is>
      </c>
      <c r="O1554">
        <f>IF(AND(OR(Dashboard!$C$6="All",C1554=Dashboard!$C$6),OR(Dashboard!$F$6="All",D1554=Dashboard!$F$6),OR(Dashboard!$I$6="All",B1554=Dashboard!$I$6)),1,0)</f>
        <v/>
      </c>
    </row>
    <row r="1555">
      <c r="A1555" t="inlineStr">
        <is>
          <t>PP901554</t>
        </is>
      </c>
      <c r="B1555" t="inlineStr">
        <is>
          <t>Mar</t>
        </is>
      </c>
      <c r="C1555" t="inlineStr">
        <is>
          <t>Nashik</t>
        </is>
      </c>
      <c r="D1555" t="inlineStr">
        <is>
          <t>Bill payment</t>
        </is>
      </c>
      <c r="E1555" t="inlineStr">
        <is>
          <t>-</t>
        </is>
      </c>
      <c r="F1555" s="34" t="n">
        <v>1938</v>
      </c>
      <c r="G1555" t="inlineStr">
        <is>
          <t>Bank E</t>
        </is>
      </c>
      <c r="H1555" t="inlineStr">
        <is>
          <t>Android</t>
        </is>
      </c>
      <c r="I1555" s="35" t="n">
        <v>1.9</v>
      </c>
      <c r="J1555" t="inlineStr">
        <is>
          <t>Success</t>
        </is>
      </c>
      <c r="K1555" t="inlineStr"/>
      <c r="L1555" s="34" t="n">
        <v>0</v>
      </c>
      <c r="M1555" t="inlineStr">
        <is>
          <t>Existing</t>
        </is>
      </c>
      <c r="N1555" t="inlineStr">
        <is>
          <t>Night</t>
        </is>
      </c>
      <c r="O1555">
        <f>IF(AND(OR(Dashboard!$C$6="All",C1555=Dashboard!$C$6),OR(Dashboard!$F$6="All",D1555=Dashboard!$F$6),OR(Dashboard!$I$6="All",B1555=Dashboard!$I$6)),1,0)</f>
        <v/>
      </c>
    </row>
    <row r="1556">
      <c r="A1556" t="inlineStr">
        <is>
          <t>PP901555</t>
        </is>
      </c>
      <c r="B1556" t="inlineStr">
        <is>
          <t>Mar</t>
        </is>
      </c>
      <c r="C1556" t="inlineStr">
        <is>
          <t>Nagpur</t>
        </is>
      </c>
      <c r="D1556" t="inlineStr">
        <is>
          <t>P2P transfer</t>
        </is>
      </c>
      <c r="E1556" t="inlineStr">
        <is>
          <t>-</t>
        </is>
      </c>
      <c r="F1556" s="34" t="n">
        <v>1270</v>
      </c>
      <c r="G1556" t="inlineStr">
        <is>
          <t>Bank E</t>
        </is>
      </c>
      <c r="H1556" t="inlineStr">
        <is>
          <t>Android</t>
        </is>
      </c>
      <c r="I1556" s="35" t="n">
        <v>2.1</v>
      </c>
      <c r="J1556" t="inlineStr">
        <is>
          <t>Success</t>
        </is>
      </c>
      <c r="K1556" t="inlineStr"/>
      <c r="L1556" s="34" t="n">
        <v>0</v>
      </c>
      <c r="M1556" t="inlineStr">
        <is>
          <t>Existing</t>
        </is>
      </c>
      <c r="N1556" t="inlineStr">
        <is>
          <t>Night</t>
        </is>
      </c>
      <c r="O1556">
        <f>IF(AND(OR(Dashboard!$C$6="All",C1556=Dashboard!$C$6),OR(Dashboard!$F$6="All",D1556=Dashboard!$F$6),OR(Dashboard!$I$6="All",B1556=Dashboard!$I$6)),1,0)</f>
        <v/>
      </c>
    </row>
    <row r="1557">
      <c r="A1557" t="inlineStr">
        <is>
          <t>PP901556</t>
        </is>
      </c>
      <c r="B1557" t="inlineStr">
        <is>
          <t>Feb</t>
        </is>
      </c>
      <c r="C1557" t="inlineStr">
        <is>
          <t>Nagpur</t>
        </is>
      </c>
      <c r="D1557" t="inlineStr">
        <is>
          <t>P2P transfer</t>
        </is>
      </c>
      <c r="E1557" t="inlineStr">
        <is>
          <t>-</t>
        </is>
      </c>
      <c r="F1557" s="34" t="n">
        <v>178</v>
      </c>
      <c r="G1557" t="inlineStr">
        <is>
          <t>Bank B</t>
        </is>
      </c>
      <c r="H1557" t="inlineStr">
        <is>
          <t>Android</t>
        </is>
      </c>
      <c r="I1557" s="35" t="n">
        <v>2</v>
      </c>
      <c r="J1557" t="inlineStr">
        <is>
          <t>Success</t>
        </is>
      </c>
      <c r="K1557" t="inlineStr"/>
      <c r="L1557" s="34" t="n">
        <v>0</v>
      </c>
      <c r="M1557" t="inlineStr">
        <is>
          <t>Existing</t>
        </is>
      </c>
      <c r="N1557" t="inlineStr">
        <is>
          <t>Evening</t>
        </is>
      </c>
      <c r="O1557">
        <f>IF(AND(OR(Dashboard!$C$6="All",C1557=Dashboard!$C$6),OR(Dashboard!$F$6="All",D1557=Dashboard!$F$6),OR(Dashboard!$I$6="All",B1557=Dashboard!$I$6)),1,0)</f>
        <v/>
      </c>
    </row>
    <row r="1558">
      <c r="A1558" t="inlineStr">
        <is>
          <t>PP901557</t>
        </is>
      </c>
      <c r="B1558" t="inlineStr">
        <is>
          <t>Mar</t>
        </is>
      </c>
      <c r="C1558" t="inlineStr">
        <is>
          <t>Nagpur</t>
        </is>
      </c>
      <c r="D1558" t="inlineStr">
        <is>
          <t>Merchant (P2M)</t>
        </is>
      </c>
      <c r="E1558" t="inlineStr">
        <is>
          <t>Fuel</t>
        </is>
      </c>
      <c r="F1558" s="34" t="n">
        <v>181</v>
      </c>
      <c r="G1558" t="inlineStr">
        <is>
          <t>Bank B</t>
        </is>
      </c>
      <c r="H1558" t="inlineStr">
        <is>
          <t>Android</t>
        </is>
      </c>
      <c r="I1558" s="35" t="n">
        <v>2.5</v>
      </c>
      <c r="J1558" t="inlineStr">
        <is>
          <t>Success</t>
        </is>
      </c>
      <c r="K1558" t="inlineStr"/>
      <c r="L1558" s="34" t="n">
        <v>0</v>
      </c>
      <c r="M1558" t="inlineStr">
        <is>
          <t>Existing</t>
        </is>
      </c>
      <c r="N1558" t="inlineStr">
        <is>
          <t>Night</t>
        </is>
      </c>
      <c r="O1558">
        <f>IF(AND(OR(Dashboard!$C$6="All",C1558=Dashboard!$C$6),OR(Dashboard!$F$6="All",D1558=Dashboard!$F$6),OR(Dashboard!$I$6="All",B1558=Dashboard!$I$6)),1,0)</f>
        <v/>
      </c>
    </row>
    <row r="1559">
      <c r="A1559" t="inlineStr">
        <is>
          <t>PP901558</t>
        </is>
      </c>
      <c r="B1559" t="inlineStr">
        <is>
          <t>May</t>
        </is>
      </c>
      <c r="C1559" t="inlineStr">
        <is>
          <t>Nagpur</t>
        </is>
      </c>
      <c r="D1559" t="inlineStr">
        <is>
          <t>Merchant (P2M)</t>
        </is>
      </c>
      <c r="E1559" t="inlineStr">
        <is>
          <t>Pharmacy</t>
        </is>
      </c>
      <c r="F1559" s="34" t="n">
        <v>73</v>
      </c>
      <c r="G1559" t="inlineStr">
        <is>
          <t>Bank D</t>
        </is>
      </c>
      <c r="H1559" t="inlineStr">
        <is>
          <t>Android</t>
        </is>
      </c>
      <c r="I1559" s="35" t="n">
        <v>1.2</v>
      </c>
      <c r="J1559" t="inlineStr">
        <is>
          <t>Pending</t>
        </is>
      </c>
      <c r="K1559" t="inlineStr"/>
      <c r="L1559" s="34" t="n">
        <v>0</v>
      </c>
      <c r="M1559" t="inlineStr">
        <is>
          <t>Existing</t>
        </is>
      </c>
      <c r="N1559" t="inlineStr">
        <is>
          <t>Morning</t>
        </is>
      </c>
      <c r="O1559">
        <f>IF(AND(OR(Dashboard!$C$6="All",C1559=Dashboard!$C$6),OR(Dashboard!$F$6="All",D1559=Dashboard!$F$6),OR(Dashboard!$I$6="All",B1559=Dashboard!$I$6)),1,0)</f>
        <v/>
      </c>
    </row>
    <row r="1560">
      <c r="A1560" t="inlineStr">
        <is>
          <t>PP901559</t>
        </is>
      </c>
      <c r="B1560" t="inlineStr">
        <is>
          <t>Jan</t>
        </is>
      </c>
      <c r="C1560" t="inlineStr">
        <is>
          <t>Nagpur</t>
        </is>
      </c>
      <c r="D1560" t="inlineStr">
        <is>
          <t>Recharge</t>
        </is>
      </c>
      <c r="E1560" t="inlineStr">
        <is>
          <t>-</t>
        </is>
      </c>
      <c r="F1560" s="34" t="n">
        <v>299</v>
      </c>
      <c r="G1560" t="inlineStr">
        <is>
          <t>Bank D</t>
        </is>
      </c>
      <c r="H1560" t="inlineStr">
        <is>
          <t>Android</t>
        </is>
      </c>
      <c r="I1560" s="35" t="n">
        <v>1.4</v>
      </c>
      <c r="J1560" t="inlineStr">
        <is>
          <t>Success</t>
        </is>
      </c>
      <c r="K1560" t="inlineStr"/>
      <c r="L1560" s="34" t="n">
        <v>0</v>
      </c>
      <c r="M1560" t="inlineStr">
        <is>
          <t>Existing</t>
        </is>
      </c>
      <c r="N1560" t="inlineStr">
        <is>
          <t>Night</t>
        </is>
      </c>
      <c r="O1560">
        <f>IF(AND(OR(Dashboard!$C$6="All",C1560=Dashboard!$C$6),OR(Dashboard!$F$6="All",D1560=Dashboard!$F$6),OR(Dashboard!$I$6="All",B1560=Dashboard!$I$6)),1,0)</f>
        <v/>
      </c>
    </row>
    <row r="1561">
      <c r="A1561" t="inlineStr">
        <is>
          <t>PP901560</t>
        </is>
      </c>
      <c r="B1561" t="inlineStr">
        <is>
          <t>Feb</t>
        </is>
      </c>
      <c r="C1561" t="inlineStr">
        <is>
          <t>Sambhaji Nagar</t>
        </is>
      </c>
      <c r="D1561" t="inlineStr">
        <is>
          <t>Merchant (P2M)</t>
        </is>
      </c>
      <c r="E1561" t="inlineStr">
        <is>
          <t>Food</t>
        </is>
      </c>
      <c r="F1561" s="34" t="n">
        <v>139</v>
      </c>
      <c r="G1561" t="inlineStr">
        <is>
          <t>Bank C</t>
        </is>
      </c>
      <c r="H1561" t="inlineStr">
        <is>
          <t>Android</t>
        </is>
      </c>
      <c r="I1561" s="35" t="n">
        <v>1.9</v>
      </c>
      <c r="J1561" t="inlineStr">
        <is>
          <t>Success</t>
        </is>
      </c>
      <c r="K1561" t="inlineStr"/>
      <c r="L1561" s="34" t="n">
        <v>0</v>
      </c>
      <c r="M1561" t="inlineStr">
        <is>
          <t>Existing</t>
        </is>
      </c>
      <c r="N1561" t="inlineStr">
        <is>
          <t>Evening</t>
        </is>
      </c>
      <c r="O1561">
        <f>IF(AND(OR(Dashboard!$C$6="All",C1561=Dashboard!$C$6),OR(Dashboard!$F$6="All",D1561=Dashboard!$F$6),OR(Dashboard!$I$6="All",B1561=Dashboard!$I$6)),1,0)</f>
        <v/>
      </c>
    </row>
    <row r="1562">
      <c r="A1562" t="inlineStr">
        <is>
          <t>PP901561</t>
        </is>
      </c>
      <c r="B1562" t="inlineStr">
        <is>
          <t>Jun</t>
        </is>
      </c>
      <c r="C1562" t="inlineStr">
        <is>
          <t>Kolhapur</t>
        </is>
      </c>
      <c r="D1562" t="inlineStr">
        <is>
          <t>Merchant (P2M)</t>
        </is>
      </c>
      <c r="E1562" t="inlineStr">
        <is>
          <t>Travel</t>
        </is>
      </c>
      <c r="F1562" s="34" t="n">
        <v>287</v>
      </c>
      <c r="G1562" t="inlineStr">
        <is>
          <t>Bank A</t>
        </is>
      </c>
      <c r="H1562" t="inlineStr">
        <is>
          <t>Android</t>
        </is>
      </c>
      <c r="I1562" s="35" t="n">
        <v>1.9</v>
      </c>
      <c r="J1562" t="inlineStr">
        <is>
          <t>Success</t>
        </is>
      </c>
      <c r="K1562" t="inlineStr"/>
      <c r="L1562" s="34" t="n">
        <v>0</v>
      </c>
      <c r="M1562" t="inlineStr">
        <is>
          <t>New</t>
        </is>
      </c>
      <c r="N1562" t="inlineStr">
        <is>
          <t>Morning</t>
        </is>
      </c>
      <c r="O1562">
        <f>IF(AND(OR(Dashboard!$C$6="All",C1562=Dashboard!$C$6),OR(Dashboard!$F$6="All",D1562=Dashboard!$F$6),OR(Dashboard!$I$6="All",B1562=Dashboard!$I$6)),1,0)</f>
        <v/>
      </c>
    </row>
    <row r="1563">
      <c r="A1563" t="inlineStr">
        <is>
          <t>PP901562</t>
        </is>
      </c>
      <c r="B1563" t="inlineStr">
        <is>
          <t>Mar</t>
        </is>
      </c>
      <c r="C1563" t="inlineStr">
        <is>
          <t>Sambhaji Nagar</t>
        </is>
      </c>
      <c r="D1563" t="inlineStr">
        <is>
          <t>P2P transfer</t>
        </is>
      </c>
      <c r="E1563" t="inlineStr">
        <is>
          <t>-</t>
        </is>
      </c>
      <c r="F1563" s="34" t="n">
        <v>398</v>
      </c>
      <c r="G1563" t="inlineStr">
        <is>
          <t>Bank E</t>
        </is>
      </c>
      <c r="H1563" t="inlineStr">
        <is>
          <t>Android</t>
        </is>
      </c>
      <c r="I1563" s="35" t="n">
        <v>1.4</v>
      </c>
      <c r="J1563" t="inlineStr">
        <is>
          <t>Success</t>
        </is>
      </c>
      <c r="K1563" t="inlineStr"/>
      <c r="L1563" s="34" t="n">
        <v>0</v>
      </c>
      <c r="M1563" t="inlineStr">
        <is>
          <t>Existing</t>
        </is>
      </c>
      <c r="N1563" t="inlineStr">
        <is>
          <t>Morning</t>
        </is>
      </c>
      <c r="O1563">
        <f>IF(AND(OR(Dashboard!$C$6="All",C1563=Dashboard!$C$6),OR(Dashboard!$F$6="All",D1563=Dashboard!$F$6),OR(Dashboard!$I$6="All",B1563=Dashboard!$I$6)),1,0)</f>
        <v/>
      </c>
    </row>
    <row r="1564">
      <c r="A1564" t="inlineStr">
        <is>
          <t>PP901563</t>
        </is>
      </c>
      <c r="B1564" t="inlineStr">
        <is>
          <t>May</t>
        </is>
      </c>
      <c r="C1564" t="inlineStr">
        <is>
          <t>Nashik</t>
        </is>
      </c>
      <c r="D1564" t="inlineStr">
        <is>
          <t>Merchant (P2M)</t>
        </is>
      </c>
      <c r="E1564" t="inlineStr">
        <is>
          <t>Grocery</t>
        </is>
      </c>
      <c r="F1564" s="34" t="n">
        <v>144</v>
      </c>
      <c r="G1564" t="inlineStr">
        <is>
          <t>Bank C</t>
        </is>
      </c>
      <c r="H1564" t="inlineStr">
        <is>
          <t>Android</t>
        </is>
      </c>
      <c r="I1564" s="35" t="n">
        <v>3</v>
      </c>
      <c r="J1564" t="inlineStr">
        <is>
          <t>Success</t>
        </is>
      </c>
      <c r="K1564" t="inlineStr"/>
      <c r="L1564" s="34" t="n">
        <v>0</v>
      </c>
      <c r="M1564" t="inlineStr">
        <is>
          <t>Existing</t>
        </is>
      </c>
      <c r="N1564" t="inlineStr">
        <is>
          <t>Night</t>
        </is>
      </c>
      <c r="O1564">
        <f>IF(AND(OR(Dashboard!$C$6="All",C1564=Dashboard!$C$6),OR(Dashboard!$F$6="All",D1564=Dashboard!$F$6),OR(Dashboard!$I$6="All",B1564=Dashboard!$I$6)),1,0)</f>
        <v/>
      </c>
    </row>
    <row r="1565">
      <c r="A1565" t="inlineStr">
        <is>
          <t>PP901564</t>
        </is>
      </c>
      <c r="B1565" t="inlineStr">
        <is>
          <t>Jan</t>
        </is>
      </c>
      <c r="C1565" t="inlineStr">
        <is>
          <t>Nashik</t>
        </is>
      </c>
      <c r="D1565" t="inlineStr">
        <is>
          <t>Merchant (P2M)</t>
        </is>
      </c>
      <c r="E1565" t="inlineStr">
        <is>
          <t>Electronics</t>
        </is>
      </c>
      <c r="F1565" s="34" t="n">
        <v>852</v>
      </c>
      <c r="G1565" t="inlineStr">
        <is>
          <t>Bank C</t>
        </is>
      </c>
      <c r="H1565" t="inlineStr">
        <is>
          <t>Android</t>
        </is>
      </c>
      <c r="I1565" s="35" t="n">
        <v>1.8</v>
      </c>
      <c r="J1565" t="inlineStr">
        <is>
          <t>Success</t>
        </is>
      </c>
      <c r="K1565" t="inlineStr"/>
      <c r="L1565" s="34" t="n">
        <v>0</v>
      </c>
      <c r="M1565" t="inlineStr">
        <is>
          <t>Existing</t>
        </is>
      </c>
      <c r="N1565" t="inlineStr">
        <is>
          <t>Morning</t>
        </is>
      </c>
      <c r="O1565">
        <f>IF(AND(OR(Dashboard!$C$6="All",C1565=Dashboard!$C$6),OR(Dashboard!$F$6="All",D1565=Dashboard!$F$6),OR(Dashboard!$I$6="All",B1565=Dashboard!$I$6)),1,0)</f>
        <v/>
      </c>
    </row>
    <row r="1566">
      <c r="A1566" t="inlineStr">
        <is>
          <t>PP901565</t>
        </is>
      </c>
      <c r="B1566" t="inlineStr">
        <is>
          <t>Jun</t>
        </is>
      </c>
      <c r="C1566" t="inlineStr">
        <is>
          <t>Sambhaji Nagar</t>
        </is>
      </c>
      <c r="D1566" t="inlineStr">
        <is>
          <t>P2P transfer</t>
        </is>
      </c>
      <c r="E1566" t="inlineStr">
        <is>
          <t>-</t>
        </is>
      </c>
      <c r="F1566" s="34" t="n">
        <v>142</v>
      </c>
      <c r="G1566" t="inlineStr">
        <is>
          <t>Bank B</t>
        </is>
      </c>
      <c r="H1566" t="inlineStr">
        <is>
          <t>Android</t>
        </is>
      </c>
      <c r="I1566" s="35" t="n">
        <v>2.5</v>
      </c>
      <c r="J1566" t="inlineStr">
        <is>
          <t>Success</t>
        </is>
      </c>
      <c r="K1566" t="inlineStr"/>
      <c r="L1566" s="34" t="n">
        <v>0</v>
      </c>
      <c r="M1566" t="inlineStr">
        <is>
          <t>New</t>
        </is>
      </c>
      <c r="N1566" t="inlineStr">
        <is>
          <t>Morning</t>
        </is>
      </c>
      <c r="O1566">
        <f>IF(AND(OR(Dashboard!$C$6="All",C1566=Dashboard!$C$6),OR(Dashboard!$F$6="All",D1566=Dashboard!$F$6),OR(Dashboard!$I$6="All",B1566=Dashboard!$I$6)),1,0)</f>
        <v/>
      </c>
    </row>
    <row r="1567">
      <c r="A1567" t="inlineStr">
        <is>
          <t>PP901566</t>
        </is>
      </c>
      <c r="B1567" t="inlineStr">
        <is>
          <t>Mar</t>
        </is>
      </c>
      <c r="C1567" t="inlineStr">
        <is>
          <t>Nagpur</t>
        </is>
      </c>
      <c r="D1567" t="inlineStr">
        <is>
          <t>Bill payment</t>
        </is>
      </c>
      <c r="E1567" t="inlineStr">
        <is>
          <t>-</t>
        </is>
      </c>
      <c r="F1567" s="34" t="n">
        <v>3770</v>
      </c>
      <c r="G1567" t="inlineStr">
        <is>
          <t>Bank D</t>
        </is>
      </c>
      <c r="H1567" t="inlineStr">
        <is>
          <t>Android</t>
        </is>
      </c>
      <c r="I1567" s="35" t="n">
        <v>3.6</v>
      </c>
      <c r="J1567" t="inlineStr">
        <is>
          <t>Success</t>
        </is>
      </c>
      <c r="K1567" t="inlineStr"/>
      <c r="L1567" s="34" t="n">
        <v>38</v>
      </c>
      <c r="M1567" t="inlineStr">
        <is>
          <t>Existing</t>
        </is>
      </c>
      <c r="N1567" t="inlineStr">
        <is>
          <t>Morning</t>
        </is>
      </c>
      <c r="O1567">
        <f>IF(AND(OR(Dashboard!$C$6="All",C1567=Dashboard!$C$6),OR(Dashboard!$F$6="All",D1567=Dashboard!$F$6),OR(Dashboard!$I$6="All",B1567=Dashboard!$I$6)),1,0)</f>
        <v/>
      </c>
    </row>
    <row r="1568">
      <c r="A1568" t="inlineStr">
        <is>
          <t>PP901567</t>
        </is>
      </c>
      <c r="B1568" t="inlineStr">
        <is>
          <t>Feb</t>
        </is>
      </c>
      <c r="C1568" t="inlineStr">
        <is>
          <t>Nashik</t>
        </is>
      </c>
      <c r="D1568" t="inlineStr">
        <is>
          <t>P2P transfer</t>
        </is>
      </c>
      <c r="E1568" t="inlineStr">
        <is>
          <t>-</t>
        </is>
      </c>
      <c r="F1568" s="34" t="n">
        <v>956</v>
      </c>
      <c r="G1568" t="inlineStr">
        <is>
          <t>Bank A</t>
        </is>
      </c>
      <c r="H1568" t="inlineStr">
        <is>
          <t>Android</t>
        </is>
      </c>
      <c r="I1568" s="35" t="n">
        <v>2</v>
      </c>
      <c r="J1568" t="inlineStr">
        <is>
          <t>Success</t>
        </is>
      </c>
      <c r="K1568" t="inlineStr"/>
      <c r="L1568" s="34" t="n">
        <v>0</v>
      </c>
      <c r="M1568" t="inlineStr">
        <is>
          <t>Existing</t>
        </is>
      </c>
      <c r="N1568" t="inlineStr">
        <is>
          <t>Evening</t>
        </is>
      </c>
      <c r="O1568">
        <f>IF(AND(OR(Dashboard!$C$6="All",C1568=Dashboard!$C$6),OR(Dashboard!$F$6="All",D1568=Dashboard!$F$6),OR(Dashboard!$I$6="All",B1568=Dashboard!$I$6)),1,0)</f>
        <v/>
      </c>
    </row>
    <row r="1569">
      <c r="A1569" t="inlineStr">
        <is>
          <t>PP901568</t>
        </is>
      </c>
      <c r="B1569" t="inlineStr">
        <is>
          <t>Apr</t>
        </is>
      </c>
      <c r="C1569" t="inlineStr">
        <is>
          <t>Nagpur</t>
        </is>
      </c>
      <c r="D1569" t="inlineStr">
        <is>
          <t>P2P transfer</t>
        </is>
      </c>
      <c r="E1569" t="inlineStr">
        <is>
          <t>-</t>
        </is>
      </c>
      <c r="F1569" s="34" t="n">
        <v>4147</v>
      </c>
      <c r="G1569" t="inlineStr">
        <is>
          <t>Bank C</t>
        </is>
      </c>
      <c r="H1569" t="inlineStr">
        <is>
          <t>Android</t>
        </is>
      </c>
      <c r="I1569" s="35" t="n">
        <v>1.2</v>
      </c>
      <c r="J1569" t="inlineStr">
        <is>
          <t>Success</t>
        </is>
      </c>
      <c r="K1569" t="inlineStr"/>
      <c r="L1569" s="34" t="n">
        <v>0</v>
      </c>
      <c r="M1569" t="inlineStr">
        <is>
          <t>Existing</t>
        </is>
      </c>
      <c r="N1569" t="inlineStr">
        <is>
          <t>Afternoon</t>
        </is>
      </c>
      <c r="O1569">
        <f>IF(AND(OR(Dashboard!$C$6="All",C1569=Dashboard!$C$6),OR(Dashboard!$F$6="All",D1569=Dashboard!$F$6),OR(Dashboard!$I$6="All",B1569=Dashboard!$I$6)),1,0)</f>
        <v/>
      </c>
    </row>
    <row r="1570">
      <c r="A1570" t="inlineStr">
        <is>
          <t>PP901569</t>
        </is>
      </c>
      <c r="B1570" t="inlineStr">
        <is>
          <t>Jun</t>
        </is>
      </c>
      <c r="C1570" t="inlineStr">
        <is>
          <t>Nashik</t>
        </is>
      </c>
      <c r="D1570" t="inlineStr">
        <is>
          <t>P2P transfer</t>
        </is>
      </c>
      <c r="E1570" t="inlineStr">
        <is>
          <t>-</t>
        </is>
      </c>
      <c r="F1570" s="34" t="n">
        <v>301</v>
      </c>
      <c r="G1570" t="inlineStr">
        <is>
          <t>Bank C</t>
        </is>
      </c>
      <c r="H1570" t="inlineStr">
        <is>
          <t>Android</t>
        </is>
      </c>
      <c r="I1570" s="35" t="n">
        <v>1.4</v>
      </c>
      <c r="J1570" t="inlineStr">
        <is>
          <t>Success</t>
        </is>
      </c>
      <c r="K1570" t="inlineStr"/>
      <c r="L1570" s="34" t="n">
        <v>0</v>
      </c>
      <c r="M1570" t="inlineStr">
        <is>
          <t>New</t>
        </is>
      </c>
      <c r="N1570" t="inlineStr">
        <is>
          <t>Evening</t>
        </is>
      </c>
      <c r="O1570">
        <f>IF(AND(OR(Dashboard!$C$6="All",C1570=Dashboard!$C$6),OR(Dashboard!$F$6="All",D1570=Dashboard!$F$6),OR(Dashboard!$I$6="All",B1570=Dashboard!$I$6)),1,0)</f>
        <v/>
      </c>
    </row>
    <row r="1571">
      <c r="A1571" t="inlineStr">
        <is>
          <t>PP901570</t>
        </is>
      </c>
      <c r="B1571" t="inlineStr">
        <is>
          <t>Jun</t>
        </is>
      </c>
      <c r="C1571" t="inlineStr">
        <is>
          <t>Solapur</t>
        </is>
      </c>
      <c r="D1571" t="inlineStr">
        <is>
          <t>P2P transfer</t>
        </is>
      </c>
      <c r="E1571" t="inlineStr">
        <is>
          <t>-</t>
        </is>
      </c>
      <c r="F1571" s="34" t="n">
        <v>1810</v>
      </c>
      <c r="G1571" t="inlineStr">
        <is>
          <t>Bank B</t>
        </is>
      </c>
      <c r="H1571" t="inlineStr">
        <is>
          <t>Android</t>
        </is>
      </c>
      <c r="I1571" s="35" t="n">
        <v>1.5</v>
      </c>
      <c r="J1571" t="inlineStr">
        <is>
          <t>Success</t>
        </is>
      </c>
      <c r="K1571" t="inlineStr"/>
      <c r="L1571" s="34" t="n">
        <v>0</v>
      </c>
      <c r="M1571" t="inlineStr">
        <is>
          <t>Existing</t>
        </is>
      </c>
      <c r="N1571" t="inlineStr">
        <is>
          <t>Evening</t>
        </is>
      </c>
      <c r="O1571">
        <f>IF(AND(OR(Dashboard!$C$6="All",C1571=Dashboard!$C$6),OR(Dashboard!$F$6="All",D1571=Dashboard!$F$6),OR(Dashboard!$I$6="All",B1571=Dashboard!$I$6)),1,0)</f>
        <v/>
      </c>
    </row>
    <row r="1572">
      <c r="A1572" t="inlineStr">
        <is>
          <t>PP901571</t>
        </is>
      </c>
      <c r="B1572" t="inlineStr">
        <is>
          <t>Jun</t>
        </is>
      </c>
      <c r="C1572" t="inlineStr">
        <is>
          <t>Pune</t>
        </is>
      </c>
      <c r="D1572" t="inlineStr">
        <is>
          <t>P2P transfer</t>
        </is>
      </c>
      <c r="E1572" t="inlineStr">
        <is>
          <t>-</t>
        </is>
      </c>
      <c r="F1572" s="34" t="n">
        <v>1572</v>
      </c>
      <c r="G1572" t="inlineStr">
        <is>
          <t>Bank C</t>
        </is>
      </c>
      <c r="H1572" t="inlineStr">
        <is>
          <t>Android</t>
        </is>
      </c>
      <c r="I1572" s="35" t="n">
        <v>1.4</v>
      </c>
      <c r="J1572" t="inlineStr">
        <is>
          <t>Success</t>
        </is>
      </c>
      <c r="K1572" t="inlineStr"/>
      <c r="L1572" s="34" t="n">
        <v>0</v>
      </c>
      <c r="M1572" t="inlineStr">
        <is>
          <t>Existing</t>
        </is>
      </c>
      <c r="N1572" t="inlineStr">
        <is>
          <t>Evening</t>
        </is>
      </c>
      <c r="O1572">
        <f>IF(AND(OR(Dashboard!$C$6="All",C1572=Dashboard!$C$6),OR(Dashboard!$F$6="All",D1572=Dashboard!$F$6),OR(Dashboard!$I$6="All",B1572=Dashboard!$I$6)),1,0)</f>
        <v/>
      </c>
    </row>
    <row r="1573">
      <c r="A1573" t="inlineStr">
        <is>
          <t>PP901572</t>
        </is>
      </c>
      <c r="B1573" t="inlineStr">
        <is>
          <t>Mar</t>
        </is>
      </c>
      <c r="C1573" t="inlineStr">
        <is>
          <t>Sambhaji Nagar</t>
        </is>
      </c>
      <c r="D1573" t="inlineStr">
        <is>
          <t>P2P transfer</t>
        </is>
      </c>
      <c r="E1573" t="inlineStr">
        <is>
          <t>-</t>
        </is>
      </c>
      <c r="F1573" s="34" t="n">
        <v>360</v>
      </c>
      <c r="G1573" t="inlineStr">
        <is>
          <t>Bank D</t>
        </is>
      </c>
      <c r="H1573" t="inlineStr">
        <is>
          <t>Android</t>
        </is>
      </c>
      <c r="I1573" s="35" t="n">
        <v>2.4</v>
      </c>
      <c r="J1573" t="inlineStr">
        <is>
          <t>Success</t>
        </is>
      </c>
      <c r="K1573" t="inlineStr"/>
      <c r="L1573" s="34" t="n">
        <v>0</v>
      </c>
      <c r="M1573" t="inlineStr">
        <is>
          <t>Existing</t>
        </is>
      </c>
      <c r="N1573" t="inlineStr">
        <is>
          <t>Afternoon</t>
        </is>
      </c>
      <c r="O1573">
        <f>IF(AND(OR(Dashboard!$C$6="All",C1573=Dashboard!$C$6),OR(Dashboard!$F$6="All",D1573=Dashboard!$F$6),OR(Dashboard!$I$6="All",B1573=Dashboard!$I$6)),1,0)</f>
        <v/>
      </c>
    </row>
    <row r="1574">
      <c r="A1574" t="inlineStr">
        <is>
          <t>PP901573</t>
        </is>
      </c>
      <c r="B1574" t="inlineStr">
        <is>
          <t>Jun</t>
        </is>
      </c>
      <c r="C1574" t="inlineStr">
        <is>
          <t>Sambhaji Nagar</t>
        </is>
      </c>
      <c r="D1574" t="inlineStr">
        <is>
          <t>Bill payment</t>
        </is>
      </c>
      <c r="E1574" t="inlineStr">
        <is>
          <t>-</t>
        </is>
      </c>
      <c r="F1574" s="34" t="n">
        <v>3333</v>
      </c>
      <c r="G1574" t="inlineStr">
        <is>
          <t>Bank B</t>
        </is>
      </c>
      <c r="H1574" t="inlineStr">
        <is>
          <t>Android</t>
        </is>
      </c>
      <c r="I1574" s="35" t="n">
        <v>2.2</v>
      </c>
      <c r="J1574" t="inlineStr">
        <is>
          <t>Success</t>
        </is>
      </c>
      <c r="K1574" t="inlineStr"/>
      <c r="L1574" s="34" t="n">
        <v>0</v>
      </c>
      <c r="M1574" t="inlineStr">
        <is>
          <t>Existing</t>
        </is>
      </c>
      <c r="N1574" t="inlineStr">
        <is>
          <t>Afternoon</t>
        </is>
      </c>
      <c r="O1574">
        <f>IF(AND(OR(Dashboard!$C$6="All",C1574=Dashboard!$C$6),OR(Dashboard!$F$6="All",D1574=Dashboard!$F$6),OR(Dashboard!$I$6="All",B1574=Dashboard!$I$6)),1,0)</f>
        <v/>
      </c>
    </row>
    <row r="1575">
      <c r="A1575" t="inlineStr">
        <is>
          <t>PP901574</t>
        </is>
      </c>
      <c r="B1575" t="inlineStr">
        <is>
          <t>Apr</t>
        </is>
      </c>
      <c r="C1575" t="inlineStr">
        <is>
          <t>Solapur</t>
        </is>
      </c>
      <c r="D1575" t="inlineStr">
        <is>
          <t>P2P transfer</t>
        </is>
      </c>
      <c r="E1575" t="inlineStr">
        <is>
          <t>-</t>
        </is>
      </c>
      <c r="F1575" s="34" t="n">
        <v>816</v>
      </c>
      <c r="G1575" t="inlineStr">
        <is>
          <t>Bank A</t>
        </is>
      </c>
      <c r="H1575" t="inlineStr">
        <is>
          <t>Android</t>
        </is>
      </c>
      <c r="I1575" s="35" t="n">
        <v>2.9</v>
      </c>
      <c r="J1575" t="inlineStr">
        <is>
          <t>Success</t>
        </is>
      </c>
      <c r="K1575" t="inlineStr"/>
      <c r="L1575" s="34" t="n">
        <v>0</v>
      </c>
      <c r="M1575" t="inlineStr">
        <is>
          <t>Existing</t>
        </is>
      </c>
      <c r="N1575" t="inlineStr">
        <is>
          <t>Afternoon</t>
        </is>
      </c>
      <c r="O1575">
        <f>IF(AND(OR(Dashboard!$C$6="All",C1575=Dashboard!$C$6),OR(Dashboard!$F$6="All",D1575=Dashboard!$F$6),OR(Dashboard!$I$6="All",B1575=Dashboard!$I$6)),1,0)</f>
        <v/>
      </c>
    </row>
    <row r="1576">
      <c r="A1576" t="inlineStr">
        <is>
          <t>PP901575</t>
        </is>
      </c>
      <c r="B1576" t="inlineStr">
        <is>
          <t>Jun</t>
        </is>
      </c>
      <c r="C1576" t="inlineStr">
        <is>
          <t>Pune</t>
        </is>
      </c>
      <c r="D1576" t="inlineStr">
        <is>
          <t>Merchant (P2M)</t>
        </is>
      </c>
      <c r="E1576" t="inlineStr">
        <is>
          <t>Food</t>
        </is>
      </c>
      <c r="F1576" s="34" t="n">
        <v>480</v>
      </c>
      <c r="G1576" t="inlineStr">
        <is>
          <t>Bank B</t>
        </is>
      </c>
      <c r="H1576" t="inlineStr">
        <is>
          <t>iOS</t>
        </is>
      </c>
      <c r="I1576" s="35" t="n">
        <v>2.2</v>
      </c>
      <c r="J1576" t="inlineStr">
        <is>
          <t>Success</t>
        </is>
      </c>
      <c r="K1576" t="inlineStr"/>
      <c r="L1576" s="34" t="n">
        <v>0</v>
      </c>
      <c r="M1576" t="inlineStr">
        <is>
          <t>Existing</t>
        </is>
      </c>
      <c r="N1576" t="inlineStr">
        <is>
          <t>Afternoon</t>
        </is>
      </c>
      <c r="O1576">
        <f>IF(AND(OR(Dashboard!$C$6="All",C1576=Dashboard!$C$6),OR(Dashboard!$F$6="All",D1576=Dashboard!$F$6),OR(Dashboard!$I$6="All",B1576=Dashboard!$I$6)),1,0)</f>
        <v/>
      </c>
    </row>
    <row r="1577">
      <c r="A1577" t="inlineStr">
        <is>
          <t>PP901576</t>
        </is>
      </c>
      <c r="B1577" t="inlineStr">
        <is>
          <t>May</t>
        </is>
      </c>
      <c r="C1577" t="inlineStr">
        <is>
          <t>Kolhapur</t>
        </is>
      </c>
      <c r="D1577" t="inlineStr">
        <is>
          <t>Merchant (P2M)</t>
        </is>
      </c>
      <c r="E1577" t="inlineStr">
        <is>
          <t>Travel</t>
        </is>
      </c>
      <c r="F1577" s="34" t="n">
        <v>21</v>
      </c>
      <c r="G1577" t="inlineStr">
        <is>
          <t>Bank A</t>
        </is>
      </c>
      <c r="H1577" t="inlineStr">
        <is>
          <t>Android</t>
        </is>
      </c>
      <c r="I1577" s="35" t="n">
        <v>1.2</v>
      </c>
      <c r="J1577" t="inlineStr">
        <is>
          <t>Success</t>
        </is>
      </c>
      <c r="K1577" t="inlineStr"/>
      <c r="L1577" s="34" t="n">
        <v>0</v>
      </c>
      <c r="M1577" t="inlineStr">
        <is>
          <t>Existing</t>
        </is>
      </c>
      <c r="N1577" t="inlineStr">
        <is>
          <t>Evening</t>
        </is>
      </c>
      <c r="O1577">
        <f>IF(AND(OR(Dashboard!$C$6="All",C1577=Dashboard!$C$6),OR(Dashboard!$F$6="All",D1577=Dashboard!$F$6),OR(Dashboard!$I$6="All",B1577=Dashboard!$I$6)),1,0)</f>
        <v/>
      </c>
    </row>
    <row r="1578">
      <c r="A1578" t="inlineStr">
        <is>
          <t>PP901577</t>
        </is>
      </c>
      <c r="B1578" t="inlineStr">
        <is>
          <t>Apr</t>
        </is>
      </c>
      <c r="C1578" t="inlineStr">
        <is>
          <t>Nagpur</t>
        </is>
      </c>
      <c r="D1578" t="inlineStr">
        <is>
          <t>Bill payment</t>
        </is>
      </c>
      <c r="E1578" t="inlineStr">
        <is>
          <t>-</t>
        </is>
      </c>
      <c r="F1578" s="34" t="n">
        <v>3498</v>
      </c>
      <c r="G1578" t="inlineStr">
        <is>
          <t>Bank A</t>
        </is>
      </c>
      <c r="H1578" t="inlineStr">
        <is>
          <t>Android</t>
        </is>
      </c>
      <c r="I1578" s="35" t="n">
        <v>2</v>
      </c>
      <c r="J1578" t="inlineStr">
        <is>
          <t>Failed</t>
        </is>
      </c>
      <c r="K1578" t="inlineStr">
        <is>
          <t>Bank server down</t>
        </is>
      </c>
      <c r="L1578" s="34" t="n">
        <v>0</v>
      </c>
      <c r="M1578" t="inlineStr">
        <is>
          <t>Existing</t>
        </is>
      </c>
      <c r="N1578" t="inlineStr">
        <is>
          <t>Evening</t>
        </is>
      </c>
      <c r="O1578">
        <f>IF(AND(OR(Dashboard!$C$6="All",C1578=Dashboard!$C$6),OR(Dashboard!$F$6="All",D1578=Dashboard!$F$6),OR(Dashboard!$I$6="All",B1578=Dashboard!$I$6)),1,0)</f>
        <v/>
      </c>
    </row>
    <row r="1579">
      <c r="A1579" t="inlineStr">
        <is>
          <t>PP901578</t>
        </is>
      </c>
      <c r="B1579" t="inlineStr">
        <is>
          <t>Feb</t>
        </is>
      </c>
      <c r="C1579" t="inlineStr">
        <is>
          <t>Sambhaji Nagar</t>
        </is>
      </c>
      <c r="D1579" t="inlineStr">
        <is>
          <t>Bill payment</t>
        </is>
      </c>
      <c r="E1579" t="inlineStr">
        <is>
          <t>-</t>
        </is>
      </c>
      <c r="F1579" s="34" t="n">
        <v>1970</v>
      </c>
      <c r="G1579" t="inlineStr">
        <is>
          <t>Bank A</t>
        </is>
      </c>
      <c r="H1579" t="inlineStr">
        <is>
          <t>Android</t>
        </is>
      </c>
      <c r="I1579" s="35" t="n">
        <v>1.4</v>
      </c>
      <c r="J1579" t="inlineStr">
        <is>
          <t>Success</t>
        </is>
      </c>
      <c r="K1579" t="inlineStr"/>
      <c r="L1579" s="34" t="n">
        <v>0</v>
      </c>
      <c r="M1579" t="inlineStr">
        <is>
          <t>Existing</t>
        </is>
      </c>
      <c r="N1579" t="inlineStr">
        <is>
          <t>Morning</t>
        </is>
      </c>
      <c r="O1579">
        <f>IF(AND(OR(Dashboard!$C$6="All",C1579=Dashboard!$C$6),OR(Dashboard!$F$6="All",D1579=Dashboard!$F$6),OR(Dashboard!$I$6="All",B1579=Dashboard!$I$6)),1,0)</f>
        <v/>
      </c>
    </row>
    <row r="1580">
      <c r="A1580" t="inlineStr">
        <is>
          <t>PP901579</t>
        </is>
      </c>
      <c r="B1580" t="inlineStr">
        <is>
          <t>Jun</t>
        </is>
      </c>
      <c r="C1580" t="inlineStr">
        <is>
          <t>Pune</t>
        </is>
      </c>
      <c r="D1580" t="inlineStr">
        <is>
          <t>Recharge</t>
        </is>
      </c>
      <c r="E1580" t="inlineStr">
        <is>
          <t>-</t>
        </is>
      </c>
      <c r="F1580" s="34" t="n">
        <v>666</v>
      </c>
      <c r="G1580" t="inlineStr">
        <is>
          <t>Bank B</t>
        </is>
      </c>
      <c r="H1580" t="inlineStr">
        <is>
          <t>Android</t>
        </is>
      </c>
      <c r="I1580" s="35" t="n">
        <v>1</v>
      </c>
      <c r="J1580" t="inlineStr">
        <is>
          <t>Success</t>
        </is>
      </c>
      <c r="K1580" t="inlineStr"/>
      <c r="L1580" s="34" t="n">
        <v>0</v>
      </c>
      <c r="M1580" t="inlineStr">
        <is>
          <t>New</t>
        </is>
      </c>
      <c r="N1580" t="inlineStr">
        <is>
          <t>Night</t>
        </is>
      </c>
      <c r="O1580">
        <f>IF(AND(OR(Dashboard!$C$6="All",C1580=Dashboard!$C$6),OR(Dashboard!$F$6="All",D1580=Dashboard!$F$6),OR(Dashboard!$I$6="All",B1580=Dashboard!$I$6)),1,0)</f>
        <v/>
      </c>
    </row>
    <row r="1581">
      <c r="A1581" t="inlineStr">
        <is>
          <t>PP901580</t>
        </is>
      </c>
      <c r="B1581" t="inlineStr">
        <is>
          <t>May</t>
        </is>
      </c>
      <c r="C1581" t="inlineStr">
        <is>
          <t>Solapur</t>
        </is>
      </c>
      <c r="D1581" t="inlineStr">
        <is>
          <t>Merchant (P2M)</t>
        </is>
      </c>
      <c r="E1581" t="inlineStr">
        <is>
          <t>Pharmacy</t>
        </is>
      </c>
      <c r="F1581" s="34" t="n">
        <v>123</v>
      </c>
      <c r="G1581" t="inlineStr">
        <is>
          <t>Bank C</t>
        </is>
      </c>
      <c r="H1581" t="inlineStr">
        <is>
          <t>iOS</t>
        </is>
      </c>
      <c r="I1581" s="35" t="n">
        <v>1</v>
      </c>
      <c r="J1581" t="inlineStr">
        <is>
          <t>Success</t>
        </is>
      </c>
      <c r="K1581" t="inlineStr"/>
      <c r="L1581" s="34" t="n">
        <v>0</v>
      </c>
      <c r="M1581" t="inlineStr">
        <is>
          <t>Existing</t>
        </is>
      </c>
      <c r="N1581" t="inlineStr">
        <is>
          <t>Night</t>
        </is>
      </c>
      <c r="O1581">
        <f>IF(AND(OR(Dashboard!$C$6="All",C1581=Dashboard!$C$6),OR(Dashboard!$F$6="All",D1581=Dashboard!$F$6),OR(Dashboard!$I$6="All",B1581=Dashboard!$I$6)),1,0)</f>
        <v/>
      </c>
    </row>
    <row r="1582">
      <c r="A1582" t="inlineStr">
        <is>
          <t>PP901581</t>
        </is>
      </c>
      <c r="B1582" t="inlineStr">
        <is>
          <t>Jun</t>
        </is>
      </c>
      <c r="C1582" t="inlineStr">
        <is>
          <t>Nashik</t>
        </is>
      </c>
      <c r="D1582" t="inlineStr">
        <is>
          <t>Bill payment</t>
        </is>
      </c>
      <c r="E1582" t="inlineStr">
        <is>
          <t>-</t>
        </is>
      </c>
      <c r="F1582" s="34" t="n">
        <v>1304</v>
      </c>
      <c r="G1582" t="inlineStr">
        <is>
          <t>Bank D</t>
        </is>
      </c>
      <c r="H1582" t="inlineStr">
        <is>
          <t>Android</t>
        </is>
      </c>
      <c r="I1582" s="35" t="n">
        <v>2.8</v>
      </c>
      <c r="J1582" t="inlineStr">
        <is>
          <t>Success</t>
        </is>
      </c>
      <c r="K1582" t="inlineStr"/>
      <c r="L1582" s="34" t="n">
        <v>0</v>
      </c>
      <c r="M1582" t="inlineStr">
        <is>
          <t>Existing</t>
        </is>
      </c>
      <c r="N1582" t="inlineStr">
        <is>
          <t>Evening</t>
        </is>
      </c>
      <c r="O1582">
        <f>IF(AND(OR(Dashboard!$C$6="All",C1582=Dashboard!$C$6),OR(Dashboard!$F$6="All",D1582=Dashboard!$F$6),OR(Dashboard!$I$6="All",B1582=Dashboard!$I$6)),1,0)</f>
        <v/>
      </c>
    </row>
    <row r="1583">
      <c r="A1583" t="inlineStr">
        <is>
          <t>PP901582</t>
        </is>
      </c>
      <c r="B1583" t="inlineStr">
        <is>
          <t>May</t>
        </is>
      </c>
      <c r="C1583" t="inlineStr">
        <is>
          <t>Nashik</t>
        </is>
      </c>
      <c r="D1583" t="inlineStr">
        <is>
          <t>P2P transfer</t>
        </is>
      </c>
      <c r="E1583" t="inlineStr">
        <is>
          <t>-</t>
        </is>
      </c>
      <c r="F1583" s="34" t="n">
        <v>92</v>
      </c>
      <c r="G1583" t="inlineStr">
        <is>
          <t>Bank E</t>
        </is>
      </c>
      <c r="H1583" t="inlineStr">
        <is>
          <t>Android</t>
        </is>
      </c>
      <c r="I1583" s="35" t="n">
        <v>2.1</v>
      </c>
      <c r="J1583" t="inlineStr">
        <is>
          <t>Success</t>
        </is>
      </c>
      <c r="K1583" t="inlineStr"/>
      <c r="L1583" s="34" t="n">
        <v>0</v>
      </c>
      <c r="M1583" t="inlineStr">
        <is>
          <t>Existing</t>
        </is>
      </c>
      <c r="N1583" t="inlineStr">
        <is>
          <t>Evening</t>
        </is>
      </c>
      <c r="O1583">
        <f>IF(AND(OR(Dashboard!$C$6="All",C1583=Dashboard!$C$6),OR(Dashboard!$F$6="All",D1583=Dashboard!$F$6),OR(Dashboard!$I$6="All",B1583=Dashboard!$I$6)),1,0)</f>
        <v/>
      </c>
    </row>
    <row r="1584">
      <c r="A1584" t="inlineStr">
        <is>
          <t>PP901583</t>
        </is>
      </c>
      <c r="B1584" t="inlineStr">
        <is>
          <t>Apr</t>
        </is>
      </c>
      <c r="C1584" t="inlineStr">
        <is>
          <t>Pune</t>
        </is>
      </c>
      <c r="D1584" t="inlineStr">
        <is>
          <t>P2P transfer</t>
        </is>
      </c>
      <c r="E1584" t="inlineStr">
        <is>
          <t>-</t>
        </is>
      </c>
      <c r="F1584" s="34" t="n">
        <v>1046</v>
      </c>
      <c r="G1584" t="inlineStr">
        <is>
          <t>Bank E</t>
        </is>
      </c>
      <c r="H1584" t="inlineStr">
        <is>
          <t>Android</t>
        </is>
      </c>
      <c r="I1584" s="35" t="n">
        <v>1.1</v>
      </c>
      <c r="J1584" t="inlineStr">
        <is>
          <t>Success</t>
        </is>
      </c>
      <c r="K1584" t="inlineStr"/>
      <c r="L1584" s="34" t="n">
        <v>0</v>
      </c>
      <c r="M1584" t="inlineStr">
        <is>
          <t>Existing</t>
        </is>
      </c>
      <c r="N1584" t="inlineStr">
        <is>
          <t>Evening</t>
        </is>
      </c>
      <c r="O1584">
        <f>IF(AND(OR(Dashboard!$C$6="All",C1584=Dashboard!$C$6),OR(Dashboard!$F$6="All",D1584=Dashboard!$F$6),OR(Dashboard!$I$6="All",B1584=Dashboard!$I$6)),1,0)</f>
        <v/>
      </c>
    </row>
    <row r="1585">
      <c r="A1585" t="inlineStr">
        <is>
          <t>PP901584</t>
        </is>
      </c>
      <c r="B1585" t="inlineStr">
        <is>
          <t>Jan</t>
        </is>
      </c>
      <c r="C1585" t="inlineStr">
        <is>
          <t>Solapur</t>
        </is>
      </c>
      <c r="D1585" t="inlineStr">
        <is>
          <t>P2P transfer</t>
        </is>
      </c>
      <c r="E1585" t="inlineStr">
        <is>
          <t>-</t>
        </is>
      </c>
      <c r="F1585" s="34" t="n">
        <v>692</v>
      </c>
      <c r="G1585" t="inlineStr">
        <is>
          <t>Bank B</t>
        </is>
      </c>
      <c r="H1585" t="inlineStr">
        <is>
          <t>Android</t>
        </is>
      </c>
      <c r="I1585" s="35" t="n">
        <v>1.2</v>
      </c>
      <c r="J1585" t="inlineStr">
        <is>
          <t>Success</t>
        </is>
      </c>
      <c r="K1585" t="inlineStr"/>
      <c r="L1585" s="34" t="n">
        <v>0</v>
      </c>
      <c r="M1585" t="inlineStr">
        <is>
          <t>Existing</t>
        </is>
      </c>
      <c r="N1585" t="inlineStr">
        <is>
          <t>Afternoon</t>
        </is>
      </c>
      <c r="O1585">
        <f>IF(AND(OR(Dashboard!$C$6="All",C1585=Dashboard!$C$6),OR(Dashboard!$F$6="All",D1585=Dashboard!$F$6),OR(Dashboard!$I$6="All",B1585=Dashboard!$I$6)),1,0)</f>
        <v/>
      </c>
    </row>
    <row r="1586">
      <c r="A1586" t="inlineStr">
        <is>
          <t>PP901585</t>
        </is>
      </c>
      <c r="B1586" t="inlineStr">
        <is>
          <t>Jan</t>
        </is>
      </c>
      <c r="C1586" t="inlineStr">
        <is>
          <t>Solapur</t>
        </is>
      </c>
      <c r="D1586" t="inlineStr">
        <is>
          <t>Recharge</t>
        </is>
      </c>
      <c r="E1586" t="inlineStr">
        <is>
          <t>-</t>
        </is>
      </c>
      <c r="F1586" s="34" t="n">
        <v>666</v>
      </c>
      <c r="G1586" t="inlineStr">
        <is>
          <t>Bank E</t>
        </is>
      </c>
      <c r="H1586" t="inlineStr">
        <is>
          <t>Android</t>
        </is>
      </c>
      <c r="I1586" s="35" t="n">
        <v>1.7</v>
      </c>
      <c r="J1586" t="inlineStr">
        <is>
          <t>Success</t>
        </is>
      </c>
      <c r="K1586" t="inlineStr"/>
      <c r="L1586" s="34" t="n">
        <v>0</v>
      </c>
      <c r="M1586" t="inlineStr">
        <is>
          <t>Existing</t>
        </is>
      </c>
      <c r="N1586" t="inlineStr">
        <is>
          <t>Afternoon</t>
        </is>
      </c>
      <c r="O1586">
        <f>IF(AND(OR(Dashboard!$C$6="All",C1586=Dashboard!$C$6),OR(Dashboard!$F$6="All",D1586=Dashboard!$F$6),OR(Dashboard!$I$6="All",B1586=Dashboard!$I$6)),1,0)</f>
        <v/>
      </c>
    </row>
    <row r="1587">
      <c r="A1587" t="inlineStr">
        <is>
          <t>PP901586</t>
        </is>
      </c>
      <c r="B1587" t="inlineStr">
        <is>
          <t>Mar</t>
        </is>
      </c>
      <c r="C1587" t="inlineStr">
        <is>
          <t>Nashik</t>
        </is>
      </c>
      <c r="D1587" t="inlineStr">
        <is>
          <t>Merchant (P2M)</t>
        </is>
      </c>
      <c r="E1587" t="inlineStr">
        <is>
          <t>Grocery</t>
        </is>
      </c>
      <c r="F1587" s="34" t="n">
        <v>148</v>
      </c>
      <c r="G1587" t="inlineStr">
        <is>
          <t>Bank D</t>
        </is>
      </c>
      <c r="H1587" t="inlineStr">
        <is>
          <t>Android</t>
        </is>
      </c>
      <c r="I1587" s="35" t="n">
        <v>1.5</v>
      </c>
      <c r="J1587" t="inlineStr">
        <is>
          <t>Success</t>
        </is>
      </c>
      <c r="K1587" t="inlineStr"/>
      <c r="L1587" s="34" t="n">
        <v>0</v>
      </c>
      <c r="M1587" t="inlineStr">
        <is>
          <t>Existing</t>
        </is>
      </c>
      <c r="N1587" t="inlineStr">
        <is>
          <t>Afternoon</t>
        </is>
      </c>
      <c r="O1587">
        <f>IF(AND(OR(Dashboard!$C$6="All",C1587=Dashboard!$C$6),OR(Dashboard!$F$6="All",D1587=Dashboard!$F$6),OR(Dashboard!$I$6="All",B1587=Dashboard!$I$6)),1,0)</f>
        <v/>
      </c>
    </row>
    <row r="1588">
      <c r="A1588" t="inlineStr">
        <is>
          <t>PP901587</t>
        </is>
      </c>
      <c r="B1588" t="inlineStr">
        <is>
          <t>Apr</t>
        </is>
      </c>
      <c r="C1588" t="inlineStr">
        <is>
          <t>Sambhaji Nagar</t>
        </is>
      </c>
      <c r="D1588" t="inlineStr">
        <is>
          <t>Merchant (P2M)</t>
        </is>
      </c>
      <c r="E1588" t="inlineStr">
        <is>
          <t>Fuel</t>
        </is>
      </c>
      <c r="F1588" s="34" t="n">
        <v>354</v>
      </c>
      <c r="G1588" t="inlineStr">
        <is>
          <t>Bank B</t>
        </is>
      </c>
      <c r="H1588" t="inlineStr">
        <is>
          <t>Android</t>
        </is>
      </c>
      <c r="I1588" s="35" t="n">
        <v>2.6</v>
      </c>
      <c r="J1588" t="inlineStr">
        <is>
          <t>Success</t>
        </is>
      </c>
      <c r="K1588" t="inlineStr"/>
      <c r="L1588" s="34" t="n">
        <v>0</v>
      </c>
      <c r="M1588" t="inlineStr">
        <is>
          <t>Existing</t>
        </is>
      </c>
      <c r="N1588" t="inlineStr">
        <is>
          <t>Evening</t>
        </is>
      </c>
      <c r="O1588">
        <f>IF(AND(OR(Dashboard!$C$6="All",C1588=Dashboard!$C$6),OR(Dashboard!$F$6="All",D1588=Dashboard!$F$6),OR(Dashboard!$I$6="All",B1588=Dashboard!$I$6)),1,0)</f>
        <v/>
      </c>
    </row>
    <row r="1589">
      <c r="A1589" t="inlineStr">
        <is>
          <t>PP901588</t>
        </is>
      </c>
      <c r="B1589" t="inlineStr">
        <is>
          <t>Jan</t>
        </is>
      </c>
      <c r="C1589" t="inlineStr">
        <is>
          <t>Sambhaji Nagar</t>
        </is>
      </c>
      <c r="D1589" t="inlineStr">
        <is>
          <t>P2P transfer</t>
        </is>
      </c>
      <c r="E1589" t="inlineStr">
        <is>
          <t>-</t>
        </is>
      </c>
      <c r="F1589" s="34" t="n">
        <v>266</v>
      </c>
      <c r="G1589" t="inlineStr">
        <is>
          <t>Bank B</t>
        </is>
      </c>
      <c r="H1589" t="inlineStr">
        <is>
          <t>Android</t>
        </is>
      </c>
      <c r="I1589" s="35" t="n">
        <v>1.7</v>
      </c>
      <c r="J1589" t="inlineStr">
        <is>
          <t>Success</t>
        </is>
      </c>
      <c r="K1589" t="inlineStr"/>
      <c r="L1589" s="34" t="n">
        <v>0</v>
      </c>
      <c r="M1589" t="inlineStr">
        <is>
          <t>Existing</t>
        </is>
      </c>
      <c r="N1589" t="inlineStr">
        <is>
          <t>Evening</t>
        </is>
      </c>
      <c r="O1589">
        <f>IF(AND(OR(Dashboard!$C$6="All",C1589=Dashboard!$C$6),OR(Dashboard!$F$6="All",D1589=Dashboard!$F$6),OR(Dashboard!$I$6="All",B1589=Dashboard!$I$6)),1,0)</f>
        <v/>
      </c>
    </row>
    <row r="1590">
      <c r="A1590" t="inlineStr">
        <is>
          <t>PP901589</t>
        </is>
      </c>
      <c r="B1590" t="inlineStr">
        <is>
          <t>Jun</t>
        </is>
      </c>
      <c r="C1590" t="inlineStr">
        <is>
          <t>Nashik</t>
        </is>
      </c>
      <c r="D1590" t="inlineStr">
        <is>
          <t>P2P transfer</t>
        </is>
      </c>
      <c r="E1590" t="inlineStr">
        <is>
          <t>-</t>
        </is>
      </c>
      <c r="F1590" s="34" t="n">
        <v>7713</v>
      </c>
      <c r="G1590" t="inlineStr">
        <is>
          <t>Bank D</t>
        </is>
      </c>
      <c r="H1590" t="inlineStr">
        <is>
          <t>Android</t>
        </is>
      </c>
      <c r="I1590" s="35" t="n">
        <v>2.6</v>
      </c>
      <c r="J1590" t="inlineStr">
        <is>
          <t>Success</t>
        </is>
      </c>
      <c r="K1590" t="inlineStr"/>
      <c r="L1590" s="34" t="n">
        <v>0</v>
      </c>
      <c r="M1590" t="inlineStr">
        <is>
          <t>Existing</t>
        </is>
      </c>
      <c r="N1590" t="inlineStr">
        <is>
          <t>Afternoon</t>
        </is>
      </c>
      <c r="O1590">
        <f>IF(AND(OR(Dashboard!$C$6="All",C1590=Dashboard!$C$6),OR(Dashboard!$F$6="All",D1590=Dashboard!$F$6),OR(Dashboard!$I$6="All",B1590=Dashboard!$I$6)),1,0)</f>
        <v/>
      </c>
    </row>
    <row r="1591">
      <c r="A1591" t="inlineStr">
        <is>
          <t>PP901590</t>
        </is>
      </c>
      <c r="B1591" t="inlineStr">
        <is>
          <t>Apr</t>
        </is>
      </c>
      <c r="C1591" t="inlineStr">
        <is>
          <t>Sambhaji Nagar</t>
        </is>
      </c>
      <c r="D1591" t="inlineStr">
        <is>
          <t>Bill payment</t>
        </is>
      </c>
      <c r="E1591" t="inlineStr">
        <is>
          <t>-</t>
        </is>
      </c>
      <c r="F1591" s="34" t="n">
        <v>2298</v>
      </c>
      <c r="G1591" t="inlineStr">
        <is>
          <t>Bank D</t>
        </is>
      </c>
      <c r="H1591" t="inlineStr">
        <is>
          <t>Android</t>
        </is>
      </c>
      <c r="I1591" s="35" t="n">
        <v>2.5</v>
      </c>
      <c r="J1591" t="inlineStr">
        <is>
          <t>Success</t>
        </is>
      </c>
      <c r="K1591" t="inlineStr"/>
      <c r="L1591" s="34" t="n">
        <v>23</v>
      </c>
      <c r="M1591" t="inlineStr">
        <is>
          <t>Existing</t>
        </is>
      </c>
      <c r="N1591" t="inlineStr">
        <is>
          <t>Morning</t>
        </is>
      </c>
      <c r="O1591">
        <f>IF(AND(OR(Dashboard!$C$6="All",C1591=Dashboard!$C$6),OR(Dashboard!$F$6="All",D1591=Dashboard!$F$6),OR(Dashboard!$I$6="All",B1591=Dashboard!$I$6)),1,0)</f>
        <v/>
      </c>
    </row>
    <row r="1592">
      <c r="A1592" t="inlineStr">
        <is>
          <t>PP901591</t>
        </is>
      </c>
      <c r="B1592" t="inlineStr">
        <is>
          <t>Mar</t>
        </is>
      </c>
      <c r="C1592" t="inlineStr">
        <is>
          <t>Nashik</t>
        </is>
      </c>
      <c r="D1592" t="inlineStr">
        <is>
          <t>P2P transfer</t>
        </is>
      </c>
      <c r="E1592" t="inlineStr">
        <is>
          <t>-</t>
        </is>
      </c>
      <c r="F1592" s="34" t="n">
        <v>6171</v>
      </c>
      <c r="G1592" t="inlineStr">
        <is>
          <t>Bank A</t>
        </is>
      </c>
      <c r="H1592" t="inlineStr">
        <is>
          <t>Android</t>
        </is>
      </c>
      <c r="I1592" s="35" t="n">
        <v>0.8</v>
      </c>
      <c r="J1592" t="inlineStr">
        <is>
          <t>Success</t>
        </is>
      </c>
      <c r="K1592" t="inlineStr"/>
      <c r="L1592" s="34" t="n">
        <v>0</v>
      </c>
      <c r="M1592" t="inlineStr">
        <is>
          <t>Existing</t>
        </is>
      </c>
      <c r="N1592" t="inlineStr">
        <is>
          <t>Evening</t>
        </is>
      </c>
      <c r="O1592">
        <f>IF(AND(OR(Dashboard!$C$6="All",C1592=Dashboard!$C$6),OR(Dashboard!$F$6="All",D1592=Dashboard!$F$6),OR(Dashboard!$I$6="All",B1592=Dashboard!$I$6)),1,0)</f>
        <v/>
      </c>
    </row>
    <row r="1593">
      <c r="A1593" t="inlineStr">
        <is>
          <t>PP901592</t>
        </is>
      </c>
      <c r="B1593" t="inlineStr">
        <is>
          <t>Apr</t>
        </is>
      </c>
      <c r="C1593" t="inlineStr">
        <is>
          <t>Nagpur</t>
        </is>
      </c>
      <c r="D1593" t="inlineStr">
        <is>
          <t>Bill payment</t>
        </is>
      </c>
      <c r="E1593" t="inlineStr">
        <is>
          <t>-</t>
        </is>
      </c>
      <c r="F1593" s="34" t="n">
        <v>670</v>
      </c>
      <c r="G1593" t="inlineStr">
        <is>
          <t>Bank D</t>
        </is>
      </c>
      <c r="H1593" t="inlineStr">
        <is>
          <t>iOS</t>
        </is>
      </c>
      <c r="I1593" s="35" t="n">
        <v>1.2</v>
      </c>
      <c r="J1593" t="inlineStr">
        <is>
          <t>Success</t>
        </is>
      </c>
      <c r="K1593" t="inlineStr"/>
      <c r="L1593" s="34" t="n">
        <v>0</v>
      </c>
      <c r="M1593" t="inlineStr">
        <is>
          <t>Existing</t>
        </is>
      </c>
      <c r="N1593" t="inlineStr">
        <is>
          <t>Evening</t>
        </is>
      </c>
      <c r="O1593">
        <f>IF(AND(OR(Dashboard!$C$6="All",C1593=Dashboard!$C$6),OR(Dashboard!$F$6="All",D1593=Dashboard!$F$6),OR(Dashboard!$I$6="All",B1593=Dashboard!$I$6)),1,0)</f>
        <v/>
      </c>
    </row>
    <row r="1594">
      <c r="A1594" t="inlineStr">
        <is>
          <t>PP901593</t>
        </is>
      </c>
      <c r="B1594" t="inlineStr">
        <is>
          <t>Jun</t>
        </is>
      </c>
      <c r="C1594" t="inlineStr">
        <is>
          <t>Pune</t>
        </is>
      </c>
      <c r="D1594" t="inlineStr">
        <is>
          <t>Merchant (P2M)</t>
        </is>
      </c>
      <c r="E1594" t="inlineStr">
        <is>
          <t>Fuel</t>
        </is>
      </c>
      <c r="F1594" s="34" t="n">
        <v>66</v>
      </c>
      <c r="G1594" t="inlineStr">
        <is>
          <t>Bank D</t>
        </is>
      </c>
      <c r="H1594" t="inlineStr">
        <is>
          <t>Android</t>
        </is>
      </c>
      <c r="I1594" s="35" t="n">
        <v>1.7</v>
      </c>
      <c r="J1594" t="inlineStr">
        <is>
          <t>Success</t>
        </is>
      </c>
      <c r="K1594" t="inlineStr"/>
      <c r="L1594" s="34" t="n">
        <v>0</v>
      </c>
      <c r="M1594" t="inlineStr">
        <is>
          <t>Existing</t>
        </is>
      </c>
      <c r="N1594" t="inlineStr">
        <is>
          <t>Afternoon</t>
        </is>
      </c>
      <c r="O1594">
        <f>IF(AND(OR(Dashboard!$C$6="All",C1594=Dashboard!$C$6),OR(Dashboard!$F$6="All",D1594=Dashboard!$F$6),OR(Dashboard!$I$6="All",B1594=Dashboard!$I$6)),1,0)</f>
        <v/>
      </c>
    </row>
    <row r="1595">
      <c r="A1595" t="inlineStr">
        <is>
          <t>PP901594</t>
        </is>
      </c>
      <c r="B1595" t="inlineStr">
        <is>
          <t>Apr</t>
        </is>
      </c>
      <c r="C1595" t="inlineStr">
        <is>
          <t>Sambhaji Nagar</t>
        </is>
      </c>
      <c r="D1595" t="inlineStr">
        <is>
          <t>Merchant (P2M)</t>
        </is>
      </c>
      <c r="E1595" t="inlineStr">
        <is>
          <t>Travel</t>
        </is>
      </c>
      <c r="F1595" s="34" t="n">
        <v>158</v>
      </c>
      <c r="G1595" t="inlineStr">
        <is>
          <t>Bank B</t>
        </is>
      </c>
      <c r="H1595" t="inlineStr">
        <is>
          <t>Android</t>
        </is>
      </c>
      <c r="I1595" s="35" t="n">
        <v>2.9</v>
      </c>
      <c r="J1595" t="inlineStr">
        <is>
          <t>Success</t>
        </is>
      </c>
      <c r="K1595" t="inlineStr"/>
      <c r="L1595" s="34" t="n">
        <v>0</v>
      </c>
      <c r="M1595" t="inlineStr">
        <is>
          <t>Existing</t>
        </is>
      </c>
      <c r="N1595" t="inlineStr">
        <is>
          <t>Evening</t>
        </is>
      </c>
      <c r="O1595">
        <f>IF(AND(OR(Dashboard!$C$6="All",C1595=Dashboard!$C$6),OR(Dashboard!$F$6="All",D1595=Dashboard!$F$6),OR(Dashboard!$I$6="All",B1595=Dashboard!$I$6)),1,0)</f>
        <v/>
      </c>
    </row>
    <row r="1596">
      <c r="A1596" t="inlineStr">
        <is>
          <t>PP901595</t>
        </is>
      </c>
      <c r="B1596" t="inlineStr">
        <is>
          <t>Feb</t>
        </is>
      </c>
      <c r="C1596" t="inlineStr">
        <is>
          <t>Nagpur</t>
        </is>
      </c>
      <c r="D1596" t="inlineStr">
        <is>
          <t>P2P transfer</t>
        </is>
      </c>
      <c r="E1596" t="inlineStr">
        <is>
          <t>-</t>
        </is>
      </c>
      <c r="F1596" s="34" t="n">
        <v>1790</v>
      </c>
      <c r="G1596" t="inlineStr">
        <is>
          <t>Bank D</t>
        </is>
      </c>
      <c r="H1596" t="inlineStr">
        <is>
          <t>Android</t>
        </is>
      </c>
      <c r="I1596" s="35" t="n">
        <v>1.7</v>
      </c>
      <c r="J1596" t="inlineStr">
        <is>
          <t>Success</t>
        </is>
      </c>
      <c r="K1596" t="inlineStr"/>
      <c r="L1596" s="34" t="n">
        <v>0</v>
      </c>
      <c r="M1596" t="inlineStr">
        <is>
          <t>Existing</t>
        </is>
      </c>
      <c r="N1596" t="inlineStr">
        <is>
          <t>Afternoon</t>
        </is>
      </c>
      <c r="O1596">
        <f>IF(AND(OR(Dashboard!$C$6="All",C1596=Dashboard!$C$6),OR(Dashboard!$F$6="All",D1596=Dashboard!$F$6),OR(Dashboard!$I$6="All",B1596=Dashboard!$I$6)),1,0)</f>
        <v/>
      </c>
    </row>
    <row r="1597">
      <c r="A1597" t="inlineStr">
        <is>
          <t>PP901596</t>
        </is>
      </c>
      <c r="B1597" t="inlineStr">
        <is>
          <t>Jan</t>
        </is>
      </c>
      <c r="C1597" t="inlineStr">
        <is>
          <t>Pune</t>
        </is>
      </c>
      <c r="D1597" t="inlineStr">
        <is>
          <t>P2P transfer</t>
        </is>
      </c>
      <c r="E1597" t="inlineStr">
        <is>
          <t>-</t>
        </is>
      </c>
      <c r="F1597" s="34" t="n">
        <v>1118</v>
      </c>
      <c r="G1597" t="inlineStr">
        <is>
          <t>Bank C</t>
        </is>
      </c>
      <c r="H1597" t="inlineStr">
        <is>
          <t>Android</t>
        </is>
      </c>
      <c r="I1597" s="35" t="n">
        <v>1.2</v>
      </c>
      <c r="J1597" t="inlineStr">
        <is>
          <t>Success</t>
        </is>
      </c>
      <c r="K1597" t="inlineStr"/>
      <c r="L1597" s="34" t="n">
        <v>0</v>
      </c>
      <c r="M1597" t="inlineStr">
        <is>
          <t>Existing</t>
        </is>
      </c>
      <c r="N1597" t="inlineStr">
        <is>
          <t>Afternoon</t>
        </is>
      </c>
      <c r="O1597">
        <f>IF(AND(OR(Dashboard!$C$6="All",C1597=Dashboard!$C$6),OR(Dashboard!$F$6="All",D1597=Dashboard!$F$6),OR(Dashboard!$I$6="All",B1597=Dashboard!$I$6)),1,0)</f>
        <v/>
      </c>
    </row>
    <row r="1598">
      <c r="A1598" t="inlineStr">
        <is>
          <t>PP901597</t>
        </is>
      </c>
      <c r="B1598" t="inlineStr">
        <is>
          <t>Jun</t>
        </is>
      </c>
      <c r="C1598" t="inlineStr">
        <is>
          <t>Pune</t>
        </is>
      </c>
      <c r="D1598" t="inlineStr">
        <is>
          <t>Merchant (P2M)</t>
        </is>
      </c>
      <c r="E1598" t="inlineStr">
        <is>
          <t>Pharmacy</t>
        </is>
      </c>
      <c r="F1598" s="34" t="n">
        <v>171</v>
      </c>
      <c r="G1598" t="inlineStr">
        <is>
          <t>Bank A</t>
        </is>
      </c>
      <c r="H1598" t="inlineStr">
        <is>
          <t>Android</t>
        </is>
      </c>
      <c r="I1598" s="35" t="n">
        <v>1.4</v>
      </c>
      <c r="J1598" t="inlineStr">
        <is>
          <t>Success</t>
        </is>
      </c>
      <c r="K1598" t="inlineStr"/>
      <c r="L1598" s="34" t="n">
        <v>0</v>
      </c>
      <c r="M1598" t="inlineStr">
        <is>
          <t>Existing</t>
        </is>
      </c>
      <c r="N1598" t="inlineStr">
        <is>
          <t>Evening</t>
        </is>
      </c>
      <c r="O1598">
        <f>IF(AND(OR(Dashboard!$C$6="All",C1598=Dashboard!$C$6),OR(Dashboard!$F$6="All",D1598=Dashboard!$F$6),OR(Dashboard!$I$6="All",B1598=Dashboard!$I$6)),1,0)</f>
        <v/>
      </c>
    </row>
    <row r="1599">
      <c r="A1599" t="inlineStr">
        <is>
          <t>PP901598</t>
        </is>
      </c>
      <c r="B1599" t="inlineStr">
        <is>
          <t>Jan</t>
        </is>
      </c>
      <c r="C1599" t="inlineStr">
        <is>
          <t>Kolhapur</t>
        </is>
      </c>
      <c r="D1599" t="inlineStr">
        <is>
          <t>P2P transfer</t>
        </is>
      </c>
      <c r="E1599" t="inlineStr">
        <is>
          <t>-</t>
        </is>
      </c>
      <c r="F1599" s="34" t="n">
        <v>100</v>
      </c>
      <c r="G1599" t="inlineStr">
        <is>
          <t>Bank A</t>
        </is>
      </c>
      <c r="H1599" t="inlineStr">
        <is>
          <t>Android</t>
        </is>
      </c>
      <c r="I1599" s="35" t="n">
        <v>1.6</v>
      </c>
      <c r="J1599" t="inlineStr">
        <is>
          <t>Success</t>
        </is>
      </c>
      <c r="K1599" t="inlineStr"/>
      <c r="L1599" s="34" t="n">
        <v>0</v>
      </c>
      <c r="M1599" t="inlineStr">
        <is>
          <t>Existing</t>
        </is>
      </c>
      <c r="N1599" t="inlineStr">
        <is>
          <t>Morning</t>
        </is>
      </c>
      <c r="O1599">
        <f>IF(AND(OR(Dashboard!$C$6="All",C1599=Dashboard!$C$6),OR(Dashboard!$F$6="All",D1599=Dashboard!$F$6),OR(Dashboard!$I$6="All",B1599=Dashboard!$I$6)),1,0)</f>
        <v/>
      </c>
    </row>
    <row r="1600">
      <c r="A1600" t="inlineStr">
        <is>
          <t>PP901599</t>
        </is>
      </c>
      <c r="B1600" t="inlineStr">
        <is>
          <t>Feb</t>
        </is>
      </c>
      <c r="C1600" t="inlineStr">
        <is>
          <t>Nagpur</t>
        </is>
      </c>
      <c r="D1600" t="inlineStr">
        <is>
          <t>Merchant (P2M)</t>
        </is>
      </c>
      <c r="E1600" t="inlineStr">
        <is>
          <t>Electronics</t>
        </is>
      </c>
      <c r="F1600" s="34" t="n">
        <v>129</v>
      </c>
      <c r="G1600" t="inlineStr">
        <is>
          <t>Bank D</t>
        </is>
      </c>
      <c r="H1600" t="inlineStr">
        <is>
          <t>Android</t>
        </is>
      </c>
      <c r="I1600" s="35" t="n">
        <v>2.6</v>
      </c>
      <c r="J1600" t="inlineStr">
        <is>
          <t>Success</t>
        </is>
      </c>
      <c r="K1600" t="inlineStr"/>
      <c r="L1600" s="34" t="n">
        <v>0</v>
      </c>
      <c r="M1600" t="inlineStr">
        <is>
          <t>Existing</t>
        </is>
      </c>
      <c r="N1600" t="inlineStr">
        <is>
          <t>Morning</t>
        </is>
      </c>
      <c r="O1600">
        <f>IF(AND(OR(Dashboard!$C$6="All",C1600=Dashboard!$C$6),OR(Dashboard!$F$6="All",D1600=Dashboard!$F$6),OR(Dashboard!$I$6="All",B1600=Dashboard!$I$6)),1,0)</f>
        <v/>
      </c>
    </row>
    <row r="1601">
      <c r="A1601" t="inlineStr">
        <is>
          <t>PP901600</t>
        </is>
      </c>
      <c r="B1601" t="inlineStr">
        <is>
          <t>Mar</t>
        </is>
      </c>
      <c r="C1601" t="inlineStr">
        <is>
          <t>Pune</t>
        </is>
      </c>
      <c r="D1601" t="inlineStr">
        <is>
          <t>P2P transfer</t>
        </is>
      </c>
      <c r="E1601" t="inlineStr">
        <is>
          <t>-</t>
        </is>
      </c>
      <c r="F1601" s="34" t="n">
        <v>2592</v>
      </c>
      <c r="G1601" t="inlineStr">
        <is>
          <t>Bank A</t>
        </is>
      </c>
      <c r="H1601" t="inlineStr">
        <is>
          <t>Android</t>
        </is>
      </c>
      <c r="I1601" s="35" t="n">
        <v>1</v>
      </c>
      <c r="J1601" t="inlineStr">
        <is>
          <t>Success</t>
        </is>
      </c>
      <c r="K1601" t="inlineStr"/>
      <c r="L1601" s="34" t="n">
        <v>0</v>
      </c>
      <c r="M1601" t="inlineStr">
        <is>
          <t>Existing</t>
        </is>
      </c>
      <c r="N1601" t="inlineStr">
        <is>
          <t>Evening</t>
        </is>
      </c>
      <c r="O1601">
        <f>IF(AND(OR(Dashboard!$C$6="All",C1601=Dashboard!$C$6),OR(Dashboard!$F$6="All",D1601=Dashboard!$F$6),OR(Dashboard!$I$6="All",B1601=Dashboard!$I$6)),1,0)</f>
        <v/>
      </c>
    </row>
    <row r="1602">
      <c r="A1602" t="inlineStr">
        <is>
          <t>PP901601</t>
        </is>
      </c>
      <c r="B1602" t="inlineStr">
        <is>
          <t>May</t>
        </is>
      </c>
      <c r="C1602" t="inlineStr">
        <is>
          <t>Pune</t>
        </is>
      </c>
      <c r="D1602" t="inlineStr">
        <is>
          <t>P2P transfer</t>
        </is>
      </c>
      <c r="E1602" t="inlineStr">
        <is>
          <t>-</t>
        </is>
      </c>
      <c r="F1602" s="34" t="n">
        <v>1550</v>
      </c>
      <c r="G1602" t="inlineStr">
        <is>
          <t>Bank A</t>
        </is>
      </c>
      <c r="H1602" t="inlineStr">
        <is>
          <t>Android</t>
        </is>
      </c>
      <c r="I1602" s="35" t="n">
        <v>3</v>
      </c>
      <c r="J1602" t="inlineStr">
        <is>
          <t>Success</t>
        </is>
      </c>
      <c r="K1602" t="inlineStr"/>
      <c r="L1602" s="34" t="n">
        <v>0</v>
      </c>
      <c r="M1602" t="inlineStr">
        <is>
          <t>Existing</t>
        </is>
      </c>
      <c r="N1602" t="inlineStr">
        <is>
          <t>Evening</t>
        </is>
      </c>
      <c r="O1602">
        <f>IF(AND(OR(Dashboard!$C$6="All",C1602=Dashboard!$C$6),OR(Dashboard!$F$6="All",D1602=Dashboard!$F$6),OR(Dashboard!$I$6="All",B1602=Dashboard!$I$6)),1,0)</f>
        <v/>
      </c>
    </row>
    <row r="1603">
      <c r="A1603" t="inlineStr">
        <is>
          <t>PP901602</t>
        </is>
      </c>
      <c r="B1603" t="inlineStr">
        <is>
          <t>Mar</t>
        </is>
      </c>
      <c r="C1603" t="inlineStr">
        <is>
          <t>Kolhapur</t>
        </is>
      </c>
      <c r="D1603" t="inlineStr">
        <is>
          <t>P2P transfer</t>
        </is>
      </c>
      <c r="E1603" t="inlineStr">
        <is>
          <t>-</t>
        </is>
      </c>
      <c r="F1603" s="34" t="n">
        <v>370</v>
      </c>
      <c r="G1603" t="inlineStr">
        <is>
          <t>Bank D</t>
        </is>
      </c>
      <c r="H1603" t="inlineStr">
        <is>
          <t>Android</t>
        </is>
      </c>
      <c r="I1603" s="35" t="n">
        <v>2.6</v>
      </c>
      <c r="J1603" t="inlineStr">
        <is>
          <t>Success</t>
        </is>
      </c>
      <c r="K1603" t="inlineStr"/>
      <c r="L1603" s="34" t="n">
        <v>0</v>
      </c>
      <c r="M1603" t="inlineStr">
        <is>
          <t>Existing</t>
        </is>
      </c>
      <c r="N1603" t="inlineStr">
        <is>
          <t>Night</t>
        </is>
      </c>
      <c r="O1603">
        <f>IF(AND(OR(Dashboard!$C$6="All",C1603=Dashboard!$C$6),OR(Dashboard!$F$6="All",D1603=Dashboard!$F$6),OR(Dashboard!$I$6="All",B1603=Dashboard!$I$6)),1,0)</f>
        <v/>
      </c>
    </row>
    <row r="1604">
      <c r="A1604" t="inlineStr">
        <is>
          <t>PP901603</t>
        </is>
      </c>
      <c r="B1604" t="inlineStr">
        <is>
          <t>Mar</t>
        </is>
      </c>
      <c r="C1604" t="inlineStr">
        <is>
          <t>Kolhapur</t>
        </is>
      </c>
      <c r="D1604" t="inlineStr">
        <is>
          <t>Merchant (P2M)</t>
        </is>
      </c>
      <c r="E1604" t="inlineStr">
        <is>
          <t>Travel</t>
        </is>
      </c>
      <c r="F1604" s="34" t="n">
        <v>78</v>
      </c>
      <c r="G1604" t="inlineStr">
        <is>
          <t>Bank D</t>
        </is>
      </c>
      <c r="H1604" t="inlineStr">
        <is>
          <t>iOS</t>
        </is>
      </c>
      <c r="I1604" s="35" t="n">
        <v>2</v>
      </c>
      <c r="J1604" t="inlineStr">
        <is>
          <t>Success</t>
        </is>
      </c>
      <c r="K1604" t="inlineStr"/>
      <c r="L1604" s="34" t="n">
        <v>0</v>
      </c>
      <c r="M1604" t="inlineStr">
        <is>
          <t>Existing</t>
        </is>
      </c>
      <c r="N1604" t="inlineStr">
        <is>
          <t>Evening</t>
        </is>
      </c>
      <c r="O1604">
        <f>IF(AND(OR(Dashboard!$C$6="All",C1604=Dashboard!$C$6),OR(Dashboard!$F$6="All",D1604=Dashboard!$F$6),OR(Dashboard!$I$6="All",B1604=Dashboard!$I$6)),1,0)</f>
        <v/>
      </c>
    </row>
    <row r="1605">
      <c r="A1605" t="inlineStr">
        <is>
          <t>PP901604</t>
        </is>
      </c>
      <c r="B1605" t="inlineStr">
        <is>
          <t>Apr</t>
        </is>
      </c>
      <c r="C1605" t="inlineStr">
        <is>
          <t>Kolhapur</t>
        </is>
      </c>
      <c r="D1605" t="inlineStr">
        <is>
          <t>Insurance</t>
        </is>
      </c>
      <c r="E1605" t="inlineStr">
        <is>
          <t>-</t>
        </is>
      </c>
      <c r="F1605" s="34" t="n">
        <v>10380</v>
      </c>
      <c r="G1605" t="inlineStr">
        <is>
          <t>Bank E</t>
        </is>
      </c>
      <c r="H1605" t="inlineStr">
        <is>
          <t>Android</t>
        </is>
      </c>
      <c r="I1605" s="35" t="n">
        <v>0.9</v>
      </c>
      <c r="J1605" t="inlineStr">
        <is>
          <t>Success</t>
        </is>
      </c>
      <c r="K1605" t="inlineStr"/>
      <c r="L1605" s="34" t="n">
        <v>0</v>
      </c>
      <c r="M1605" t="inlineStr">
        <is>
          <t>Existing</t>
        </is>
      </c>
      <c r="N1605" t="inlineStr">
        <is>
          <t>Afternoon</t>
        </is>
      </c>
      <c r="O1605">
        <f>IF(AND(OR(Dashboard!$C$6="All",C1605=Dashboard!$C$6),OR(Dashboard!$F$6="All",D1605=Dashboard!$F$6),OR(Dashboard!$I$6="All",B1605=Dashboard!$I$6)),1,0)</f>
        <v/>
      </c>
    </row>
    <row r="1606">
      <c r="A1606" t="inlineStr">
        <is>
          <t>PP901605</t>
        </is>
      </c>
      <c r="B1606" t="inlineStr">
        <is>
          <t>Apr</t>
        </is>
      </c>
      <c r="C1606" t="inlineStr">
        <is>
          <t>Kolhapur</t>
        </is>
      </c>
      <c r="D1606" t="inlineStr">
        <is>
          <t>Recharge</t>
        </is>
      </c>
      <c r="E1606" t="inlineStr">
        <is>
          <t>-</t>
        </is>
      </c>
      <c r="F1606" s="34" t="n">
        <v>299</v>
      </c>
      <c r="G1606" t="inlineStr">
        <is>
          <t>Bank B</t>
        </is>
      </c>
      <c r="H1606" t="inlineStr">
        <is>
          <t>Android</t>
        </is>
      </c>
      <c r="I1606" s="35" t="n">
        <v>0.9</v>
      </c>
      <c r="J1606" t="inlineStr">
        <is>
          <t>Success</t>
        </is>
      </c>
      <c r="K1606" t="inlineStr"/>
      <c r="L1606" s="34" t="n">
        <v>0</v>
      </c>
      <c r="M1606" t="inlineStr">
        <is>
          <t>Existing</t>
        </is>
      </c>
      <c r="N1606" t="inlineStr">
        <is>
          <t>Evening</t>
        </is>
      </c>
      <c r="O1606">
        <f>IF(AND(OR(Dashboard!$C$6="All",C1606=Dashboard!$C$6),OR(Dashboard!$F$6="All",D1606=Dashboard!$F$6),OR(Dashboard!$I$6="All",B1606=Dashboard!$I$6)),1,0)</f>
        <v/>
      </c>
    </row>
    <row r="1607">
      <c r="A1607" t="inlineStr">
        <is>
          <t>PP901606</t>
        </is>
      </c>
      <c r="B1607" t="inlineStr">
        <is>
          <t>Jan</t>
        </is>
      </c>
      <c r="C1607" t="inlineStr">
        <is>
          <t>Nashik</t>
        </is>
      </c>
      <c r="D1607" t="inlineStr">
        <is>
          <t>Merchant (P2M)</t>
        </is>
      </c>
      <c r="E1607" t="inlineStr">
        <is>
          <t>Pharmacy</t>
        </is>
      </c>
      <c r="F1607" s="34" t="n">
        <v>591</v>
      </c>
      <c r="G1607" t="inlineStr">
        <is>
          <t>Bank D</t>
        </is>
      </c>
      <c r="H1607" t="inlineStr">
        <is>
          <t>Android</t>
        </is>
      </c>
      <c r="I1607" s="35" t="n">
        <v>1.9</v>
      </c>
      <c r="J1607" t="inlineStr">
        <is>
          <t>Success</t>
        </is>
      </c>
      <c r="K1607" t="inlineStr"/>
      <c r="L1607" s="34" t="n">
        <v>0</v>
      </c>
      <c r="M1607" t="inlineStr">
        <is>
          <t>Existing</t>
        </is>
      </c>
      <c r="N1607" t="inlineStr">
        <is>
          <t>Afternoon</t>
        </is>
      </c>
      <c r="O1607">
        <f>IF(AND(OR(Dashboard!$C$6="All",C1607=Dashboard!$C$6),OR(Dashboard!$F$6="All",D1607=Dashboard!$F$6),OR(Dashboard!$I$6="All",B1607=Dashboard!$I$6)),1,0)</f>
        <v/>
      </c>
    </row>
    <row r="1608">
      <c r="A1608" t="inlineStr">
        <is>
          <t>PP901607</t>
        </is>
      </c>
      <c r="B1608" t="inlineStr">
        <is>
          <t>May</t>
        </is>
      </c>
      <c r="C1608" t="inlineStr">
        <is>
          <t>Solapur</t>
        </is>
      </c>
      <c r="D1608" t="inlineStr">
        <is>
          <t>Merchant (P2M)</t>
        </is>
      </c>
      <c r="E1608" t="inlineStr">
        <is>
          <t>Grocery</t>
        </is>
      </c>
      <c r="F1608" s="34" t="n">
        <v>152</v>
      </c>
      <c r="G1608" t="inlineStr">
        <is>
          <t>Bank D</t>
        </is>
      </c>
      <c r="H1608" t="inlineStr">
        <is>
          <t>Android</t>
        </is>
      </c>
      <c r="I1608" s="35" t="n">
        <v>2</v>
      </c>
      <c r="J1608" t="inlineStr">
        <is>
          <t>Success</t>
        </is>
      </c>
      <c r="K1608" t="inlineStr"/>
      <c r="L1608" s="34" t="n">
        <v>0</v>
      </c>
      <c r="M1608" t="inlineStr">
        <is>
          <t>Existing</t>
        </is>
      </c>
      <c r="N1608" t="inlineStr">
        <is>
          <t>Evening</t>
        </is>
      </c>
      <c r="O1608">
        <f>IF(AND(OR(Dashboard!$C$6="All",C1608=Dashboard!$C$6),OR(Dashboard!$F$6="All",D1608=Dashboard!$F$6),OR(Dashboard!$I$6="All",B1608=Dashboard!$I$6)),1,0)</f>
        <v/>
      </c>
    </row>
    <row r="1609">
      <c r="A1609" t="inlineStr">
        <is>
          <t>PP901608</t>
        </is>
      </c>
      <c r="B1609" t="inlineStr">
        <is>
          <t>Jan</t>
        </is>
      </c>
      <c r="C1609" t="inlineStr">
        <is>
          <t>Nagpur</t>
        </is>
      </c>
      <c r="D1609" t="inlineStr">
        <is>
          <t>Bill payment</t>
        </is>
      </c>
      <c r="E1609" t="inlineStr">
        <is>
          <t>-</t>
        </is>
      </c>
      <c r="F1609" s="34" t="n">
        <v>806</v>
      </c>
      <c r="G1609" t="inlineStr">
        <is>
          <t>Bank D</t>
        </is>
      </c>
      <c r="H1609" t="inlineStr">
        <is>
          <t>Android</t>
        </is>
      </c>
      <c r="I1609" s="35" t="n">
        <v>2.9</v>
      </c>
      <c r="J1609" t="inlineStr">
        <is>
          <t>Success</t>
        </is>
      </c>
      <c r="K1609" t="inlineStr"/>
      <c r="L1609" s="34" t="n">
        <v>0</v>
      </c>
      <c r="M1609" t="inlineStr">
        <is>
          <t>Existing</t>
        </is>
      </c>
      <c r="N1609" t="inlineStr">
        <is>
          <t>Morning</t>
        </is>
      </c>
      <c r="O1609">
        <f>IF(AND(OR(Dashboard!$C$6="All",C1609=Dashboard!$C$6),OR(Dashboard!$F$6="All",D1609=Dashboard!$F$6),OR(Dashboard!$I$6="All",B1609=Dashboard!$I$6)),1,0)</f>
        <v/>
      </c>
    </row>
    <row r="1610">
      <c r="A1610" t="inlineStr">
        <is>
          <t>PP901609</t>
        </is>
      </c>
      <c r="B1610" t="inlineStr">
        <is>
          <t>Mar</t>
        </is>
      </c>
      <c r="C1610" t="inlineStr">
        <is>
          <t>Sambhaji Nagar</t>
        </is>
      </c>
      <c r="D1610" t="inlineStr">
        <is>
          <t>Bill payment</t>
        </is>
      </c>
      <c r="E1610" t="inlineStr">
        <is>
          <t>-</t>
        </is>
      </c>
      <c r="F1610" s="34" t="n">
        <v>3173</v>
      </c>
      <c r="G1610" t="inlineStr">
        <is>
          <t>Bank E</t>
        </is>
      </c>
      <c r="H1610" t="inlineStr">
        <is>
          <t>Android</t>
        </is>
      </c>
      <c r="I1610" s="35" t="n">
        <v>1</v>
      </c>
      <c r="J1610" t="inlineStr">
        <is>
          <t>Success</t>
        </is>
      </c>
      <c r="K1610" t="inlineStr"/>
      <c r="L1610" s="34" t="n">
        <v>0</v>
      </c>
      <c r="M1610" t="inlineStr">
        <is>
          <t>Existing</t>
        </is>
      </c>
      <c r="N1610" t="inlineStr">
        <is>
          <t>Morning</t>
        </is>
      </c>
      <c r="O1610">
        <f>IF(AND(OR(Dashboard!$C$6="All",C1610=Dashboard!$C$6),OR(Dashboard!$F$6="All",D1610=Dashboard!$F$6),OR(Dashboard!$I$6="All",B1610=Dashboard!$I$6)),1,0)</f>
        <v/>
      </c>
    </row>
    <row r="1611">
      <c r="A1611" t="inlineStr">
        <is>
          <t>PP901610</t>
        </is>
      </c>
      <c r="B1611" t="inlineStr">
        <is>
          <t>Apr</t>
        </is>
      </c>
      <c r="C1611" t="inlineStr">
        <is>
          <t>Sambhaji Nagar</t>
        </is>
      </c>
      <c r="D1611" t="inlineStr">
        <is>
          <t>P2P transfer</t>
        </is>
      </c>
      <c r="E1611" t="inlineStr">
        <is>
          <t>-</t>
        </is>
      </c>
      <c r="F1611" s="34" t="n">
        <v>208</v>
      </c>
      <c r="G1611" t="inlineStr">
        <is>
          <t>Bank A</t>
        </is>
      </c>
      <c r="H1611" t="inlineStr">
        <is>
          <t>Android</t>
        </is>
      </c>
      <c r="I1611" s="35" t="n">
        <v>0.4</v>
      </c>
      <c r="J1611" t="inlineStr">
        <is>
          <t>Success</t>
        </is>
      </c>
      <c r="K1611" t="inlineStr"/>
      <c r="L1611" s="34" t="n">
        <v>0</v>
      </c>
      <c r="M1611" t="inlineStr">
        <is>
          <t>Existing</t>
        </is>
      </c>
      <c r="N1611" t="inlineStr">
        <is>
          <t>Evening</t>
        </is>
      </c>
      <c r="O1611">
        <f>IF(AND(OR(Dashboard!$C$6="All",C1611=Dashboard!$C$6),OR(Dashboard!$F$6="All",D1611=Dashboard!$F$6),OR(Dashboard!$I$6="All",B1611=Dashboard!$I$6)),1,0)</f>
        <v/>
      </c>
    </row>
    <row r="1612">
      <c r="A1612" t="inlineStr">
        <is>
          <t>PP901611</t>
        </is>
      </c>
      <c r="B1612" t="inlineStr">
        <is>
          <t>Jun</t>
        </is>
      </c>
      <c r="C1612" t="inlineStr">
        <is>
          <t>Kolhapur</t>
        </is>
      </c>
      <c r="D1612" t="inlineStr">
        <is>
          <t>Bill payment</t>
        </is>
      </c>
      <c r="E1612" t="inlineStr">
        <is>
          <t>-</t>
        </is>
      </c>
      <c r="F1612" s="34" t="n">
        <v>1958</v>
      </c>
      <c r="G1612" t="inlineStr">
        <is>
          <t>Bank E</t>
        </is>
      </c>
      <c r="H1612" t="inlineStr">
        <is>
          <t>Android</t>
        </is>
      </c>
      <c r="I1612" s="35" t="n">
        <v>2.1</v>
      </c>
      <c r="J1612" t="inlineStr">
        <is>
          <t>Success</t>
        </is>
      </c>
      <c r="K1612" t="inlineStr"/>
      <c r="L1612" s="34" t="n">
        <v>0</v>
      </c>
      <c r="M1612" t="inlineStr">
        <is>
          <t>Existing</t>
        </is>
      </c>
      <c r="N1612" t="inlineStr">
        <is>
          <t>Evening</t>
        </is>
      </c>
      <c r="O1612">
        <f>IF(AND(OR(Dashboard!$C$6="All",C1612=Dashboard!$C$6),OR(Dashboard!$F$6="All",D1612=Dashboard!$F$6),OR(Dashboard!$I$6="All",B1612=Dashboard!$I$6)),1,0)</f>
        <v/>
      </c>
    </row>
    <row r="1613">
      <c r="A1613" t="inlineStr">
        <is>
          <t>PP901612</t>
        </is>
      </c>
      <c r="B1613" t="inlineStr">
        <is>
          <t>Apr</t>
        </is>
      </c>
      <c r="C1613" t="inlineStr">
        <is>
          <t>Pune</t>
        </is>
      </c>
      <c r="D1613" t="inlineStr">
        <is>
          <t>Merchant (P2M)</t>
        </is>
      </c>
      <c r="E1613" t="inlineStr">
        <is>
          <t>Electronics</t>
        </is>
      </c>
      <c r="F1613" s="34" t="n">
        <v>2283</v>
      </c>
      <c r="G1613" t="inlineStr">
        <is>
          <t>Bank E</t>
        </is>
      </c>
      <c r="H1613" t="inlineStr">
        <is>
          <t>Android</t>
        </is>
      </c>
      <c r="I1613" s="35" t="n">
        <v>1.4</v>
      </c>
      <c r="J1613" t="inlineStr">
        <is>
          <t>Success</t>
        </is>
      </c>
      <c r="K1613" t="inlineStr"/>
      <c r="L1613" s="34" t="n">
        <v>0</v>
      </c>
      <c r="M1613" t="inlineStr">
        <is>
          <t>Existing</t>
        </is>
      </c>
      <c r="N1613" t="inlineStr">
        <is>
          <t>Afternoon</t>
        </is>
      </c>
      <c r="O1613">
        <f>IF(AND(OR(Dashboard!$C$6="All",C1613=Dashboard!$C$6),OR(Dashboard!$F$6="All",D1613=Dashboard!$F$6),OR(Dashboard!$I$6="All",B1613=Dashboard!$I$6)),1,0)</f>
        <v/>
      </c>
    </row>
    <row r="1614">
      <c r="A1614" t="inlineStr">
        <is>
          <t>PP901613</t>
        </is>
      </c>
      <c r="B1614" t="inlineStr">
        <is>
          <t>Feb</t>
        </is>
      </c>
      <c r="C1614" t="inlineStr">
        <is>
          <t>Nashik</t>
        </is>
      </c>
      <c r="D1614" t="inlineStr">
        <is>
          <t>Merchant (P2M)</t>
        </is>
      </c>
      <c r="E1614" t="inlineStr">
        <is>
          <t>Food</t>
        </is>
      </c>
      <c r="F1614" s="34" t="n">
        <v>1580</v>
      </c>
      <c r="G1614" t="inlineStr">
        <is>
          <t>Bank A</t>
        </is>
      </c>
      <c r="H1614" t="inlineStr">
        <is>
          <t>Android</t>
        </is>
      </c>
      <c r="I1614" s="35" t="n">
        <v>1.1</v>
      </c>
      <c r="J1614" t="inlineStr">
        <is>
          <t>Success</t>
        </is>
      </c>
      <c r="K1614" t="inlineStr"/>
      <c r="L1614" s="34" t="n">
        <v>0</v>
      </c>
      <c r="M1614" t="inlineStr">
        <is>
          <t>Existing</t>
        </is>
      </c>
      <c r="N1614" t="inlineStr">
        <is>
          <t>Evening</t>
        </is>
      </c>
      <c r="O1614">
        <f>IF(AND(OR(Dashboard!$C$6="All",C1614=Dashboard!$C$6),OR(Dashboard!$F$6="All",D1614=Dashboard!$F$6),OR(Dashboard!$I$6="All",B1614=Dashboard!$I$6)),1,0)</f>
        <v/>
      </c>
    </row>
    <row r="1615">
      <c r="A1615" t="inlineStr">
        <is>
          <t>PP901614</t>
        </is>
      </c>
      <c r="B1615" t="inlineStr">
        <is>
          <t>Jan</t>
        </is>
      </c>
      <c r="C1615" t="inlineStr">
        <is>
          <t>Pune</t>
        </is>
      </c>
      <c r="D1615" t="inlineStr">
        <is>
          <t>Merchant (P2M)</t>
        </is>
      </c>
      <c r="E1615" t="inlineStr">
        <is>
          <t>Pharmacy</t>
        </is>
      </c>
      <c r="F1615" s="34" t="n">
        <v>234</v>
      </c>
      <c r="G1615" t="inlineStr">
        <is>
          <t>Bank E</t>
        </is>
      </c>
      <c r="H1615" t="inlineStr">
        <is>
          <t>Android</t>
        </is>
      </c>
      <c r="I1615" s="35" t="n">
        <v>1.6</v>
      </c>
      <c r="J1615" t="inlineStr">
        <is>
          <t>Success</t>
        </is>
      </c>
      <c r="K1615" t="inlineStr"/>
      <c r="L1615" s="34" t="n">
        <v>0</v>
      </c>
      <c r="M1615" t="inlineStr">
        <is>
          <t>Existing</t>
        </is>
      </c>
      <c r="N1615" t="inlineStr">
        <is>
          <t>Evening</t>
        </is>
      </c>
      <c r="O1615">
        <f>IF(AND(OR(Dashboard!$C$6="All",C1615=Dashboard!$C$6),OR(Dashboard!$F$6="All",D1615=Dashboard!$F$6),OR(Dashboard!$I$6="All",B1615=Dashboard!$I$6)),1,0)</f>
        <v/>
      </c>
    </row>
    <row r="1616">
      <c r="A1616" t="inlineStr">
        <is>
          <t>PP901615</t>
        </is>
      </c>
      <c r="B1616" t="inlineStr">
        <is>
          <t>Mar</t>
        </is>
      </c>
      <c r="C1616" t="inlineStr">
        <is>
          <t>Pune</t>
        </is>
      </c>
      <c r="D1616" t="inlineStr">
        <is>
          <t>Insurance</t>
        </is>
      </c>
      <c r="E1616" t="inlineStr">
        <is>
          <t>-</t>
        </is>
      </c>
      <c r="F1616" s="34" t="n">
        <v>10961</v>
      </c>
      <c r="G1616" t="inlineStr">
        <is>
          <t>Bank D</t>
        </is>
      </c>
      <c r="H1616" t="inlineStr">
        <is>
          <t>Android</t>
        </is>
      </c>
      <c r="I1616" s="35" t="n">
        <v>2.3</v>
      </c>
      <c r="J1616" t="inlineStr">
        <is>
          <t>Success</t>
        </is>
      </c>
      <c r="K1616" t="inlineStr"/>
      <c r="L1616" s="34" t="n">
        <v>0</v>
      </c>
      <c r="M1616" t="inlineStr">
        <is>
          <t>Existing</t>
        </is>
      </c>
      <c r="N1616" t="inlineStr">
        <is>
          <t>Morning</t>
        </is>
      </c>
      <c r="O1616">
        <f>IF(AND(OR(Dashboard!$C$6="All",C1616=Dashboard!$C$6),OR(Dashboard!$F$6="All",D1616=Dashboard!$F$6),OR(Dashboard!$I$6="All",B1616=Dashboard!$I$6)),1,0)</f>
        <v/>
      </c>
    </row>
    <row r="1617">
      <c r="A1617" t="inlineStr">
        <is>
          <t>PP901616</t>
        </is>
      </c>
      <c r="B1617" t="inlineStr">
        <is>
          <t>Jan</t>
        </is>
      </c>
      <c r="C1617" t="inlineStr">
        <is>
          <t>Sambhaji Nagar</t>
        </is>
      </c>
      <c r="D1617" t="inlineStr">
        <is>
          <t>P2P transfer</t>
        </is>
      </c>
      <c r="E1617" t="inlineStr">
        <is>
          <t>-</t>
        </is>
      </c>
      <c r="F1617" s="34" t="n">
        <v>425</v>
      </c>
      <c r="G1617" t="inlineStr">
        <is>
          <t>Bank C</t>
        </is>
      </c>
      <c r="H1617" t="inlineStr">
        <is>
          <t>Android</t>
        </is>
      </c>
      <c r="I1617" s="35" t="n">
        <v>2.5</v>
      </c>
      <c r="J1617" t="inlineStr">
        <is>
          <t>Success</t>
        </is>
      </c>
      <c r="K1617" t="inlineStr"/>
      <c r="L1617" s="34" t="n">
        <v>0</v>
      </c>
      <c r="M1617" t="inlineStr">
        <is>
          <t>Existing</t>
        </is>
      </c>
      <c r="N1617" t="inlineStr">
        <is>
          <t>Morning</t>
        </is>
      </c>
      <c r="O1617">
        <f>IF(AND(OR(Dashboard!$C$6="All",C1617=Dashboard!$C$6),OR(Dashboard!$F$6="All",D1617=Dashboard!$F$6),OR(Dashboard!$I$6="All",B1617=Dashboard!$I$6)),1,0)</f>
        <v/>
      </c>
    </row>
    <row r="1618">
      <c r="A1618" t="inlineStr">
        <is>
          <t>PP901617</t>
        </is>
      </c>
      <c r="B1618" t="inlineStr">
        <is>
          <t>Mar</t>
        </is>
      </c>
      <c r="C1618" t="inlineStr">
        <is>
          <t>Pune</t>
        </is>
      </c>
      <c r="D1618" t="inlineStr">
        <is>
          <t>Merchant (P2M)</t>
        </is>
      </c>
      <c r="E1618" t="inlineStr">
        <is>
          <t>Grocery</t>
        </is>
      </c>
      <c r="F1618" s="34" t="n">
        <v>424</v>
      </c>
      <c r="G1618" t="inlineStr">
        <is>
          <t>Bank B</t>
        </is>
      </c>
      <c r="H1618" t="inlineStr">
        <is>
          <t>Android</t>
        </is>
      </c>
      <c r="I1618" s="35" t="n">
        <v>1.9</v>
      </c>
      <c r="J1618" t="inlineStr">
        <is>
          <t>Success</t>
        </is>
      </c>
      <c r="K1618" t="inlineStr"/>
      <c r="L1618" s="34" t="n">
        <v>0</v>
      </c>
      <c r="M1618" t="inlineStr">
        <is>
          <t>Existing</t>
        </is>
      </c>
      <c r="N1618" t="inlineStr">
        <is>
          <t>Evening</t>
        </is>
      </c>
      <c r="O1618">
        <f>IF(AND(OR(Dashboard!$C$6="All",C1618=Dashboard!$C$6),OR(Dashboard!$F$6="All",D1618=Dashboard!$F$6),OR(Dashboard!$I$6="All",B1618=Dashboard!$I$6)),1,0)</f>
        <v/>
      </c>
    </row>
    <row r="1619">
      <c r="A1619" t="inlineStr">
        <is>
          <t>PP901618</t>
        </is>
      </c>
      <c r="B1619" t="inlineStr">
        <is>
          <t>May</t>
        </is>
      </c>
      <c r="C1619" t="inlineStr">
        <is>
          <t>Sambhaji Nagar</t>
        </is>
      </c>
      <c r="D1619" t="inlineStr">
        <is>
          <t>P2P transfer</t>
        </is>
      </c>
      <c r="E1619" t="inlineStr">
        <is>
          <t>-</t>
        </is>
      </c>
      <c r="F1619" s="34" t="n">
        <v>572</v>
      </c>
      <c r="G1619" t="inlineStr">
        <is>
          <t>Bank C</t>
        </is>
      </c>
      <c r="H1619" t="inlineStr">
        <is>
          <t>iOS</t>
        </is>
      </c>
      <c r="I1619" s="35" t="n">
        <v>0.7</v>
      </c>
      <c r="J1619" t="inlineStr">
        <is>
          <t>Success</t>
        </is>
      </c>
      <c r="K1619" t="inlineStr"/>
      <c r="L1619" s="34" t="n">
        <v>0</v>
      </c>
      <c r="M1619" t="inlineStr">
        <is>
          <t>Existing</t>
        </is>
      </c>
      <c r="N1619" t="inlineStr">
        <is>
          <t>Evening</t>
        </is>
      </c>
      <c r="O1619">
        <f>IF(AND(OR(Dashboard!$C$6="All",C1619=Dashboard!$C$6),OR(Dashboard!$F$6="All",D1619=Dashboard!$F$6),OR(Dashboard!$I$6="All",B1619=Dashboard!$I$6)),1,0)</f>
        <v/>
      </c>
    </row>
    <row r="1620">
      <c r="A1620" t="inlineStr">
        <is>
          <t>PP901619</t>
        </is>
      </c>
      <c r="B1620" t="inlineStr">
        <is>
          <t>Jun</t>
        </is>
      </c>
      <c r="C1620" t="inlineStr">
        <is>
          <t>Sambhaji Nagar</t>
        </is>
      </c>
      <c r="D1620" t="inlineStr">
        <is>
          <t>P2P transfer</t>
        </is>
      </c>
      <c r="E1620" t="inlineStr">
        <is>
          <t>-</t>
        </is>
      </c>
      <c r="F1620" s="34" t="n">
        <v>787</v>
      </c>
      <c r="G1620" t="inlineStr">
        <is>
          <t>Bank B</t>
        </is>
      </c>
      <c r="H1620" t="inlineStr">
        <is>
          <t>Android</t>
        </is>
      </c>
      <c r="I1620" s="35" t="n">
        <v>2.7</v>
      </c>
      <c r="J1620" t="inlineStr">
        <is>
          <t>Success</t>
        </is>
      </c>
      <c r="K1620" t="inlineStr"/>
      <c r="L1620" s="34" t="n">
        <v>0</v>
      </c>
      <c r="M1620" t="inlineStr">
        <is>
          <t>Existing</t>
        </is>
      </c>
      <c r="N1620" t="inlineStr">
        <is>
          <t>Afternoon</t>
        </is>
      </c>
      <c r="O1620">
        <f>IF(AND(OR(Dashboard!$C$6="All",C1620=Dashboard!$C$6),OR(Dashboard!$F$6="All",D1620=Dashboard!$F$6),OR(Dashboard!$I$6="All",B1620=Dashboard!$I$6)),1,0)</f>
        <v/>
      </c>
    </row>
    <row r="1621">
      <c r="A1621" t="inlineStr">
        <is>
          <t>PP901620</t>
        </is>
      </c>
      <c r="B1621" t="inlineStr">
        <is>
          <t>Jan</t>
        </is>
      </c>
      <c r="C1621" t="inlineStr">
        <is>
          <t>Nagpur</t>
        </is>
      </c>
      <c r="D1621" t="inlineStr">
        <is>
          <t>P2P transfer</t>
        </is>
      </c>
      <c r="E1621" t="inlineStr">
        <is>
          <t>-</t>
        </is>
      </c>
      <c r="F1621" s="34" t="n">
        <v>1559</v>
      </c>
      <c r="G1621" t="inlineStr">
        <is>
          <t>Bank B</t>
        </is>
      </c>
      <c r="H1621" t="inlineStr">
        <is>
          <t>Android</t>
        </is>
      </c>
      <c r="I1621" s="35" t="n">
        <v>2.4</v>
      </c>
      <c r="J1621" t="inlineStr">
        <is>
          <t>Success</t>
        </is>
      </c>
      <c r="K1621" t="inlineStr"/>
      <c r="L1621" s="34" t="n">
        <v>0</v>
      </c>
      <c r="M1621" t="inlineStr">
        <is>
          <t>Existing</t>
        </is>
      </c>
      <c r="N1621" t="inlineStr">
        <is>
          <t>Evening</t>
        </is>
      </c>
      <c r="O1621">
        <f>IF(AND(OR(Dashboard!$C$6="All",C1621=Dashboard!$C$6),OR(Dashboard!$F$6="All",D1621=Dashboard!$F$6),OR(Dashboard!$I$6="All",B1621=Dashboard!$I$6)),1,0)</f>
        <v/>
      </c>
    </row>
    <row r="1622">
      <c r="A1622" t="inlineStr">
        <is>
          <t>PP901621</t>
        </is>
      </c>
      <c r="B1622" t="inlineStr">
        <is>
          <t>Feb</t>
        </is>
      </c>
      <c r="C1622" t="inlineStr">
        <is>
          <t>Nashik</t>
        </is>
      </c>
      <c r="D1622" t="inlineStr">
        <is>
          <t>Merchant (P2M)</t>
        </is>
      </c>
      <c r="E1622" t="inlineStr">
        <is>
          <t>Grocery</t>
        </is>
      </c>
      <c r="F1622" s="34" t="n">
        <v>162</v>
      </c>
      <c r="G1622" t="inlineStr">
        <is>
          <t>Bank C</t>
        </is>
      </c>
      <c r="H1622" t="inlineStr">
        <is>
          <t>Android</t>
        </is>
      </c>
      <c r="I1622" s="35" t="n">
        <v>2.1</v>
      </c>
      <c r="J1622" t="inlineStr">
        <is>
          <t>Success</t>
        </is>
      </c>
      <c r="K1622" t="inlineStr"/>
      <c r="L1622" s="34" t="n">
        <v>0</v>
      </c>
      <c r="M1622" t="inlineStr">
        <is>
          <t>Existing</t>
        </is>
      </c>
      <c r="N1622" t="inlineStr">
        <is>
          <t>Night</t>
        </is>
      </c>
      <c r="O1622">
        <f>IF(AND(OR(Dashboard!$C$6="All",C1622=Dashboard!$C$6),OR(Dashboard!$F$6="All",D1622=Dashboard!$F$6),OR(Dashboard!$I$6="All",B1622=Dashboard!$I$6)),1,0)</f>
        <v/>
      </c>
    </row>
    <row r="1623">
      <c r="A1623" t="inlineStr">
        <is>
          <t>PP901622</t>
        </is>
      </c>
      <c r="B1623" t="inlineStr">
        <is>
          <t>Jan</t>
        </is>
      </c>
      <c r="C1623" t="inlineStr">
        <is>
          <t>Nagpur</t>
        </is>
      </c>
      <c r="D1623" t="inlineStr">
        <is>
          <t>P2P transfer</t>
        </is>
      </c>
      <c r="E1623" t="inlineStr">
        <is>
          <t>-</t>
        </is>
      </c>
      <c r="F1623" s="34" t="n">
        <v>1604</v>
      </c>
      <c r="G1623" t="inlineStr">
        <is>
          <t>Bank C</t>
        </is>
      </c>
      <c r="H1623" t="inlineStr">
        <is>
          <t>Android</t>
        </is>
      </c>
      <c r="I1623" s="35" t="n">
        <v>2.5</v>
      </c>
      <c r="J1623" t="inlineStr">
        <is>
          <t>Success</t>
        </is>
      </c>
      <c r="K1623" t="inlineStr"/>
      <c r="L1623" s="34" t="n">
        <v>0</v>
      </c>
      <c r="M1623" t="inlineStr">
        <is>
          <t>Existing</t>
        </is>
      </c>
      <c r="N1623" t="inlineStr">
        <is>
          <t>Morning</t>
        </is>
      </c>
      <c r="O1623">
        <f>IF(AND(OR(Dashboard!$C$6="All",C1623=Dashboard!$C$6),OR(Dashboard!$F$6="All",D1623=Dashboard!$F$6),OR(Dashboard!$I$6="All",B1623=Dashboard!$I$6)),1,0)</f>
        <v/>
      </c>
    </row>
    <row r="1624">
      <c r="A1624" t="inlineStr">
        <is>
          <t>PP901623</t>
        </is>
      </c>
      <c r="B1624" t="inlineStr">
        <is>
          <t>May</t>
        </is>
      </c>
      <c r="C1624" t="inlineStr">
        <is>
          <t>Nashik</t>
        </is>
      </c>
      <c r="D1624" t="inlineStr">
        <is>
          <t>P2P transfer</t>
        </is>
      </c>
      <c r="E1624" t="inlineStr">
        <is>
          <t>-</t>
        </is>
      </c>
      <c r="F1624" s="34" t="n">
        <v>2532</v>
      </c>
      <c r="G1624" t="inlineStr">
        <is>
          <t>Bank D</t>
        </is>
      </c>
      <c r="H1624" t="inlineStr">
        <is>
          <t>Android</t>
        </is>
      </c>
      <c r="I1624" s="35" t="n">
        <v>3.2</v>
      </c>
      <c r="J1624" t="inlineStr">
        <is>
          <t>Success</t>
        </is>
      </c>
      <c r="K1624" t="inlineStr"/>
      <c r="L1624" s="34" t="n">
        <v>0</v>
      </c>
      <c r="M1624" t="inlineStr">
        <is>
          <t>Existing</t>
        </is>
      </c>
      <c r="N1624" t="inlineStr">
        <is>
          <t>Evening</t>
        </is>
      </c>
      <c r="O1624">
        <f>IF(AND(OR(Dashboard!$C$6="All",C1624=Dashboard!$C$6),OR(Dashboard!$F$6="All",D1624=Dashboard!$F$6),OR(Dashboard!$I$6="All",B1624=Dashboard!$I$6)),1,0)</f>
        <v/>
      </c>
    </row>
    <row r="1625">
      <c r="A1625" t="inlineStr">
        <is>
          <t>PP901624</t>
        </is>
      </c>
      <c r="B1625" t="inlineStr">
        <is>
          <t>Apr</t>
        </is>
      </c>
      <c r="C1625" t="inlineStr">
        <is>
          <t>Sambhaji Nagar</t>
        </is>
      </c>
      <c r="D1625" t="inlineStr">
        <is>
          <t>Merchant (P2M)</t>
        </is>
      </c>
      <c r="E1625" t="inlineStr">
        <is>
          <t>Grocery</t>
        </is>
      </c>
      <c r="F1625" s="34" t="n">
        <v>477</v>
      </c>
      <c r="G1625" t="inlineStr">
        <is>
          <t>Bank B</t>
        </is>
      </c>
      <c r="H1625" t="inlineStr">
        <is>
          <t>Android</t>
        </is>
      </c>
      <c r="I1625" s="35" t="n">
        <v>1.4</v>
      </c>
      <c r="J1625" t="inlineStr">
        <is>
          <t>Success</t>
        </is>
      </c>
      <c r="K1625" t="inlineStr"/>
      <c r="L1625" s="34" t="n">
        <v>0</v>
      </c>
      <c r="M1625" t="inlineStr">
        <is>
          <t>New</t>
        </is>
      </c>
      <c r="N1625" t="inlineStr">
        <is>
          <t>Night</t>
        </is>
      </c>
      <c r="O1625">
        <f>IF(AND(OR(Dashboard!$C$6="All",C1625=Dashboard!$C$6),OR(Dashboard!$F$6="All",D1625=Dashboard!$F$6),OR(Dashboard!$I$6="All",B1625=Dashboard!$I$6)),1,0)</f>
        <v/>
      </c>
    </row>
    <row r="1626">
      <c r="A1626" t="inlineStr">
        <is>
          <t>PP901625</t>
        </is>
      </c>
      <c r="B1626" t="inlineStr">
        <is>
          <t>Mar</t>
        </is>
      </c>
      <c r="C1626" t="inlineStr">
        <is>
          <t>Pune</t>
        </is>
      </c>
      <c r="D1626" t="inlineStr">
        <is>
          <t>Merchant (P2M)</t>
        </is>
      </c>
      <c r="E1626" t="inlineStr">
        <is>
          <t>Travel</t>
        </is>
      </c>
      <c r="F1626" s="34" t="n">
        <v>520</v>
      </c>
      <c r="G1626" t="inlineStr">
        <is>
          <t>Bank A</t>
        </is>
      </c>
      <c r="H1626" t="inlineStr">
        <is>
          <t>Android</t>
        </is>
      </c>
      <c r="I1626" s="35" t="n">
        <v>3.3</v>
      </c>
      <c r="J1626" t="inlineStr">
        <is>
          <t>Success</t>
        </is>
      </c>
      <c r="K1626" t="inlineStr"/>
      <c r="L1626" s="34" t="n">
        <v>0</v>
      </c>
      <c r="M1626" t="inlineStr">
        <is>
          <t>Existing</t>
        </is>
      </c>
      <c r="N1626" t="inlineStr">
        <is>
          <t>Night</t>
        </is>
      </c>
      <c r="O1626">
        <f>IF(AND(OR(Dashboard!$C$6="All",C1626=Dashboard!$C$6),OR(Dashboard!$F$6="All",D1626=Dashboard!$F$6),OR(Dashboard!$I$6="All",B1626=Dashboard!$I$6)),1,0)</f>
        <v/>
      </c>
    </row>
    <row r="1627">
      <c r="A1627" t="inlineStr">
        <is>
          <t>PP901626</t>
        </is>
      </c>
      <c r="B1627" t="inlineStr">
        <is>
          <t>Apr</t>
        </is>
      </c>
      <c r="C1627" t="inlineStr">
        <is>
          <t>Solapur</t>
        </is>
      </c>
      <c r="D1627" t="inlineStr">
        <is>
          <t>P2P transfer</t>
        </is>
      </c>
      <c r="E1627" t="inlineStr">
        <is>
          <t>-</t>
        </is>
      </c>
      <c r="F1627" s="34" t="n">
        <v>845</v>
      </c>
      <c r="G1627" t="inlineStr">
        <is>
          <t>Bank E</t>
        </is>
      </c>
      <c r="H1627" t="inlineStr">
        <is>
          <t>Android</t>
        </is>
      </c>
      <c r="I1627" s="35" t="n">
        <v>1.1</v>
      </c>
      <c r="J1627" t="inlineStr">
        <is>
          <t>Success</t>
        </is>
      </c>
      <c r="K1627" t="inlineStr"/>
      <c r="L1627" s="34" t="n">
        <v>0</v>
      </c>
      <c r="M1627" t="inlineStr">
        <is>
          <t>Existing</t>
        </is>
      </c>
      <c r="N1627" t="inlineStr">
        <is>
          <t>Evening</t>
        </is>
      </c>
      <c r="O1627">
        <f>IF(AND(OR(Dashboard!$C$6="All",C1627=Dashboard!$C$6),OR(Dashboard!$F$6="All",D1627=Dashboard!$F$6),OR(Dashboard!$I$6="All",B1627=Dashboard!$I$6)),1,0)</f>
        <v/>
      </c>
    </row>
    <row r="1628">
      <c r="A1628" t="inlineStr">
        <is>
          <t>PP901627</t>
        </is>
      </c>
      <c r="B1628" t="inlineStr">
        <is>
          <t>Jan</t>
        </is>
      </c>
      <c r="C1628" t="inlineStr">
        <is>
          <t>Solapur</t>
        </is>
      </c>
      <c r="D1628" t="inlineStr">
        <is>
          <t>P2P transfer</t>
        </is>
      </c>
      <c r="E1628" t="inlineStr">
        <is>
          <t>-</t>
        </is>
      </c>
      <c r="F1628" s="34" t="n">
        <v>956</v>
      </c>
      <c r="G1628" t="inlineStr">
        <is>
          <t>Bank C</t>
        </is>
      </c>
      <c r="H1628" t="inlineStr">
        <is>
          <t>Android</t>
        </is>
      </c>
      <c r="I1628" s="35" t="n">
        <v>1.2</v>
      </c>
      <c r="J1628" t="inlineStr">
        <is>
          <t>Success</t>
        </is>
      </c>
      <c r="K1628" t="inlineStr"/>
      <c r="L1628" s="34" t="n">
        <v>0</v>
      </c>
      <c r="M1628" t="inlineStr">
        <is>
          <t>Existing</t>
        </is>
      </c>
      <c r="N1628" t="inlineStr">
        <is>
          <t>Morning</t>
        </is>
      </c>
      <c r="O1628">
        <f>IF(AND(OR(Dashboard!$C$6="All",C1628=Dashboard!$C$6),OR(Dashboard!$F$6="All",D1628=Dashboard!$F$6),OR(Dashboard!$I$6="All",B1628=Dashboard!$I$6)),1,0)</f>
        <v/>
      </c>
    </row>
    <row r="1629">
      <c r="A1629" t="inlineStr">
        <is>
          <t>PP901628</t>
        </is>
      </c>
      <c r="B1629" t="inlineStr">
        <is>
          <t>Feb</t>
        </is>
      </c>
      <c r="C1629" t="inlineStr">
        <is>
          <t>Nagpur</t>
        </is>
      </c>
      <c r="D1629" t="inlineStr">
        <is>
          <t>Merchant (P2M)</t>
        </is>
      </c>
      <c r="E1629" t="inlineStr">
        <is>
          <t>Electronics</t>
        </is>
      </c>
      <c r="F1629" s="34" t="n">
        <v>267</v>
      </c>
      <c r="G1629" t="inlineStr">
        <is>
          <t>Bank B</t>
        </is>
      </c>
      <c r="H1629" t="inlineStr">
        <is>
          <t>Android</t>
        </is>
      </c>
      <c r="I1629" s="35" t="n">
        <v>1.6</v>
      </c>
      <c r="J1629" t="inlineStr">
        <is>
          <t>Success</t>
        </is>
      </c>
      <c r="K1629" t="inlineStr"/>
      <c r="L1629" s="34" t="n">
        <v>0</v>
      </c>
      <c r="M1629" t="inlineStr">
        <is>
          <t>Existing</t>
        </is>
      </c>
      <c r="N1629" t="inlineStr">
        <is>
          <t>Morning</t>
        </is>
      </c>
      <c r="O1629">
        <f>IF(AND(OR(Dashboard!$C$6="All",C1629=Dashboard!$C$6),OR(Dashboard!$F$6="All",D1629=Dashboard!$F$6),OR(Dashboard!$I$6="All",B1629=Dashboard!$I$6)),1,0)</f>
        <v/>
      </c>
    </row>
    <row r="1630">
      <c r="A1630" t="inlineStr">
        <is>
          <t>PP901629</t>
        </is>
      </c>
      <c r="B1630" t="inlineStr">
        <is>
          <t>Jan</t>
        </is>
      </c>
      <c r="C1630" t="inlineStr">
        <is>
          <t>Kolhapur</t>
        </is>
      </c>
      <c r="D1630" t="inlineStr">
        <is>
          <t>Merchant (P2M)</t>
        </is>
      </c>
      <c r="E1630" t="inlineStr">
        <is>
          <t>Pharmacy</t>
        </is>
      </c>
      <c r="F1630" s="34" t="n">
        <v>360</v>
      </c>
      <c r="G1630" t="inlineStr">
        <is>
          <t>Bank D</t>
        </is>
      </c>
      <c r="H1630" t="inlineStr">
        <is>
          <t>Android</t>
        </is>
      </c>
      <c r="I1630" s="35" t="n">
        <v>2.4</v>
      </c>
      <c r="J1630" t="inlineStr">
        <is>
          <t>Success</t>
        </is>
      </c>
      <c r="K1630" t="inlineStr"/>
      <c r="L1630" s="34" t="n">
        <v>0</v>
      </c>
      <c r="M1630" t="inlineStr">
        <is>
          <t>Existing</t>
        </is>
      </c>
      <c r="N1630" t="inlineStr">
        <is>
          <t>Morning</t>
        </is>
      </c>
      <c r="O1630">
        <f>IF(AND(OR(Dashboard!$C$6="All",C1630=Dashboard!$C$6),OR(Dashboard!$F$6="All",D1630=Dashboard!$F$6),OR(Dashboard!$I$6="All",B1630=Dashboard!$I$6)),1,0)</f>
        <v/>
      </c>
    </row>
    <row r="1631">
      <c r="A1631" t="inlineStr">
        <is>
          <t>PP901630</t>
        </is>
      </c>
      <c r="B1631" t="inlineStr">
        <is>
          <t>May</t>
        </is>
      </c>
      <c r="C1631" t="inlineStr">
        <is>
          <t>Nagpur</t>
        </is>
      </c>
      <c r="D1631" t="inlineStr">
        <is>
          <t>P2P transfer</t>
        </is>
      </c>
      <c r="E1631" t="inlineStr">
        <is>
          <t>-</t>
        </is>
      </c>
      <c r="F1631" s="34" t="n">
        <v>1252</v>
      </c>
      <c r="G1631" t="inlineStr">
        <is>
          <t>Bank A</t>
        </is>
      </c>
      <c r="H1631" t="inlineStr">
        <is>
          <t>Android</t>
        </is>
      </c>
      <c r="I1631" s="35" t="n">
        <v>1.9</v>
      </c>
      <c r="J1631" t="inlineStr">
        <is>
          <t>Success</t>
        </is>
      </c>
      <c r="K1631" t="inlineStr"/>
      <c r="L1631" s="34" t="n">
        <v>0</v>
      </c>
      <c r="M1631" t="inlineStr">
        <is>
          <t>Existing</t>
        </is>
      </c>
      <c r="N1631" t="inlineStr">
        <is>
          <t>Evening</t>
        </is>
      </c>
      <c r="O1631">
        <f>IF(AND(OR(Dashboard!$C$6="All",C1631=Dashboard!$C$6),OR(Dashboard!$F$6="All",D1631=Dashboard!$F$6),OR(Dashboard!$I$6="All",B1631=Dashboard!$I$6)),1,0)</f>
        <v/>
      </c>
    </row>
    <row r="1632">
      <c r="A1632" t="inlineStr">
        <is>
          <t>PP901631</t>
        </is>
      </c>
      <c r="B1632" t="inlineStr">
        <is>
          <t>Jun</t>
        </is>
      </c>
      <c r="C1632" t="inlineStr">
        <is>
          <t>Pune</t>
        </is>
      </c>
      <c r="D1632" t="inlineStr">
        <is>
          <t>Merchant (P2M)</t>
        </is>
      </c>
      <c r="E1632" t="inlineStr">
        <is>
          <t>Pharmacy</t>
        </is>
      </c>
      <c r="F1632" s="34" t="n">
        <v>1643</v>
      </c>
      <c r="G1632" t="inlineStr">
        <is>
          <t>Bank D</t>
        </is>
      </c>
      <c r="H1632" t="inlineStr">
        <is>
          <t>Android</t>
        </is>
      </c>
      <c r="I1632" s="35" t="n">
        <v>2.2</v>
      </c>
      <c r="J1632" t="inlineStr">
        <is>
          <t>Success</t>
        </is>
      </c>
      <c r="K1632" t="inlineStr"/>
      <c r="L1632" s="34" t="n">
        <v>0</v>
      </c>
      <c r="M1632" t="inlineStr">
        <is>
          <t>Existing</t>
        </is>
      </c>
      <c r="N1632" t="inlineStr">
        <is>
          <t>Evening</t>
        </is>
      </c>
      <c r="O1632">
        <f>IF(AND(OR(Dashboard!$C$6="All",C1632=Dashboard!$C$6),OR(Dashboard!$F$6="All",D1632=Dashboard!$F$6),OR(Dashboard!$I$6="All",B1632=Dashboard!$I$6)),1,0)</f>
        <v/>
      </c>
    </row>
    <row r="1633">
      <c r="A1633" t="inlineStr">
        <is>
          <t>PP901632</t>
        </is>
      </c>
      <c r="B1633" t="inlineStr">
        <is>
          <t>Jun</t>
        </is>
      </c>
      <c r="C1633" t="inlineStr">
        <is>
          <t>Sambhaji Nagar</t>
        </is>
      </c>
      <c r="D1633" t="inlineStr">
        <is>
          <t>P2P transfer</t>
        </is>
      </c>
      <c r="E1633" t="inlineStr">
        <is>
          <t>-</t>
        </is>
      </c>
      <c r="F1633" s="34" t="n">
        <v>1120</v>
      </c>
      <c r="G1633" t="inlineStr">
        <is>
          <t>Bank C</t>
        </is>
      </c>
      <c r="H1633" t="inlineStr">
        <is>
          <t>Android</t>
        </is>
      </c>
      <c r="I1633" s="35" t="n">
        <v>2</v>
      </c>
      <c r="J1633" t="inlineStr">
        <is>
          <t>Success</t>
        </is>
      </c>
      <c r="K1633" t="inlineStr"/>
      <c r="L1633" s="34" t="n">
        <v>0</v>
      </c>
      <c r="M1633" t="inlineStr">
        <is>
          <t>Existing</t>
        </is>
      </c>
      <c r="N1633" t="inlineStr">
        <is>
          <t>Morning</t>
        </is>
      </c>
      <c r="O1633">
        <f>IF(AND(OR(Dashboard!$C$6="All",C1633=Dashboard!$C$6),OR(Dashboard!$F$6="All",D1633=Dashboard!$F$6),OR(Dashboard!$I$6="All",B1633=Dashboard!$I$6)),1,0)</f>
        <v/>
      </c>
    </row>
    <row r="1634">
      <c r="A1634" t="inlineStr">
        <is>
          <t>PP901633</t>
        </is>
      </c>
      <c r="B1634" t="inlineStr">
        <is>
          <t>Apr</t>
        </is>
      </c>
      <c r="C1634" t="inlineStr">
        <is>
          <t>Pune</t>
        </is>
      </c>
      <c r="D1634" t="inlineStr">
        <is>
          <t>P2P transfer</t>
        </is>
      </c>
      <c r="E1634" t="inlineStr">
        <is>
          <t>-</t>
        </is>
      </c>
      <c r="F1634" s="34" t="n">
        <v>3183</v>
      </c>
      <c r="G1634" t="inlineStr">
        <is>
          <t>Bank A</t>
        </is>
      </c>
      <c r="H1634" t="inlineStr">
        <is>
          <t>iOS</t>
        </is>
      </c>
      <c r="I1634" s="35" t="n">
        <v>1.3</v>
      </c>
      <c r="J1634" t="inlineStr">
        <is>
          <t>Success</t>
        </is>
      </c>
      <c r="K1634" t="inlineStr"/>
      <c r="L1634" s="34" t="n">
        <v>0</v>
      </c>
      <c r="M1634" t="inlineStr">
        <is>
          <t>Existing</t>
        </is>
      </c>
      <c r="N1634" t="inlineStr">
        <is>
          <t>Evening</t>
        </is>
      </c>
      <c r="O1634">
        <f>IF(AND(OR(Dashboard!$C$6="All",C1634=Dashboard!$C$6),OR(Dashboard!$F$6="All",D1634=Dashboard!$F$6),OR(Dashboard!$I$6="All",B1634=Dashboard!$I$6)),1,0)</f>
        <v/>
      </c>
    </row>
    <row r="1635">
      <c r="A1635" t="inlineStr">
        <is>
          <t>PP901634</t>
        </is>
      </c>
      <c r="B1635" t="inlineStr">
        <is>
          <t>Jan</t>
        </is>
      </c>
      <c r="C1635" t="inlineStr">
        <is>
          <t>Pune</t>
        </is>
      </c>
      <c r="D1635" t="inlineStr">
        <is>
          <t>Bill payment</t>
        </is>
      </c>
      <c r="E1635" t="inlineStr">
        <is>
          <t>-</t>
        </is>
      </c>
      <c r="F1635" s="34" t="n">
        <v>1933</v>
      </c>
      <c r="G1635" t="inlineStr">
        <is>
          <t>Bank C</t>
        </is>
      </c>
      <c r="H1635" t="inlineStr">
        <is>
          <t>Android</t>
        </is>
      </c>
      <c r="I1635" s="35" t="n">
        <v>1.3</v>
      </c>
      <c r="J1635" t="inlineStr">
        <is>
          <t>Success</t>
        </is>
      </c>
      <c r="K1635" t="inlineStr"/>
      <c r="L1635" s="34" t="n">
        <v>0</v>
      </c>
      <c r="M1635" t="inlineStr">
        <is>
          <t>Existing</t>
        </is>
      </c>
      <c r="N1635" t="inlineStr">
        <is>
          <t>Evening</t>
        </is>
      </c>
      <c r="O1635">
        <f>IF(AND(OR(Dashboard!$C$6="All",C1635=Dashboard!$C$6),OR(Dashboard!$F$6="All",D1635=Dashboard!$F$6),OR(Dashboard!$I$6="All",B1635=Dashboard!$I$6)),1,0)</f>
        <v/>
      </c>
    </row>
    <row r="1636">
      <c r="A1636" t="inlineStr">
        <is>
          <t>PP901635</t>
        </is>
      </c>
      <c r="B1636" t="inlineStr">
        <is>
          <t>Mar</t>
        </is>
      </c>
      <c r="C1636" t="inlineStr">
        <is>
          <t>Pune</t>
        </is>
      </c>
      <c r="D1636" t="inlineStr">
        <is>
          <t>Merchant (P2M)</t>
        </is>
      </c>
      <c r="E1636" t="inlineStr">
        <is>
          <t>Pharmacy</t>
        </is>
      </c>
      <c r="F1636" s="34" t="n">
        <v>467</v>
      </c>
      <c r="G1636" t="inlineStr">
        <is>
          <t>Bank E</t>
        </is>
      </c>
      <c r="H1636" t="inlineStr">
        <is>
          <t>iOS</t>
        </is>
      </c>
      <c r="I1636" s="35" t="n">
        <v>1.6</v>
      </c>
      <c r="J1636" t="inlineStr">
        <is>
          <t>Success</t>
        </is>
      </c>
      <c r="K1636" t="inlineStr"/>
      <c r="L1636" s="34" t="n">
        <v>0</v>
      </c>
      <c r="M1636" t="inlineStr">
        <is>
          <t>Existing</t>
        </is>
      </c>
      <c r="N1636" t="inlineStr">
        <is>
          <t>Evening</t>
        </is>
      </c>
      <c r="O1636">
        <f>IF(AND(OR(Dashboard!$C$6="All",C1636=Dashboard!$C$6),OR(Dashboard!$F$6="All",D1636=Dashboard!$F$6),OR(Dashboard!$I$6="All",B1636=Dashboard!$I$6)),1,0)</f>
        <v/>
      </c>
    </row>
    <row r="1637">
      <c r="A1637" t="inlineStr">
        <is>
          <t>PP901636</t>
        </is>
      </c>
      <c r="B1637" t="inlineStr">
        <is>
          <t>May</t>
        </is>
      </c>
      <c r="C1637" t="inlineStr">
        <is>
          <t>Pune</t>
        </is>
      </c>
      <c r="D1637" t="inlineStr">
        <is>
          <t>Recharge</t>
        </is>
      </c>
      <c r="E1637" t="inlineStr">
        <is>
          <t>-</t>
        </is>
      </c>
      <c r="F1637" s="34" t="n">
        <v>239</v>
      </c>
      <c r="G1637" t="inlineStr">
        <is>
          <t>Bank C</t>
        </is>
      </c>
      <c r="H1637" t="inlineStr">
        <is>
          <t>Android</t>
        </is>
      </c>
      <c r="I1637" s="35" t="n">
        <v>1.3</v>
      </c>
      <c r="J1637" t="inlineStr">
        <is>
          <t>Success</t>
        </is>
      </c>
      <c r="K1637" t="inlineStr"/>
      <c r="L1637" s="34" t="n">
        <v>0</v>
      </c>
      <c r="M1637" t="inlineStr">
        <is>
          <t>Existing</t>
        </is>
      </c>
      <c r="N1637" t="inlineStr">
        <is>
          <t>Night</t>
        </is>
      </c>
      <c r="O1637">
        <f>IF(AND(OR(Dashboard!$C$6="All",C1637=Dashboard!$C$6),OR(Dashboard!$F$6="All",D1637=Dashboard!$F$6),OR(Dashboard!$I$6="All",B1637=Dashboard!$I$6)),1,0)</f>
        <v/>
      </c>
    </row>
    <row r="1638">
      <c r="A1638" t="inlineStr">
        <is>
          <t>PP901637</t>
        </is>
      </c>
      <c r="B1638" t="inlineStr">
        <is>
          <t>May</t>
        </is>
      </c>
      <c r="C1638" t="inlineStr">
        <is>
          <t>Nagpur</t>
        </is>
      </c>
      <c r="D1638" t="inlineStr">
        <is>
          <t>P2P transfer</t>
        </is>
      </c>
      <c r="E1638" t="inlineStr">
        <is>
          <t>-</t>
        </is>
      </c>
      <c r="F1638" s="34" t="n">
        <v>538</v>
      </c>
      <c r="G1638" t="inlineStr">
        <is>
          <t>Bank E</t>
        </is>
      </c>
      <c r="H1638" t="inlineStr">
        <is>
          <t>Android</t>
        </is>
      </c>
      <c r="I1638" s="35" t="n">
        <v>2.4</v>
      </c>
      <c r="J1638" t="inlineStr">
        <is>
          <t>Success</t>
        </is>
      </c>
      <c r="K1638" t="inlineStr"/>
      <c r="L1638" s="34" t="n">
        <v>0</v>
      </c>
      <c r="M1638" t="inlineStr">
        <is>
          <t>Existing</t>
        </is>
      </c>
      <c r="N1638" t="inlineStr">
        <is>
          <t>Afternoon</t>
        </is>
      </c>
      <c r="O1638">
        <f>IF(AND(OR(Dashboard!$C$6="All",C1638=Dashboard!$C$6),OR(Dashboard!$F$6="All",D1638=Dashboard!$F$6),OR(Dashboard!$I$6="All",B1638=Dashboard!$I$6)),1,0)</f>
        <v/>
      </c>
    </row>
    <row r="1639">
      <c r="A1639" t="inlineStr">
        <is>
          <t>PP901638</t>
        </is>
      </c>
      <c r="B1639" t="inlineStr">
        <is>
          <t>Apr</t>
        </is>
      </c>
      <c r="C1639" t="inlineStr">
        <is>
          <t>Sambhaji Nagar</t>
        </is>
      </c>
      <c r="D1639" t="inlineStr">
        <is>
          <t>P2P transfer</t>
        </is>
      </c>
      <c r="E1639" t="inlineStr">
        <is>
          <t>-</t>
        </is>
      </c>
      <c r="F1639" s="34" t="n">
        <v>33</v>
      </c>
      <c r="G1639" t="inlineStr">
        <is>
          <t>Bank E</t>
        </is>
      </c>
      <c r="H1639" t="inlineStr">
        <is>
          <t>Android</t>
        </is>
      </c>
      <c r="I1639" s="35" t="n">
        <v>2.5</v>
      </c>
      <c r="J1639" t="inlineStr">
        <is>
          <t>Success</t>
        </is>
      </c>
      <c r="K1639" t="inlineStr"/>
      <c r="L1639" s="34" t="n">
        <v>0</v>
      </c>
      <c r="M1639" t="inlineStr">
        <is>
          <t>Existing</t>
        </is>
      </c>
      <c r="N1639" t="inlineStr">
        <is>
          <t>Afternoon</t>
        </is>
      </c>
      <c r="O1639">
        <f>IF(AND(OR(Dashboard!$C$6="All",C1639=Dashboard!$C$6),OR(Dashboard!$F$6="All",D1639=Dashboard!$F$6),OR(Dashboard!$I$6="All",B1639=Dashboard!$I$6)),1,0)</f>
        <v/>
      </c>
    </row>
    <row r="1640">
      <c r="A1640" t="inlineStr">
        <is>
          <t>PP901639</t>
        </is>
      </c>
      <c r="B1640" t="inlineStr">
        <is>
          <t>Jan</t>
        </is>
      </c>
      <c r="C1640" t="inlineStr">
        <is>
          <t>Sambhaji Nagar</t>
        </is>
      </c>
      <c r="D1640" t="inlineStr">
        <is>
          <t>P2P transfer</t>
        </is>
      </c>
      <c r="E1640" t="inlineStr">
        <is>
          <t>-</t>
        </is>
      </c>
      <c r="F1640" s="34" t="n">
        <v>242</v>
      </c>
      <c r="G1640" t="inlineStr">
        <is>
          <t>Bank B</t>
        </is>
      </c>
      <c r="H1640" t="inlineStr">
        <is>
          <t>Android</t>
        </is>
      </c>
      <c r="I1640" s="35" t="n">
        <v>2.3</v>
      </c>
      <c r="J1640" t="inlineStr">
        <is>
          <t>Success</t>
        </is>
      </c>
      <c r="K1640" t="inlineStr"/>
      <c r="L1640" s="34" t="n">
        <v>0</v>
      </c>
      <c r="M1640" t="inlineStr">
        <is>
          <t>Existing</t>
        </is>
      </c>
      <c r="N1640" t="inlineStr">
        <is>
          <t>Evening</t>
        </is>
      </c>
      <c r="O1640">
        <f>IF(AND(OR(Dashboard!$C$6="All",C1640=Dashboard!$C$6),OR(Dashboard!$F$6="All",D1640=Dashboard!$F$6),OR(Dashboard!$I$6="All",B1640=Dashboard!$I$6)),1,0)</f>
        <v/>
      </c>
    </row>
    <row r="1641">
      <c r="A1641" t="inlineStr">
        <is>
          <t>PP901640</t>
        </is>
      </c>
      <c r="B1641" t="inlineStr">
        <is>
          <t>Apr</t>
        </is>
      </c>
      <c r="C1641" t="inlineStr">
        <is>
          <t>Pune</t>
        </is>
      </c>
      <c r="D1641" t="inlineStr">
        <is>
          <t>Merchant (P2M)</t>
        </is>
      </c>
      <c r="E1641" t="inlineStr">
        <is>
          <t>Food</t>
        </is>
      </c>
      <c r="F1641" s="34" t="n">
        <v>555</v>
      </c>
      <c r="G1641" t="inlineStr">
        <is>
          <t>Bank C</t>
        </is>
      </c>
      <c r="H1641" t="inlineStr">
        <is>
          <t>Android</t>
        </is>
      </c>
      <c r="I1641" s="35" t="n">
        <v>1.6</v>
      </c>
      <c r="J1641" t="inlineStr">
        <is>
          <t>Success</t>
        </is>
      </c>
      <c r="K1641" t="inlineStr"/>
      <c r="L1641" s="34" t="n">
        <v>0</v>
      </c>
      <c r="M1641" t="inlineStr">
        <is>
          <t>Existing</t>
        </is>
      </c>
      <c r="N1641" t="inlineStr">
        <is>
          <t>Morning</t>
        </is>
      </c>
      <c r="O1641">
        <f>IF(AND(OR(Dashboard!$C$6="All",C1641=Dashboard!$C$6),OR(Dashboard!$F$6="All",D1641=Dashboard!$F$6),OR(Dashboard!$I$6="All",B1641=Dashboard!$I$6)),1,0)</f>
        <v/>
      </c>
    </row>
    <row r="1642">
      <c r="A1642" t="inlineStr">
        <is>
          <t>PP901641</t>
        </is>
      </c>
      <c r="B1642" t="inlineStr">
        <is>
          <t>Feb</t>
        </is>
      </c>
      <c r="C1642" t="inlineStr">
        <is>
          <t>Solapur</t>
        </is>
      </c>
      <c r="D1642" t="inlineStr">
        <is>
          <t>Bill payment</t>
        </is>
      </c>
      <c r="E1642" t="inlineStr">
        <is>
          <t>-</t>
        </is>
      </c>
      <c r="F1642" s="34" t="n">
        <v>3850</v>
      </c>
      <c r="G1642" t="inlineStr">
        <is>
          <t>Bank C</t>
        </is>
      </c>
      <c r="H1642" t="inlineStr">
        <is>
          <t>Android</t>
        </is>
      </c>
      <c r="I1642" s="35" t="n">
        <v>2.1</v>
      </c>
      <c r="J1642" t="inlineStr">
        <is>
          <t>Success</t>
        </is>
      </c>
      <c r="K1642" t="inlineStr"/>
      <c r="L1642" s="34" t="n">
        <v>0</v>
      </c>
      <c r="M1642" t="inlineStr">
        <is>
          <t>Existing</t>
        </is>
      </c>
      <c r="N1642" t="inlineStr">
        <is>
          <t>Evening</t>
        </is>
      </c>
      <c r="O1642">
        <f>IF(AND(OR(Dashboard!$C$6="All",C1642=Dashboard!$C$6),OR(Dashboard!$F$6="All",D1642=Dashboard!$F$6),OR(Dashboard!$I$6="All",B1642=Dashboard!$I$6)),1,0)</f>
        <v/>
      </c>
    </row>
    <row r="1643">
      <c r="A1643" t="inlineStr">
        <is>
          <t>PP901642</t>
        </is>
      </c>
      <c r="B1643" t="inlineStr">
        <is>
          <t>Mar</t>
        </is>
      </c>
      <c r="C1643" t="inlineStr">
        <is>
          <t>Sambhaji Nagar</t>
        </is>
      </c>
      <c r="D1643" t="inlineStr">
        <is>
          <t>P2P transfer</t>
        </is>
      </c>
      <c r="E1643" t="inlineStr">
        <is>
          <t>-</t>
        </is>
      </c>
      <c r="F1643" s="34" t="n">
        <v>1145</v>
      </c>
      <c r="G1643" t="inlineStr">
        <is>
          <t>Bank E</t>
        </is>
      </c>
      <c r="H1643" t="inlineStr">
        <is>
          <t>Android</t>
        </is>
      </c>
      <c r="I1643" s="35" t="n">
        <v>2.9</v>
      </c>
      <c r="J1643" t="inlineStr">
        <is>
          <t>Success</t>
        </is>
      </c>
      <c r="K1643" t="inlineStr"/>
      <c r="L1643" s="34" t="n">
        <v>0</v>
      </c>
      <c r="M1643" t="inlineStr">
        <is>
          <t>Existing</t>
        </is>
      </c>
      <c r="N1643" t="inlineStr">
        <is>
          <t>Morning</t>
        </is>
      </c>
      <c r="O1643">
        <f>IF(AND(OR(Dashboard!$C$6="All",C1643=Dashboard!$C$6),OR(Dashboard!$F$6="All",D1643=Dashboard!$F$6),OR(Dashboard!$I$6="All",B1643=Dashboard!$I$6)),1,0)</f>
        <v/>
      </c>
    </row>
    <row r="1644">
      <c r="A1644" t="inlineStr">
        <is>
          <t>PP901643</t>
        </is>
      </c>
      <c r="B1644" t="inlineStr">
        <is>
          <t>Jun</t>
        </is>
      </c>
      <c r="C1644" t="inlineStr">
        <is>
          <t>Pune</t>
        </is>
      </c>
      <c r="D1644" t="inlineStr">
        <is>
          <t>Merchant (P2M)</t>
        </is>
      </c>
      <c r="E1644" t="inlineStr">
        <is>
          <t>Travel</t>
        </is>
      </c>
      <c r="F1644" s="34" t="n">
        <v>163</v>
      </c>
      <c r="G1644" t="inlineStr">
        <is>
          <t>Bank B</t>
        </is>
      </c>
      <c r="H1644" t="inlineStr">
        <is>
          <t>Android</t>
        </is>
      </c>
      <c r="I1644" s="35" t="n">
        <v>0.7</v>
      </c>
      <c r="J1644" t="inlineStr">
        <is>
          <t>Success</t>
        </is>
      </c>
      <c r="K1644" t="inlineStr"/>
      <c r="L1644" s="34" t="n">
        <v>0</v>
      </c>
      <c r="M1644" t="inlineStr">
        <is>
          <t>Existing</t>
        </is>
      </c>
      <c r="N1644" t="inlineStr">
        <is>
          <t>Night</t>
        </is>
      </c>
      <c r="O1644">
        <f>IF(AND(OR(Dashboard!$C$6="All",C1644=Dashboard!$C$6),OR(Dashboard!$F$6="All",D1644=Dashboard!$F$6),OR(Dashboard!$I$6="All",B1644=Dashboard!$I$6)),1,0)</f>
        <v/>
      </c>
    </row>
    <row r="1645">
      <c r="A1645" t="inlineStr">
        <is>
          <t>PP901644</t>
        </is>
      </c>
      <c r="B1645" t="inlineStr">
        <is>
          <t>Jun</t>
        </is>
      </c>
      <c r="C1645" t="inlineStr">
        <is>
          <t>Solapur</t>
        </is>
      </c>
      <c r="D1645" t="inlineStr">
        <is>
          <t>Merchant (P2M)</t>
        </is>
      </c>
      <c r="E1645" t="inlineStr">
        <is>
          <t>Grocery</t>
        </is>
      </c>
      <c r="F1645" s="34" t="n">
        <v>54</v>
      </c>
      <c r="G1645" t="inlineStr">
        <is>
          <t>Bank A</t>
        </is>
      </c>
      <c r="H1645" t="inlineStr">
        <is>
          <t>Android</t>
        </is>
      </c>
      <c r="I1645" s="35" t="n">
        <v>2.2</v>
      </c>
      <c r="J1645" t="inlineStr">
        <is>
          <t>Success</t>
        </is>
      </c>
      <c r="K1645" t="inlineStr"/>
      <c r="L1645" s="34" t="n">
        <v>0</v>
      </c>
      <c r="M1645" t="inlineStr">
        <is>
          <t>Existing</t>
        </is>
      </c>
      <c r="N1645" t="inlineStr">
        <is>
          <t>Afternoon</t>
        </is>
      </c>
      <c r="O1645">
        <f>IF(AND(OR(Dashboard!$C$6="All",C1645=Dashboard!$C$6),OR(Dashboard!$F$6="All",D1645=Dashboard!$F$6),OR(Dashboard!$I$6="All",B1645=Dashboard!$I$6)),1,0)</f>
        <v/>
      </c>
    </row>
    <row r="1646">
      <c r="A1646" t="inlineStr">
        <is>
          <t>PP901645</t>
        </is>
      </c>
      <c r="B1646" t="inlineStr">
        <is>
          <t>Jan</t>
        </is>
      </c>
      <c r="C1646" t="inlineStr">
        <is>
          <t>Pune</t>
        </is>
      </c>
      <c r="D1646" t="inlineStr">
        <is>
          <t>P2P transfer</t>
        </is>
      </c>
      <c r="E1646" t="inlineStr">
        <is>
          <t>-</t>
        </is>
      </c>
      <c r="F1646" s="34" t="n">
        <v>361</v>
      </c>
      <c r="G1646" t="inlineStr">
        <is>
          <t>Bank E</t>
        </is>
      </c>
      <c r="H1646" t="inlineStr">
        <is>
          <t>Android</t>
        </is>
      </c>
      <c r="I1646" s="35" t="n">
        <v>1.9</v>
      </c>
      <c r="J1646" t="inlineStr">
        <is>
          <t>Success</t>
        </is>
      </c>
      <c r="K1646" t="inlineStr"/>
      <c r="L1646" s="34" t="n">
        <v>0</v>
      </c>
      <c r="M1646" t="inlineStr">
        <is>
          <t>Existing</t>
        </is>
      </c>
      <c r="N1646" t="inlineStr">
        <is>
          <t>Afternoon</t>
        </is>
      </c>
      <c r="O1646">
        <f>IF(AND(OR(Dashboard!$C$6="All",C1646=Dashboard!$C$6),OR(Dashboard!$F$6="All",D1646=Dashboard!$F$6),OR(Dashboard!$I$6="All",B1646=Dashboard!$I$6)),1,0)</f>
        <v/>
      </c>
    </row>
    <row r="1647">
      <c r="A1647" t="inlineStr">
        <is>
          <t>PP901646</t>
        </is>
      </c>
      <c r="B1647" t="inlineStr">
        <is>
          <t>Jun</t>
        </is>
      </c>
      <c r="C1647" t="inlineStr">
        <is>
          <t>Kolhapur</t>
        </is>
      </c>
      <c r="D1647" t="inlineStr">
        <is>
          <t>P2P transfer</t>
        </is>
      </c>
      <c r="E1647" t="inlineStr">
        <is>
          <t>-</t>
        </is>
      </c>
      <c r="F1647" s="34" t="n">
        <v>2061</v>
      </c>
      <c r="G1647" t="inlineStr">
        <is>
          <t>Bank E</t>
        </is>
      </c>
      <c r="H1647" t="inlineStr">
        <is>
          <t>Android</t>
        </is>
      </c>
      <c r="I1647" s="35" t="n">
        <v>0.8</v>
      </c>
      <c r="J1647" t="inlineStr">
        <is>
          <t>Success</t>
        </is>
      </c>
      <c r="K1647" t="inlineStr"/>
      <c r="L1647" s="34" t="n">
        <v>0</v>
      </c>
      <c r="M1647" t="inlineStr">
        <is>
          <t>Existing</t>
        </is>
      </c>
      <c r="N1647" t="inlineStr">
        <is>
          <t>Afternoon</t>
        </is>
      </c>
      <c r="O1647">
        <f>IF(AND(OR(Dashboard!$C$6="All",C1647=Dashboard!$C$6),OR(Dashboard!$F$6="All",D1647=Dashboard!$F$6),OR(Dashboard!$I$6="All",B1647=Dashboard!$I$6)),1,0)</f>
        <v/>
      </c>
    </row>
    <row r="1648">
      <c r="A1648" t="inlineStr">
        <is>
          <t>PP901647</t>
        </is>
      </c>
      <c r="B1648" t="inlineStr">
        <is>
          <t>Mar</t>
        </is>
      </c>
      <c r="C1648" t="inlineStr">
        <is>
          <t>Nagpur</t>
        </is>
      </c>
      <c r="D1648" t="inlineStr">
        <is>
          <t>P2P transfer</t>
        </is>
      </c>
      <c r="E1648" t="inlineStr">
        <is>
          <t>-</t>
        </is>
      </c>
      <c r="F1648" s="34" t="n">
        <v>1622</v>
      </c>
      <c r="G1648" t="inlineStr">
        <is>
          <t>Bank D</t>
        </is>
      </c>
      <c r="H1648" t="inlineStr">
        <is>
          <t>Android</t>
        </is>
      </c>
      <c r="I1648" s="35" t="n">
        <v>2.7</v>
      </c>
      <c r="J1648" t="inlineStr">
        <is>
          <t>Success</t>
        </is>
      </c>
      <c r="K1648" t="inlineStr"/>
      <c r="L1648" s="34" t="n">
        <v>0</v>
      </c>
      <c r="M1648" t="inlineStr">
        <is>
          <t>New</t>
        </is>
      </c>
      <c r="N1648" t="inlineStr">
        <is>
          <t>Night</t>
        </is>
      </c>
      <c r="O1648">
        <f>IF(AND(OR(Dashboard!$C$6="All",C1648=Dashboard!$C$6),OR(Dashboard!$F$6="All",D1648=Dashboard!$F$6),OR(Dashboard!$I$6="All",B1648=Dashboard!$I$6)),1,0)</f>
        <v/>
      </c>
    </row>
    <row r="1649">
      <c r="A1649" t="inlineStr">
        <is>
          <t>PP901648</t>
        </is>
      </c>
      <c r="B1649" t="inlineStr">
        <is>
          <t>May</t>
        </is>
      </c>
      <c r="C1649" t="inlineStr">
        <is>
          <t>Pune</t>
        </is>
      </c>
      <c r="D1649" t="inlineStr">
        <is>
          <t>Merchant (P2M)</t>
        </is>
      </c>
      <c r="E1649" t="inlineStr">
        <is>
          <t>Travel</t>
        </is>
      </c>
      <c r="F1649" s="34" t="n">
        <v>151</v>
      </c>
      <c r="G1649" t="inlineStr">
        <is>
          <t>Bank C</t>
        </is>
      </c>
      <c r="H1649" t="inlineStr">
        <is>
          <t>Android</t>
        </is>
      </c>
      <c r="I1649" s="35" t="n">
        <v>2</v>
      </c>
      <c r="J1649" t="inlineStr">
        <is>
          <t>Failed</t>
        </is>
      </c>
      <c r="K1649" t="inlineStr">
        <is>
          <t>Bank server down</t>
        </is>
      </c>
      <c r="L1649" s="34" t="n">
        <v>0</v>
      </c>
      <c r="M1649" t="inlineStr">
        <is>
          <t>New</t>
        </is>
      </c>
      <c r="N1649" t="inlineStr">
        <is>
          <t>Evening</t>
        </is>
      </c>
      <c r="O1649">
        <f>IF(AND(OR(Dashboard!$C$6="All",C1649=Dashboard!$C$6),OR(Dashboard!$F$6="All",D1649=Dashboard!$F$6),OR(Dashboard!$I$6="All",B1649=Dashboard!$I$6)),1,0)</f>
        <v/>
      </c>
    </row>
    <row r="1650">
      <c r="A1650" t="inlineStr">
        <is>
          <t>PP901649</t>
        </is>
      </c>
      <c r="B1650" t="inlineStr">
        <is>
          <t>Jan</t>
        </is>
      </c>
      <c r="C1650" t="inlineStr">
        <is>
          <t>Solapur</t>
        </is>
      </c>
      <c r="D1650" t="inlineStr">
        <is>
          <t>P2P transfer</t>
        </is>
      </c>
      <c r="E1650" t="inlineStr">
        <is>
          <t>-</t>
        </is>
      </c>
      <c r="F1650" s="34" t="n">
        <v>949</v>
      </c>
      <c r="G1650" t="inlineStr">
        <is>
          <t>Bank A</t>
        </is>
      </c>
      <c r="H1650" t="inlineStr">
        <is>
          <t>Android</t>
        </is>
      </c>
      <c r="I1650" s="35" t="n">
        <v>2.8</v>
      </c>
      <c r="J1650" t="inlineStr">
        <is>
          <t>Success</t>
        </is>
      </c>
      <c r="K1650" t="inlineStr"/>
      <c r="L1650" s="34" t="n">
        <v>0</v>
      </c>
      <c r="M1650" t="inlineStr">
        <is>
          <t>Existing</t>
        </is>
      </c>
      <c r="N1650" t="inlineStr">
        <is>
          <t>Evening</t>
        </is>
      </c>
      <c r="O1650">
        <f>IF(AND(OR(Dashboard!$C$6="All",C1650=Dashboard!$C$6),OR(Dashboard!$F$6="All",D1650=Dashboard!$F$6),OR(Dashboard!$I$6="All",B1650=Dashboard!$I$6)),1,0)</f>
        <v/>
      </c>
    </row>
    <row r="1651">
      <c r="A1651" t="inlineStr">
        <is>
          <t>PP901650</t>
        </is>
      </c>
      <c r="B1651" t="inlineStr">
        <is>
          <t>Jun</t>
        </is>
      </c>
      <c r="C1651" t="inlineStr">
        <is>
          <t>Sambhaji Nagar</t>
        </is>
      </c>
      <c r="D1651" t="inlineStr">
        <is>
          <t>P2P transfer</t>
        </is>
      </c>
      <c r="E1651" t="inlineStr">
        <is>
          <t>-</t>
        </is>
      </c>
      <c r="F1651" s="34" t="n">
        <v>599</v>
      </c>
      <c r="G1651" t="inlineStr">
        <is>
          <t>Bank B</t>
        </is>
      </c>
      <c r="H1651" t="inlineStr">
        <is>
          <t>Android</t>
        </is>
      </c>
      <c r="I1651" s="35" t="n">
        <v>1.8</v>
      </c>
      <c r="J1651" t="inlineStr">
        <is>
          <t>Success</t>
        </is>
      </c>
      <c r="K1651" t="inlineStr"/>
      <c r="L1651" s="34" t="n">
        <v>0</v>
      </c>
      <c r="M1651" t="inlineStr">
        <is>
          <t>Existing</t>
        </is>
      </c>
      <c r="N1651" t="inlineStr">
        <is>
          <t>Night</t>
        </is>
      </c>
      <c r="O1651">
        <f>IF(AND(OR(Dashboard!$C$6="All",C1651=Dashboard!$C$6),OR(Dashboard!$F$6="All",D1651=Dashboard!$F$6),OR(Dashboard!$I$6="All",B1651=Dashboard!$I$6)),1,0)</f>
        <v/>
      </c>
    </row>
    <row r="1652">
      <c r="A1652" t="inlineStr">
        <is>
          <t>PP901651</t>
        </is>
      </c>
      <c r="B1652" t="inlineStr">
        <is>
          <t>Apr</t>
        </is>
      </c>
      <c r="C1652" t="inlineStr">
        <is>
          <t>Sambhaji Nagar</t>
        </is>
      </c>
      <c r="D1652" t="inlineStr">
        <is>
          <t>Bill payment</t>
        </is>
      </c>
      <c r="E1652" t="inlineStr">
        <is>
          <t>-</t>
        </is>
      </c>
      <c r="F1652" s="34" t="n">
        <v>1172</v>
      </c>
      <c r="G1652" t="inlineStr">
        <is>
          <t>Bank E</t>
        </is>
      </c>
      <c r="H1652" t="inlineStr">
        <is>
          <t>Android</t>
        </is>
      </c>
      <c r="I1652" s="35" t="n">
        <v>3</v>
      </c>
      <c r="J1652" t="inlineStr">
        <is>
          <t>Success</t>
        </is>
      </c>
      <c r="K1652" t="inlineStr"/>
      <c r="L1652" s="34" t="n">
        <v>0</v>
      </c>
      <c r="M1652" t="inlineStr">
        <is>
          <t>New</t>
        </is>
      </c>
      <c r="N1652" t="inlineStr">
        <is>
          <t>Evening</t>
        </is>
      </c>
      <c r="O1652">
        <f>IF(AND(OR(Dashboard!$C$6="All",C1652=Dashboard!$C$6),OR(Dashboard!$F$6="All",D1652=Dashboard!$F$6),OR(Dashboard!$I$6="All",B1652=Dashboard!$I$6)),1,0)</f>
        <v/>
      </c>
    </row>
    <row r="1653">
      <c r="A1653" t="inlineStr">
        <is>
          <t>PP901652</t>
        </is>
      </c>
      <c r="B1653" t="inlineStr">
        <is>
          <t>Jun</t>
        </is>
      </c>
      <c r="C1653" t="inlineStr">
        <is>
          <t>Nashik</t>
        </is>
      </c>
      <c r="D1653" t="inlineStr">
        <is>
          <t>P2P transfer</t>
        </is>
      </c>
      <c r="E1653" t="inlineStr">
        <is>
          <t>-</t>
        </is>
      </c>
      <c r="F1653" s="34" t="n">
        <v>975</v>
      </c>
      <c r="G1653" t="inlineStr">
        <is>
          <t>Bank B</t>
        </is>
      </c>
      <c r="H1653" t="inlineStr">
        <is>
          <t>Android</t>
        </is>
      </c>
      <c r="I1653" s="35" t="n">
        <v>2.3</v>
      </c>
      <c r="J1653" t="inlineStr">
        <is>
          <t>Success</t>
        </is>
      </c>
      <c r="K1653" t="inlineStr"/>
      <c r="L1653" s="34" t="n">
        <v>0</v>
      </c>
      <c r="M1653" t="inlineStr">
        <is>
          <t>Existing</t>
        </is>
      </c>
      <c r="N1653" t="inlineStr">
        <is>
          <t>Evening</t>
        </is>
      </c>
      <c r="O1653">
        <f>IF(AND(OR(Dashboard!$C$6="All",C1653=Dashboard!$C$6),OR(Dashboard!$F$6="All",D1653=Dashboard!$F$6),OR(Dashboard!$I$6="All",B1653=Dashboard!$I$6)),1,0)</f>
        <v/>
      </c>
    </row>
    <row r="1654">
      <c r="A1654" t="inlineStr">
        <is>
          <t>PP901653</t>
        </is>
      </c>
      <c r="B1654" t="inlineStr">
        <is>
          <t>Jun</t>
        </is>
      </c>
      <c r="C1654" t="inlineStr">
        <is>
          <t>Pune</t>
        </is>
      </c>
      <c r="D1654" t="inlineStr">
        <is>
          <t>Recharge</t>
        </is>
      </c>
      <c r="E1654" t="inlineStr">
        <is>
          <t>-</t>
        </is>
      </c>
      <c r="F1654" s="34" t="n">
        <v>239</v>
      </c>
      <c r="G1654" t="inlineStr">
        <is>
          <t>Bank A</t>
        </is>
      </c>
      <c r="H1654" t="inlineStr">
        <is>
          <t>Android</t>
        </is>
      </c>
      <c r="I1654" s="35" t="n">
        <v>1.1</v>
      </c>
      <c r="J1654" t="inlineStr">
        <is>
          <t>Success</t>
        </is>
      </c>
      <c r="K1654" t="inlineStr"/>
      <c r="L1654" s="34" t="n">
        <v>2</v>
      </c>
      <c r="M1654" t="inlineStr">
        <is>
          <t>Existing</t>
        </is>
      </c>
      <c r="N1654" t="inlineStr">
        <is>
          <t>Night</t>
        </is>
      </c>
      <c r="O1654">
        <f>IF(AND(OR(Dashboard!$C$6="All",C1654=Dashboard!$C$6),OR(Dashboard!$F$6="All",D1654=Dashboard!$F$6),OR(Dashboard!$I$6="All",B1654=Dashboard!$I$6)),1,0)</f>
        <v/>
      </c>
    </row>
    <row r="1655">
      <c r="A1655" t="inlineStr">
        <is>
          <t>PP901654</t>
        </is>
      </c>
      <c r="B1655" t="inlineStr">
        <is>
          <t>Jan</t>
        </is>
      </c>
      <c r="C1655" t="inlineStr">
        <is>
          <t>Sambhaji Nagar</t>
        </is>
      </c>
      <c r="D1655" t="inlineStr">
        <is>
          <t>P2P transfer</t>
        </is>
      </c>
      <c r="E1655" t="inlineStr">
        <is>
          <t>-</t>
        </is>
      </c>
      <c r="F1655" s="34" t="n">
        <v>562</v>
      </c>
      <c r="G1655" t="inlineStr">
        <is>
          <t>Bank E</t>
        </is>
      </c>
      <c r="H1655" t="inlineStr">
        <is>
          <t>iOS</t>
        </is>
      </c>
      <c r="I1655" s="35" t="n">
        <v>1.2</v>
      </c>
      <c r="J1655" t="inlineStr">
        <is>
          <t>Success</t>
        </is>
      </c>
      <c r="K1655" t="inlineStr"/>
      <c r="L1655" s="34" t="n">
        <v>0</v>
      </c>
      <c r="M1655" t="inlineStr">
        <is>
          <t>Existing</t>
        </is>
      </c>
      <c r="N1655" t="inlineStr">
        <is>
          <t>Morning</t>
        </is>
      </c>
      <c r="O1655">
        <f>IF(AND(OR(Dashboard!$C$6="All",C1655=Dashboard!$C$6),OR(Dashboard!$F$6="All",D1655=Dashboard!$F$6),OR(Dashboard!$I$6="All",B1655=Dashboard!$I$6)),1,0)</f>
        <v/>
      </c>
    </row>
    <row r="1656">
      <c r="A1656" t="inlineStr">
        <is>
          <t>PP901655</t>
        </is>
      </c>
      <c r="B1656" t="inlineStr">
        <is>
          <t>May</t>
        </is>
      </c>
      <c r="C1656" t="inlineStr">
        <is>
          <t>Pune</t>
        </is>
      </c>
      <c r="D1656" t="inlineStr">
        <is>
          <t>Recharge</t>
        </is>
      </c>
      <c r="E1656" t="inlineStr">
        <is>
          <t>-</t>
        </is>
      </c>
      <c r="F1656" s="34" t="n">
        <v>199</v>
      </c>
      <c r="G1656" t="inlineStr">
        <is>
          <t>Bank D</t>
        </is>
      </c>
      <c r="H1656" t="inlineStr">
        <is>
          <t>Android</t>
        </is>
      </c>
      <c r="I1656" s="35" t="n">
        <v>3.2</v>
      </c>
      <c r="J1656" t="inlineStr">
        <is>
          <t>Success</t>
        </is>
      </c>
      <c r="K1656" t="inlineStr"/>
      <c r="L1656" s="34" t="n">
        <v>2</v>
      </c>
      <c r="M1656" t="inlineStr">
        <is>
          <t>Existing</t>
        </is>
      </c>
      <c r="N1656" t="inlineStr">
        <is>
          <t>Evening</t>
        </is>
      </c>
      <c r="O1656">
        <f>IF(AND(OR(Dashboard!$C$6="All",C1656=Dashboard!$C$6),OR(Dashboard!$F$6="All",D1656=Dashboard!$F$6),OR(Dashboard!$I$6="All",B1656=Dashboard!$I$6)),1,0)</f>
        <v/>
      </c>
    </row>
    <row r="1657">
      <c r="A1657" t="inlineStr">
        <is>
          <t>PP901656</t>
        </is>
      </c>
      <c r="B1657" t="inlineStr">
        <is>
          <t>Jun</t>
        </is>
      </c>
      <c r="C1657" t="inlineStr">
        <is>
          <t>Sambhaji Nagar</t>
        </is>
      </c>
      <c r="D1657" t="inlineStr">
        <is>
          <t>Merchant (P2M)</t>
        </is>
      </c>
      <c r="E1657" t="inlineStr">
        <is>
          <t>Travel</t>
        </is>
      </c>
      <c r="F1657" s="34" t="n">
        <v>313</v>
      </c>
      <c r="G1657" t="inlineStr">
        <is>
          <t>Bank D</t>
        </is>
      </c>
      <c r="H1657" t="inlineStr">
        <is>
          <t>Android</t>
        </is>
      </c>
      <c r="I1657" s="35" t="n">
        <v>2.9</v>
      </c>
      <c r="J1657" t="inlineStr">
        <is>
          <t>Success</t>
        </is>
      </c>
      <c r="K1657" t="inlineStr"/>
      <c r="L1657" s="34" t="n">
        <v>0</v>
      </c>
      <c r="M1657" t="inlineStr">
        <is>
          <t>Existing</t>
        </is>
      </c>
      <c r="N1657" t="inlineStr">
        <is>
          <t>Afternoon</t>
        </is>
      </c>
      <c r="O1657">
        <f>IF(AND(OR(Dashboard!$C$6="All",C1657=Dashboard!$C$6),OR(Dashboard!$F$6="All",D1657=Dashboard!$F$6),OR(Dashboard!$I$6="All",B1657=Dashboard!$I$6)),1,0)</f>
        <v/>
      </c>
    </row>
    <row r="1658">
      <c r="A1658" t="inlineStr">
        <is>
          <t>PP901657</t>
        </is>
      </c>
      <c r="B1658" t="inlineStr">
        <is>
          <t>Mar</t>
        </is>
      </c>
      <c r="C1658" t="inlineStr">
        <is>
          <t>Nagpur</t>
        </is>
      </c>
      <c r="D1658" t="inlineStr">
        <is>
          <t>Recharge</t>
        </is>
      </c>
      <c r="E1658" t="inlineStr">
        <is>
          <t>-</t>
        </is>
      </c>
      <c r="F1658" s="34" t="n">
        <v>666</v>
      </c>
      <c r="G1658" t="inlineStr">
        <is>
          <t>Bank C</t>
        </is>
      </c>
      <c r="H1658" t="inlineStr">
        <is>
          <t>Android</t>
        </is>
      </c>
      <c r="I1658" s="35" t="n">
        <v>1.8</v>
      </c>
      <c r="J1658" t="inlineStr">
        <is>
          <t>Success</t>
        </is>
      </c>
      <c r="K1658" t="inlineStr"/>
      <c r="L1658" s="34" t="n">
        <v>0</v>
      </c>
      <c r="M1658" t="inlineStr">
        <is>
          <t>Existing</t>
        </is>
      </c>
      <c r="N1658" t="inlineStr">
        <is>
          <t>Morning</t>
        </is>
      </c>
      <c r="O1658">
        <f>IF(AND(OR(Dashboard!$C$6="All",C1658=Dashboard!$C$6),OR(Dashboard!$F$6="All",D1658=Dashboard!$F$6),OR(Dashboard!$I$6="All",B1658=Dashboard!$I$6)),1,0)</f>
        <v/>
      </c>
    </row>
    <row r="1659">
      <c r="A1659" t="inlineStr">
        <is>
          <t>PP901658</t>
        </is>
      </c>
      <c r="B1659" t="inlineStr">
        <is>
          <t>Jan</t>
        </is>
      </c>
      <c r="C1659" t="inlineStr">
        <is>
          <t>Pune</t>
        </is>
      </c>
      <c r="D1659" t="inlineStr">
        <is>
          <t>Bill payment</t>
        </is>
      </c>
      <c r="E1659" t="inlineStr">
        <is>
          <t>-</t>
        </is>
      </c>
      <c r="F1659" s="34" t="n">
        <v>1499</v>
      </c>
      <c r="G1659" t="inlineStr">
        <is>
          <t>Bank A</t>
        </is>
      </c>
      <c r="H1659" t="inlineStr">
        <is>
          <t>Android</t>
        </is>
      </c>
      <c r="I1659" s="35" t="n">
        <v>1</v>
      </c>
      <c r="J1659" t="inlineStr">
        <is>
          <t>Success</t>
        </is>
      </c>
      <c r="K1659" t="inlineStr"/>
      <c r="L1659" s="34" t="n">
        <v>0</v>
      </c>
      <c r="M1659" t="inlineStr">
        <is>
          <t>Existing</t>
        </is>
      </c>
      <c r="N1659" t="inlineStr">
        <is>
          <t>Evening</t>
        </is>
      </c>
      <c r="O1659">
        <f>IF(AND(OR(Dashboard!$C$6="All",C1659=Dashboard!$C$6),OR(Dashboard!$F$6="All",D1659=Dashboard!$F$6),OR(Dashboard!$I$6="All",B1659=Dashboard!$I$6)),1,0)</f>
        <v/>
      </c>
    </row>
    <row r="1660">
      <c r="A1660" t="inlineStr">
        <is>
          <t>PP901659</t>
        </is>
      </c>
      <c r="B1660" t="inlineStr">
        <is>
          <t>May</t>
        </is>
      </c>
      <c r="C1660" t="inlineStr">
        <is>
          <t>Nagpur</t>
        </is>
      </c>
      <c r="D1660" t="inlineStr">
        <is>
          <t>Merchant (P2M)</t>
        </is>
      </c>
      <c r="E1660" t="inlineStr">
        <is>
          <t>Pharmacy</t>
        </is>
      </c>
      <c r="F1660" s="34" t="n">
        <v>1073</v>
      </c>
      <c r="G1660" t="inlineStr">
        <is>
          <t>Bank B</t>
        </is>
      </c>
      <c r="H1660" t="inlineStr">
        <is>
          <t>Android</t>
        </is>
      </c>
      <c r="I1660" s="35" t="n">
        <v>1.5</v>
      </c>
      <c r="J1660" t="inlineStr">
        <is>
          <t>Success</t>
        </is>
      </c>
      <c r="K1660" t="inlineStr"/>
      <c r="L1660" s="34" t="n">
        <v>0</v>
      </c>
      <c r="M1660" t="inlineStr">
        <is>
          <t>Existing</t>
        </is>
      </c>
      <c r="N1660" t="inlineStr">
        <is>
          <t>Afternoon</t>
        </is>
      </c>
      <c r="O1660">
        <f>IF(AND(OR(Dashboard!$C$6="All",C1660=Dashboard!$C$6),OR(Dashboard!$F$6="All",D1660=Dashboard!$F$6),OR(Dashboard!$I$6="All",B1660=Dashboard!$I$6)),1,0)</f>
        <v/>
      </c>
    </row>
    <row r="1661">
      <c r="A1661" t="inlineStr">
        <is>
          <t>PP901660</t>
        </is>
      </c>
      <c r="B1661" t="inlineStr">
        <is>
          <t>Jun</t>
        </is>
      </c>
      <c r="C1661" t="inlineStr">
        <is>
          <t>Kolhapur</t>
        </is>
      </c>
      <c r="D1661" t="inlineStr">
        <is>
          <t>Insurance</t>
        </is>
      </c>
      <c r="E1661" t="inlineStr">
        <is>
          <t>-</t>
        </is>
      </c>
      <c r="F1661" s="34" t="n">
        <v>7207</v>
      </c>
      <c r="G1661" t="inlineStr">
        <is>
          <t>Bank D</t>
        </is>
      </c>
      <c r="H1661" t="inlineStr">
        <is>
          <t>Android</t>
        </is>
      </c>
      <c r="I1661" s="35" t="n">
        <v>0.9</v>
      </c>
      <c r="J1661" t="inlineStr">
        <is>
          <t>Success</t>
        </is>
      </c>
      <c r="K1661" t="inlineStr"/>
      <c r="L1661" s="34" t="n">
        <v>0</v>
      </c>
      <c r="M1661" t="inlineStr">
        <is>
          <t>Existing</t>
        </is>
      </c>
      <c r="N1661" t="inlineStr">
        <is>
          <t>Evening</t>
        </is>
      </c>
      <c r="O1661">
        <f>IF(AND(OR(Dashboard!$C$6="All",C1661=Dashboard!$C$6),OR(Dashboard!$F$6="All",D1661=Dashboard!$F$6),OR(Dashboard!$I$6="All",B1661=Dashboard!$I$6)),1,0)</f>
        <v/>
      </c>
    </row>
    <row r="1662">
      <c r="A1662" t="inlineStr">
        <is>
          <t>PP901661</t>
        </is>
      </c>
      <c r="B1662" t="inlineStr">
        <is>
          <t>Jan</t>
        </is>
      </c>
      <c r="C1662" t="inlineStr">
        <is>
          <t>Pune</t>
        </is>
      </c>
      <c r="D1662" t="inlineStr">
        <is>
          <t>Merchant (P2M)</t>
        </is>
      </c>
      <c r="E1662" t="inlineStr">
        <is>
          <t>Fuel</t>
        </is>
      </c>
      <c r="F1662" s="34" t="n">
        <v>917</v>
      </c>
      <c r="G1662" t="inlineStr">
        <is>
          <t>Bank A</t>
        </is>
      </c>
      <c r="H1662" t="inlineStr">
        <is>
          <t>Android</t>
        </is>
      </c>
      <c r="I1662" s="35" t="n">
        <v>1.8</v>
      </c>
      <c r="J1662" t="inlineStr">
        <is>
          <t>Success</t>
        </is>
      </c>
      <c r="K1662" t="inlineStr"/>
      <c r="L1662" s="34" t="n">
        <v>0</v>
      </c>
      <c r="M1662" t="inlineStr">
        <is>
          <t>Existing</t>
        </is>
      </c>
      <c r="N1662" t="inlineStr">
        <is>
          <t>Afternoon</t>
        </is>
      </c>
      <c r="O1662">
        <f>IF(AND(OR(Dashboard!$C$6="All",C1662=Dashboard!$C$6),OR(Dashboard!$F$6="All",D1662=Dashboard!$F$6),OR(Dashboard!$I$6="All",B1662=Dashboard!$I$6)),1,0)</f>
        <v/>
      </c>
    </row>
    <row r="1663">
      <c r="A1663" t="inlineStr">
        <is>
          <t>PP901662</t>
        </is>
      </c>
      <c r="B1663" t="inlineStr">
        <is>
          <t>Apr</t>
        </is>
      </c>
      <c r="C1663" t="inlineStr">
        <is>
          <t>Nagpur</t>
        </is>
      </c>
      <c r="D1663" t="inlineStr">
        <is>
          <t>P2P transfer</t>
        </is>
      </c>
      <c r="E1663" t="inlineStr">
        <is>
          <t>-</t>
        </is>
      </c>
      <c r="F1663" s="34" t="n">
        <v>1340</v>
      </c>
      <c r="G1663" t="inlineStr">
        <is>
          <t>Bank B</t>
        </is>
      </c>
      <c r="H1663" t="inlineStr">
        <is>
          <t>Android</t>
        </is>
      </c>
      <c r="I1663" s="35" t="n">
        <v>1.5</v>
      </c>
      <c r="J1663" t="inlineStr">
        <is>
          <t>Success</t>
        </is>
      </c>
      <c r="K1663" t="inlineStr"/>
      <c r="L1663" s="34" t="n">
        <v>0</v>
      </c>
      <c r="M1663" t="inlineStr">
        <is>
          <t>Existing</t>
        </is>
      </c>
      <c r="N1663" t="inlineStr">
        <is>
          <t>Morning</t>
        </is>
      </c>
      <c r="O1663">
        <f>IF(AND(OR(Dashboard!$C$6="All",C1663=Dashboard!$C$6),OR(Dashboard!$F$6="All",D1663=Dashboard!$F$6),OR(Dashboard!$I$6="All",B1663=Dashboard!$I$6)),1,0)</f>
        <v/>
      </c>
    </row>
    <row r="1664">
      <c r="A1664" t="inlineStr">
        <is>
          <t>PP901663</t>
        </is>
      </c>
      <c r="B1664" t="inlineStr">
        <is>
          <t>Feb</t>
        </is>
      </c>
      <c r="C1664" t="inlineStr">
        <is>
          <t>Solapur</t>
        </is>
      </c>
      <c r="D1664" t="inlineStr">
        <is>
          <t>P2P transfer</t>
        </is>
      </c>
      <c r="E1664" t="inlineStr">
        <is>
          <t>-</t>
        </is>
      </c>
      <c r="F1664" s="34" t="n">
        <v>913</v>
      </c>
      <c r="G1664" t="inlineStr">
        <is>
          <t>Bank D</t>
        </is>
      </c>
      <c r="H1664" t="inlineStr">
        <is>
          <t>Android</t>
        </is>
      </c>
      <c r="I1664" s="35" t="n">
        <v>2.6</v>
      </c>
      <c r="J1664" t="inlineStr">
        <is>
          <t>Success</t>
        </is>
      </c>
      <c r="K1664" t="inlineStr"/>
      <c r="L1664" s="34" t="n">
        <v>0</v>
      </c>
      <c r="M1664" t="inlineStr">
        <is>
          <t>Existing</t>
        </is>
      </c>
      <c r="N1664" t="inlineStr">
        <is>
          <t>Evening</t>
        </is>
      </c>
      <c r="O1664">
        <f>IF(AND(OR(Dashboard!$C$6="All",C1664=Dashboard!$C$6),OR(Dashboard!$F$6="All",D1664=Dashboard!$F$6),OR(Dashboard!$I$6="All",B1664=Dashboard!$I$6)),1,0)</f>
        <v/>
      </c>
    </row>
    <row r="1665">
      <c r="A1665" t="inlineStr">
        <is>
          <t>PP901664</t>
        </is>
      </c>
      <c r="B1665" t="inlineStr">
        <is>
          <t>Mar</t>
        </is>
      </c>
      <c r="C1665" t="inlineStr">
        <is>
          <t>Solapur</t>
        </is>
      </c>
      <c r="D1665" t="inlineStr">
        <is>
          <t>P2P transfer</t>
        </is>
      </c>
      <c r="E1665" t="inlineStr">
        <is>
          <t>-</t>
        </is>
      </c>
      <c r="F1665" s="34" t="n">
        <v>493</v>
      </c>
      <c r="G1665" t="inlineStr">
        <is>
          <t>Bank E</t>
        </is>
      </c>
      <c r="H1665" t="inlineStr">
        <is>
          <t>iOS</t>
        </is>
      </c>
      <c r="I1665" s="35" t="n">
        <v>2.1</v>
      </c>
      <c r="J1665" t="inlineStr">
        <is>
          <t>Failed</t>
        </is>
      </c>
      <c r="K1665" t="inlineStr">
        <is>
          <t>Network timeout</t>
        </is>
      </c>
      <c r="L1665" s="34" t="n">
        <v>0</v>
      </c>
      <c r="M1665" t="inlineStr">
        <is>
          <t>Existing</t>
        </is>
      </c>
      <c r="N1665" t="inlineStr">
        <is>
          <t>Evening</t>
        </is>
      </c>
      <c r="O1665">
        <f>IF(AND(OR(Dashboard!$C$6="All",C1665=Dashboard!$C$6),OR(Dashboard!$F$6="All",D1665=Dashboard!$F$6),OR(Dashboard!$I$6="All",B1665=Dashboard!$I$6)),1,0)</f>
        <v/>
      </c>
    </row>
    <row r="1666">
      <c r="A1666" t="inlineStr">
        <is>
          <t>PP901665</t>
        </is>
      </c>
      <c r="B1666" t="inlineStr">
        <is>
          <t>Feb</t>
        </is>
      </c>
      <c r="C1666" t="inlineStr">
        <is>
          <t>Pune</t>
        </is>
      </c>
      <c r="D1666" t="inlineStr">
        <is>
          <t>P2P transfer</t>
        </is>
      </c>
      <c r="E1666" t="inlineStr">
        <is>
          <t>-</t>
        </is>
      </c>
      <c r="F1666" s="34" t="n">
        <v>1850</v>
      </c>
      <c r="G1666" t="inlineStr">
        <is>
          <t>Bank C</t>
        </is>
      </c>
      <c r="H1666" t="inlineStr">
        <is>
          <t>Android</t>
        </is>
      </c>
      <c r="I1666" s="35" t="n">
        <v>0.8</v>
      </c>
      <c r="J1666" t="inlineStr">
        <is>
          <t>Success</t>
        </is>
      </c>
      <c r="K1666" t="inlineStr"/>
      <c r="L1666" s="34" t="n">
        <v>0</v>
      </c>
      <c r="M1666" t="inlineStr">
        <is>
          <t>Existing</t>
        </is>
      </c>
      <c r="N1666" t="inlineStr">
        <is>
          <t>Evening</t>
        </is>
      </c>
      <c r="O1666">
        <f>IF(AND(OR(Dashboard!$C$6="All",C1666=Dashboard!$C$6),OR(Dashboard!$F$6="All",D1666=Dashboard!$F$6),OR(Dashboard!$I$6="All",B1666=Dashboard!$I$6)),1,0)</f>
        <v/>
      </c>
    </row>
    <row r="1667">
      <c r="A1667" t="inlineStr">
        <is>
          <t>PP901666</t>
        </is>
      </c>
      <c r="B1667" t="inlineStr">
        <is>
          <t>Jan</t>
        </is>
      </c>
      <c r="C1667" t="inlineStr">
        <is>
          <t>Kolhapur</t>
        </is>
      </c>
      <c r="D1667" t="inlineStr">
        <is>
          <t>P2P transfer</t>
        </is>
      </c>
      <c r="E1667" t="inlineStr">
        <is>
          <t>-</t>
        </is>
      </c>
      <c r="F1667" s="34" t="n">
        <v>160</v>
      </c>
      <c r="G1667" t="inlineStr">
        <is>
          <t>Bank C</t>
        </is>
      </c>
      <c r="H1667" t="inlineStr">
        <is>
          <t>Android</t>
        </is>
      </c>
      <c r="I1667" s="35" t="n">
        <v>1.5</v>
      </c>
      <c r="J1667" t="inlineStr">
        <is>
          <t>Success</t>
        </is>
      </c>
      <c r="K1667" t="inlineStr"/>
      <c r="L1667" s="34" t="n">
        <v>0</v>
      </c>
      <c r="M1667" t="inlineStr">
        <is>
          <t>Existing</t>
        </is>
      </c>
      <c r="N1667" t="inlineStr">
        <is>
          <t>Morning</t>
        </is>
      </c>
      <c r="O1667">
        <f>IF(AND(OR(Dashboard!$C$6="All",C1667=Dashboard!$C$6),OR(Dashboard!$F$6="All",D1667=Dashboard!$F$6),OR(Dashboard!$I$6="All",B1667=Dashboard!$I$6)),1,0)</f>
        <v/>
      </c>
    </row>
    <row r="1668">
      <c r="A1668" t="inlineStr">
        <is>
          <t>PP901667</t>
        </is>
      </c>
      <c r="B1668" t="inlineStr">
        <is>
          <t>Apr</t>
        </is>
      </c>
      <c r="C1668" t="inlineStr">
        <is>
          <t>Kolhapur</t>
        </is>
      </c>
      <c r="D1668" t="inlineStr">
        <is>
          <t>P2P transfer</t>
        </is>
      </c>
      <c r="E1668" t="inlineStr">
        <is>
          <t>-</t>
        </is>
      </c>
      <c r="F1668" s="34" t="n">
        <v>2177</v>
      </c>
      <c r="G1668" t="inlineStr">
        <is>
          <t>Bank D</t>
        </is>
      </c>
      <c r="H1668" t="inlineStr">
        <is>
          <t>Android</t>
        </is>
      </c>
      <c r="I1668" s="35" t="n">
        <v>3</v>
      </c>
      <c r="J1668" t="inlineStr">
        <is>
          <t>Success</t>
        </is>
      </c>
      <c r="K1668" t="inlineStr"/>
      <c r="L1668" s="34" t="n">
        <v>0</v>
      </c>
      <c r="M1668" t="inlineStr">
        <is>
          <t>Existing</t>
        </is>
      </c>
      <c r="N1668" t="inlineStr">
        <is>
          <t>Morning</t>
        </is>
      </c>
      <c r="O1668">
        <f>IF(AND(OR(Dashboard!$C$6="All",C1668=Dashboard!$C$6),OR(Dashboard!$F$6="All",D1668=Dashboard!$F$6),OR(Dashboard!$I$6="All",B1668=Dashboard!$I$6)),1,0)</f>
        <v/>
      </c>
    </row>
    <row r="1669">
      <c r="A1669" t="inlineStr">
        <is>
          <t>PP901668</t>
        </is>
      </c>
      <c r="B1669" t="inlineStr">
        <is>
          <t>Jun</t>
        </is>
      </c>
      <c r="C1669" t="inlineStr">
        <is>
          <t>Pune</t>
        </is>
      </c>
      <c r="D1669" t="inlineStr">
        <is>
          <t>P2P transfer</t>
        </is>
      </c>
      <c r="E1669" t="inlineStr">
        <is>
          <t>-</t>
        </is>
      </c>
      <c r="F1669" s="34" t="n">
        <v>729</v>
      </c>
      <c r="G1669" t="inlineStr">
        <is>
          <t>Bank C</t>
        </is>
      </c>
      <c r="H1669" t="inlineStr">
        <is>
          <t>Android</t>
        </is>
      </c>
      <c r="I1669" s="35" t="n">
        <v>1.2</v>
      </c>
      <c r="J1669" t="inlineStr">
        <is>
          <t>Success</t>
        </is>
      </c>
      <c r="K1669" t="inlineStr"/>
      <c r="L1669" s="34" t="n">
        <v>0</v>
      </c>
      <c r="M1669" t="inlineStr">
        <is>
          <t>Existing</t>
        </is>
      </c>
      <c r="N1669" t="inlineStr">
        <is>
          <t>Evening</t>
        </is>
      </c>
      <c r="O1669">
        <f>IF(AND(OR(Dashboard!$C$6="All",C1669=Dashboard!$C$6),OR(Dashboard!$F$6="All",D1669=Dashboard!$F$6),OR(Dashboard!$I$6="All",B1669=Dashboard!$I$6)),1,0)</f>
        <v/>
      </c>
    </row>
    <row r="1670">
      <c r="A1670" t="inlineStr">
        <is>
          <t>PP901669</t>
        </is>
      </c>
      <c r="B1670" t="inlineStr">
        <is>
          <t>May</t>
        </is>
      </c>
      <c r="C1670" t="inlineStr">
        <is>
          <t>Nagpur</t>
        </is>
      </c>
      <c r="D1670" t="inlineStr">
        <is>
          <t>P2P transfer</t>
        </is>
      </c>
      <c r="E1670" t="inlineStr">
        <is>
          <t>-</t>
        </is>
      </c>
      <c r="F1670" s="34" t="n">
        <v>24490</v>
      </c>
      <c r="G1670" t="inlineStr">
        <is>
          <t>Bank A</t>
        </is>
      </c>
      <c r="H1670" t="inlineStr">
        <is>
          <t>Android</t>
        </is>
      </c>
      <c r="I1670" s="35" t="n">
        <v>1.4</v>
      </c>
      <c r="J1670" t="inlineStr">
        <is>
          <t>Success</t>
        </is>
      </c>
      <c r="K1670" t="inlineStr"/>
      <c r="L1670" s="34" t="n">
        <v>0</v>
      </c>
      <c r="M1670" t="inlineStr">
        <is>
          <t>Existing</t>
        </is>
      </c>
      <c r="N1670" t="inlineStr">
        <is>
          <t>Evening</t>
        </is>
      </c>
      <c r="O1670">
        <f>IF(AND(OR(Dashboard!$C$6="All",C1670=Dashboard!$C$6),OR(Dashboard!$F$6="All",D1670=Dashboard!$F$6),OR(Dashboard!$I$6="All",B1670=Dashboard!$I$6)),1,0)</f>
        <v/>
      </c>
    </row>
    <row r="1671">
      <c r="A1671" t="inlineStr">
        <is>
          <t>PP901670</t>
        </is>
      </c>
      <c r="B1671" t="inlineStr">
        <is>
          <t>May</t>
        </is>
      </c>
      <c r="C1671" t="inlineStr">
        <is>
          <t>Pune</t>
        </is>
      </c>
      <c r="D1671" t="inlineStr">
        <is>
          <t>Merchant (P2M)</t>
        </is>
      </c>
      <c r="E1671" t="inlineStr">
        <is>
          <t>Fuel</t>
        </is>
      </c>
      <c r="F1671" s="34" t="n">
        <v>543</v>
      </c>
      <c r="G1671" t="inlineStr">
        <is>
          <t>Bank B</t>
        </is>
      </c>
      <c r="H1671" t="inlineStr">
        <is>
          <t>Android</t>
        </is>
      </c>
      <c r="I1671" s="35" t="n">
        <v>1.3</v>
      </c>
      <c r="J1671" t="inlineStr">
        <is>
          <t>Success</t>
        </is>
      </c>
      <c r="K1671" t="inlineStr"/>
      <c r="L1671" s="34" t="n">
        <v>0</v>
      </c>
      <c r="M1671" t="inlineStr">
        <is>
          <t>Existing</t>
        </is>
      </c>
      <c r="N1671" t="inlineStr">
        <is>
          <t>Night</t>
        </is>
      </c>
      <c r="O1671">
        <f>IF(AND(OR(Dashboard!$C$6="All",C1671=Dashboard!$C$6),OR(Dashboard!$F$6="All",D1671=Dashboard!$F$6),OR(Dashboard!$I$6="All",B1671=Dashboard!$I$6)),1,0)</f>
        <v/>
      </c>
    </row>
    <row r="1672">
      <c r="A1672" t="inlineStr">
        <is>
          <t>PP901671</t>
        </is>
      </c>
      <c r="B1672" t="inlineStr">
        <is>
          <t>May</t>
        </is>
      </c>
      <c r="C1672" t="inlineStr">
        <is>
          <t>Pune</t>
        </is>
      </c>
      <c r="D1672" t="inlineStr">
        <is>
          <t>Merchant (P2M)</t>
        </is>
      </c>
      <c r="E1672" t="inlineStr">
        <is>
          <t>Fuel</t>
        </is>
      </c>
      <c r="F1672" s="34" t="n">
        <v>524</v>
      </c>
      <c r="G1672" t="inlineStr">
        <is>
          <t>Bank B</t>
        </is>
      </c>
      <c r="H1672" t="inlineStr">
        <is>
          <t>Android</t>
        </is>
      </c>
      <c r="I1672" s="35" t="n">
        <v>2.2</v>
      </c>
      <c r="J1672" t="inlineStr">
        <is>
          <t>Success</t>
        </is>
      </c>
      <c r="K1672" t="inlineStr"/>
      <c r="L1672" s="34" t="n">
        <v>0</v>
      </c>
      <c r="M1672" t="inlineStr">
        <is>
          <t>Existing</t>
        </is>
      </c>
      <c r="N1672" t="inlineStr">
        <is>
          <t>Evening</t>
        </is>
      </c>
      <c r="O1672">
        <f>IF(AND(OR(Dashboard!$C$6="All",C1672=Dashboard!$C$6),OR(Dashboard!$F$6="All",D1672=Dashboard!$F$6),OR(Dashboard!$I$6="All",B1672=Dashboard!$I$6)),1,0)</f>
        <v/>
      </c>
    </row>
    <row r="1673">
      <c r="A1673" t="inlineStr">
        <is>
          <t>PP901672</t>
        </is>
      </c>
      <c r="B1673" t="inlineStr">
        <is>
          <t>May</t>
        </is>
      </c>
      <c r="C1673" t="inlineStr">
        <is>
          <t>Pune</t>
        </is>
      </c>
      <c r="D1673" t="inlineStr">
        <is>
          <t>Merchant (P2M)</t>
        </is>
      </c>
      <c r="E1673" t="inlineStr">
        <is>
          <t>Grocery</t>
        </is>
      </c>
      <c r="F1673" s="34" t="n">
        <v>634</v>
      </c>
      <c r="G1673" t="inlineStr">
        <is>
          <t>Bank A</t>
        </is>
      </c>
      <c r="H1673" t="inlineStr">
        <is>
          <t>Android</t>
        </is>
      </c>
      <c r="I1673" s="35" t="n">
        <v>1.1</v>
      </c>
      <c r="J1673" t="inlineStr">
        <is>
          <t>Success</t>
        </is>
      </c>
      <c r="K1673" t="inlineStr"/>
      <c r="L1673" s="34" t="n">
        <v>0</v>
      </c>
      <c r="M1673" t="inlineStr">
        <is>
          <t>Existing</t>
        </is>
      </c>
      <c r="N1673" t="inlineStr">
        <is>
          <t>Evening</t>
        </is>
      </c>
      <c r="O1673">
        <f>IF(AND(OR(Dashboard!$C$6="All",C1673=Dashboard!$C$6),OR(Dashboard!$F$6="All",D1673=Dashboard!$F$6),OR(Dashboard!$I$6="All",B1673=Dashboard!$I$6)),1,0)</f>
        <v/>
      </c>
    </row>
    <row r="1674">
      <c r="A1674" t="inlineStr">
        <is>
          <t>PP901673</t>
        </is>
      </c>
      <c r="B1674" t="inlineStr">
        <is>
          <t>Jan</t>
        </is>
      </c>
      <c r="C1674" t="inlineStr">
        <is>
          <t>Nagpur</t>
        </is>
      </c>
      <c r="D1674" t="inlineStr">
        <is>
          <t>Merchant (P2M)</t>
        </is>
      </c>
      <c r="E1674" t="inlineStr">
        <is>
          <t>Grocery</t>
        </is>
      </c>
      <c r="F1674" s="34" t="n">
        <v>46</v>
      </c>
      <c r="G1674" t="inlineStr">
        <is>
          <t>Bank C</t>
        </is>
      </c>
      <c r="H1674" t="inlineStr">
        <is>
          <t>Android</t>
        </is>
      </c>
      <c r="I1674" s="35" t="n">
        <v>0.9</v>
      </c>
      <c r="J1674" t="inlineStr">
        <is>
          <t>Success</t>
        </is>
      </c>
      <c r="K1674" t="inlineStr"/>
      <c r="L1674" s="34" t="n">
        <v>0</v>
      </c>
      <c r="M1674" t="inlineStr">
        <is>
          <t>Existing</t>
        </is>
      </c>
      <c r="N1674" t="inlineStr">
        <is>
          <t>Evening</t>
        </is>
      </c>
      <c r="O1674">
        <f>IF(AND(OR(Dashboard!$C$6="All",C1674=Dashboard!$C$6),OR(Dashboard!$F$6="All",D1674=Dashboard!$F$6),OR(Dashboard!$I$6="All",B1674=Dashboard!$I$6)),1,0)</f>
        <v/>
      </c>
    </row>
    <row r="1675">
      <c r="A1675" t="inlineStr">
        <is>
          <t>PP901674</t>
        </is>
      </c>
      <c r="B1675" t="inlineStr">
        <is>
          <t>Jan</t>
        </is>
      </c>
      <c r="C1675" t="inlineStr">
        <is>
          <t>Nashik</t>
        </is>
      </c>
      <c r="D1675" t="inlineStr">
        <is>
          <t>Recharge</t>
        </is>
      </c>
      <c r="E1675" t="inlineStr">
        <is>
          <t>-</t>
        </is>
      </c>
      <c r="F1675" s="34" t="n">
        <v>239</v>
      </c>
      <c r="G1675" t="inlineStr">
        <is>
          <t>Bank A</t>
        </is>
      </c>
      <c r="H1675" t="inlineStr">
        <is>
          <t>Android</t>
        </is>
      </c>
      <c r="I1675" s="35" t="n">
        <v>0.9</v>
      </c>
      <c r="J1675" t="inlineStr">
        <is>
          <t>Success</t>
        </is>
      </c>
      <c r="K1675" t="inlineStr"/>
      <c r="L1675" s="34" t="n">
        <v>0</v>
      </c>
      <c r="M1675" t="inlineStr">
        <is>
          <t>Existing</t>
        </is>
      </c>
      <c r="N1675" t="inlineStr">
        <is>
          <t>Afternoon</t>
        </is>
      </c>
      <c r="O1675">
        <f>IF(AND(OR(Dashboard!$C$6="All",C1675=Dashboard!$C$6),OR(Dashboard!$F$6="All",D1675=Dashboard!$F$6),OR(Dashboard!$I$6="All",B1675=Dashboard!$I$6)),1,0)</f>
        <v/>
      </c>
    </row>
    <row r="1676">
      <c r="A1676" t="inlineStr">
        <is>
          <t>PP901675</t>
        </is>
      </c>
      <c r="B1676" t="inlineStr">
        <is>
          <t>Feb</t>
        </is>
      </c>
      <c r="C1676" t="inlineStr">
        <is>
          <t>Pune</t>
        </is>
      </c>
      <c r="D1676" t="inlineStr">
        <is>
          <t>P2P transfer</t>
        </is>
      </c>
      <c r="E1676" t="inlineStr">
        <is>
          <t>-</t>
        </is>
      </c>
      <c r="F1676" s="34" t="n">
        <v>702</v>
      </c>
      <c r="G1676" t="inlineStr">
        <is>
          <t>Bank B</t>
        </is>
      </c>
      <c r="H1676" t="inlineStr">
        <is>
          <t>Android</t>
        </is>
      </c>
      <c r="I1676" s="35" t="n">
        <v>3.2</v>
      </c>
      <c r="J1676" t="inlineStr">
        <is>
          <t>Success</t>
        </is>
      </c>
      <c r="K1676" t="inlineStr"/>
      <c r="L1676" s="34" t="n">
        <v>0</v>
      </c>
      <c r="M1676" t="inlineStr">
        <is>
          <t>Existing</t>
        </is>
      </c>
      <c r="N1676" t="inlineStr">
        <is>
          <t>Evening</t>
        </is>
      </c>
      <c r="O1676">
        <f>IF(AND(OR(Dashboard!$C$6="All",C1676=Dashboard!$C$6),OR(Dashboard!$F$6="All",D1676=Dashboard!$F$6),OR(Dashboard!$I$6="All",B1676=Dashboard!$I$6)),1,0)</f>
        <v/>
      </c>
    </row>
    <row r="1677">
      <c r="A1677" t="inlineStr">
        <is>
          <t>PP901676</t>
        </is>
      </c>
      <c r="B1677" t="inlineStr">
        <is>
          <t>Mar</t>
        </is>
      </c>
      <c r="C1677" t="inlineStr">
        <is>
          <t>Pune</t>
        </is>
      </c>
      <c r="D1677" t="inlineStr">
        <is>
          <t>Recharge</t>
        </is>
      </c>
      <c r="E1677" t="inlineStr">
        <is>
          <t>-</t>
        </is>
      </c>
      <c r="F1677" s="34" t="n">
        <v>239</v>
      </c>
      <c r="G1677" t="inlineStr">
        <is>
          <t>Bank E</t>
        </is>
      </c>
      <c r="H1677" t="inlineStr">
        <is>
          <t>Android</t>
        </is>
      </c>
      <c r="I1677" s="35" t="n">
        <v>0.4</v>
      </c>
      <c r="J1677" t="inlineStr">
        <is>
          <t>Success</t>
        </is>
      </c>
      <c r="K1677" t="inlineStr"/>
      <c r="L1677" s="34" t="n">
        <v>2</v>
      </c>
      <c r="M1677" t="inlineStr">
        <is>
          <t>Existing</t>
        </is>
      </c>
      <c r="N1677" t="inlineStr">
        <is>
          <t>Morning</t>
        </is>
      </c>
      <c r="O1677">
        <f>IF(AND(OR(Dashboard!$C$6="All",C1677=Dashboard!$C$6),OR(Dashboard!$F$6="All",D1677=Dashboard!$F$6),OR(Dashboard!$I$6="All",B1677=Dashboard!$I$6)),1,0)</f>
        <v/>
      </c>
    </row>
    <row r="1678">
      <c r="A1678" t="inlineStr">
        <is>
          <t>PP901677</t>
        </is>
      </c>
      <c r="B1678" t="inlineStr">
        <is>
          <t>Jun</t>
        </is>
      </c>
      <c r="C1678" t="inlineStr">
        <is>
          <t>Solapur</t>
        </is>
      </c>
      <c r="D1678" t="inlineStr">
        <is>
          <t>Merchant (P2M)</t>
        </is>
      </c>
      <c r="E1678" t="inlineStr">
        <is>
          <t>Travel</t>
        </is>
      </c>
      <c r="F1678" s="34" t="n">
        <v>66</v>
      </c>
      <c r="G1678" t="inlineStr">
        <is>
          <t>Bank C</t>
        </is>
      </c>
      <c r="H1678" t="inlineStr">
        <is>
          <t>Android</t>
        </is>
      </c>
      <c r="I1678" s="35" t="n">
        <v>2</v>
      </c>
      <c r="J1678" t="inlineStr">
        <is>
          <t>Success</t>
        </is>
      </c>
      <c r="K1678" t="inlineStr"/>
      <c r="L1678" s="34" t="n">
        <v>0</v>
      </c>
      <c r="M1678" t="inlineStr">
        <is>
          <t>Existing</t>
        </is>
      </c>
      <c r="N1678" t="inlineStr">
        <is>
          <t>Morning</t>
        </is>
      </c>
      <c r="O1678">
        <f>IF(AND(OR(Dashboard!$C$6="All",C1678=Dashboard!$C$6),OR(Dashboard!$F$6="All",D1678=Dashboard!$F$6),OR(Dashboard!$I$6="All",B1678=Dashboard!$I$6)),1,0)</f>
        <v/>
      </c>
    </row>
    <row r="1679">
      <c r="A1679" t="inlineStr">
        <is>
          <t>PP901678</t>
        </is>
      </c>
      <c r="B1679" t="inlineStr">
        <is>
          <t>Apr</t>
        </is>
      </c>
      <c r="C1679" t="inlineStr">
        <is>
          <t>Kolhapur</t>
        </is>
      </c>
      <c r="D1679" t="inlineStr">
        <is>
          <t>Merchant (P2M)</t>
        </is>
      </c>
      <c r="E1679" t="inlineStr">
        <is>
          <t>Fuel</t>
        </is>
      </c>
      <c r="F1679" s="34" t="n">
        <v>197</v>
      </c>
      <c r="G1679" t="inlineStr">
        <is>
          <t>Bank B</t>
        </is>
      </c>
      <c r="H1679" t="inlineStr">
        <is>
          <t>iOS</t>
        </is>
      </c>
      <c r="I1679" s="35" t="n">
        <v>2.5</v>
      </c>
      <c r="J1679" t="inlineStr">
        <is>
          <t>Success</t>
        </is>
      </c>
      <c r="K1679" t="inlineStr"/>
      <c r="L1679" s="34" t="n">
        <v>0</v>
      </c>
      <c r="M1679" t="inlineStr">
        <is>
          <t>Existing</t>
        </is>
      </c>
      <c r="N1679" t="inlineStr">
        <is>
          <t>Evening</t>
        </is>
      </c>
      <c r="O1679">
        <f>IF(AND(OR(Dashboard!$C$6="All",C1679=Dashboard!$C$6),OR(Dashboard!$F$6="All",D1679=Dashboard!$F$6),OR(Dashboard!$I$6="All",B1679=Dashboard!$I$6)),1,0)</f>
        <v/>
      </c>
    </row>
    <row r="1680">
      <c r="A1680" t="inlineStr">
        <is>
          <t>PP901679</t>
        </is>
      </c>
      <c r="B1680" t="inlineStr">
        <is>
          <t>May</t>
        </is>
      </c>
      <c r="C1680" t="inlineStr">
        <is>
          <t>Nashik</t>
        </is>
      </c>
      <c r="D1680" t="inlineStr">
        <is>
          <t>Recharge</t>
        </is>
      </c>
      <c r="E1680" t="inlineStr">
        <is>
          <t>-</t>
        </is>
      </c>
      <c r="F1680" s="34" t="n">
        <v>479</v>
      </c>
      <c r="G1680" t="inlineStr">
        <is>
          <t>Bank D</t>
        </is>
      </c>
      <c r="H1680" t="inlineStr">
        <is>
          <t>Android</t>
        </is>
      </c>
      <c r="I1680" s="35" t="n">
        <v>2.1</v>
      </c>
      <c r="J1680" t="inlineStr">
        <is>
          <t>Success</t>
        </is>
      </c>
      <c r="K1680" t="inlineStr"/>
      <c r="L1680" s="34" t="n">
        <v>0</v>
      </c>
      <c r="M1680" t="inlineStr">
        <is>
          <t>Existing</t>
        </is>
      </c>
      <c r="N1680" t="inlineStr">
        <is>
          <t>Morning</t>
        </is>
      </c>
      <c r="O1680">
        <f>IF(AND(OR(Dashboard!$C$6="All",C1680=Dashboard!$C$6),OR(Dashboard!$F$6="All",D1680=Dashboard!$F$6),OR(Dashboard!$I$6="All",B1680=Dashboard!$I$6)),1,0)</f>
        <v/>
      </c>
    </row>
    <row r="1681">
      <c r="A1681" t="inlineStr">
        <is>
          <t>PP901680</t>
        </is>
      </c>
      <c r="B1681" t="inlineStr">
        <is>
          <t>May</t>
        </is>
      </c>
      <c r="C1681" t="inlineStr">
        <is>
          <t>Nagpur</t>
        </is>
      </c>
      <c r="D1681" t="inlineStr">
        <is>
          <t>Bill payment</t>
        </is>
      </c>
      <c r="E1681" t="inlineStr">
        <is>
          <t>-</t>
        </is>
      </c>
      <c r="F1681" s="34" t="n">
        <v>2516</v>
      </c>
      <c r="G1681" t="inlineStr">
        <is>
          <t>Bank A</t>
        </is>
      </c>
      <c r="H1681" t="inlineStr">
        <is>
          <t>Android</t>
        </is>
      </c>
      <c r="I1681" s="35" t="n">
        <v>1.4</v>
      </c>
      <c r="J1681" t="inlineStr">
        <is>
          <t>Success</t>
        </is>
      </c>
      <c r="K1681" t="inlineStr"/>
      <c r="L1681" s="34" t="n">
        <v>0</v>
      </c>
      <c r="M1681" t="inlineStr">
        <is>
          <t>Existing</t>
        </is>
      </c>
      <c r="N1681" t="inlineStr">
        <is>
          <t>Afternoon</t>
        </is>
      </c>
      <c r="O1681">
        <f>IF(AND(OR(Dashboard!$C$6="All",C1681=Dashboard!$C$6),OR(Dashboard!$F$6="All",D1681=Dashboard!$F$6),OR(Dashboard!$I$6="All",B1681=Dashboard!$I$6)),1,0)</f>
        <v/>
      </c>
    </row>
    <row r="1682">
      <c r="A1682" t="inlineStr">
        <is>
          <t>PP901681</t>
        </is>
      </c>
      <c r="B1682" t="inlineStr">
        <is>
          <t>Jan</t>
        </is>
      </c>
      <c r="C1682" t="inlineStr">
        <is>
          <t>Pune</t>
        </is>
      </c>
      <c r="D1682" t="inlineStr">
        <is>
          <t>P2P transfer</t>
        </is>
      </c>
      <c r="E1682" t="inlineStr">
        <is>
          <t>-</t>
        </is>
      </c>
      <c r="F1682" s="34" t="n">
        <v>917</v>
      </c>
      <c r="G1682" t="inlineStr">
        <is>
          <t>Bank E</t>
        </is>
      </c>
      <c r="H1682" t="inlineStr">
        <is>
          <t>Android</t>
        </is>
      </c>
      <c r="I1682" s="35" t="n">
        <v>1.3</v>
      </c>
      <c r="J1682" t="inlineStr">
        <is>
          <t>Success</t>
        </is>
      </c>
      <c r="K1682" t="inlineStr"/>
      <c r="L1682" s="34" t="n">
        <v>0</v>
      </c>
      <c r="M1682" t="inlineStr">
        <is>
          <t>Existing</t>
        </is>
      </c>
      <c r="N1682" t="inlineStr">
        <is>
          <t>Evening</t>
        </is>
      </c>
      <c r="O1682">
        <f>IF(AND(OR(Dashboard!$C$6="All",C1682=Dashboard!$C$6),OR(Dashboard!$F$6="All",D1682=Dashboard!$F$6),OR(Dashboard!$I$6="All",B1682=Dashboard!$I$6)),1,0)</f>
        <v/>
      </c>
    </row>
    <row r="1683">
      <c r="A1683" t="inlineStr">
        <is>
          <t>PP901682</t>
        </is>
      </c>
      <c r="B1683" t="inlineStr">
        <is>
          <t>Apr</t>
        </is>
      </c>
      <c r="C1683" t="inlineStr">
        <is>
          <t>Pune</t>
        </is>
      </c>
      <c r="D1683" t="inlineStr">
        <is>
          <t>Merchant (P2M)</t>
        </is>
      </c>
      <c r="E1683" t="inlineStr">
        <is>
          <t>Fuel</t>
        </is>
      </c>
      <c r="F1683" s="34" t="n">
        <v>77</v>
      </c>
      <c r="G1683" t="inlineStr">
        <is>
          <t>Bank A</t>
        </is>
      </c>
      <c r="H1683" t="inlineStr">
        <is>
          <t>Android</t>
        </is>
      </c>
      <c r="I1683" s="35" t="n">
        <v>0.7</v>
      </c>
      <c r="J1683" t="inlineStr">
        <is>
          <t>Success</t>
        </is>
      </c>
      <c r="K1683" t="inlineStr"/>
      <c r="L1683" s="34" t="n">
        <v>0</v>
      </c>
      <c r="M1683" t="inlineStr">
        <is>
          <t>Existing</t>
        </is>
      </c>
      <c r="N1683" t="inlineStr">
        <is>
          <t>Evening</t>
        </is>
      </c>
      <c r="O1683">
        <f>IF(AND(OR(Dashboard!$C$6="All",C1683=Dashboard!$C$6),OR(Dashboard!$F$6="All",D1683=Dashboard!$F$6),OR(Dashboard!$I$6="All",B1683=Dashboard!$I$6)),1,0)</f>
        <v/>
      </c>
    </row>
    <row r="1684">
      <c r="A1684" t="inlineStr">
        <is>
          <t>PP901683</t>
        </is>
      </c>
      <c r="B1684" t="inlineStr">
        <is>
          <t>Mar</t>
        </is>
      </c>
      <c r="C1684" t="inlineStr">
        <is>
          <t>Nashik</t>
        </is>
      </c>
      <c r="D1684" t="inlineStr">
        <is>
          <t>Merchant (P2M)</t>
        </is>
      </c>
      <c r="E1684" t="inlineStr">
        <is>
          <t>Pharmacy</t>
        </is>
      </c>
      <c r="F1684" s="34" t="n">
        <v>2090</v>
      </c>
      <c r="G1684" t="inlineStr">
        <is>
          <t>Bank E</t>
        </is>
      </c>
      <c r="H1684" t="inlineStr">
        <is>
          <t>Android</t>
        </is>
      </c>
      <c r="I1684" s="35" t="n">
        <v>1.4</v>
      </c>
      <c r="J1684" t="inlineStr">
        <is>
          <t>Success</t>
        </is>
      </c>
      <c r="K1684" t="inlineStr"/>
      <c r="L1684" s="34" t="n">
        <v>0</v>
      </c>
      <c r="M1684" t="inlineStr">
        <is>
          <t>Existing</t>
        </is>
      </c>
      <c r="N1684" t="inlineStr">
        <is>
          <t>Afternoon</t>
        </is>
      </c>
      <c r="O1684">
        <f>IF(AND(OR(Dashboard!$C$6="All",C1684=Dashboard!$C$6),OR(Dashboard!$F$6="All",D1684=Dashboard!$F$6),OR(Dashboard!$I$6="All",B1684=Dashboard!$I$6)),1,0)</f>
        <v/>
      </c>
    </row>
    <row r="1685">
      <c r="A1685" t="inlineStr">
        <is>
          <t>PP901684</t>
        </is>
      </c>
      <c r="B1685" t="inlineStr">
        <is>
          <t>Feb</t>
        </is>
      </c>
      <c r="C1685" t="inlineStr">
        <is>
          <t>Pune</t>
        </is>
      </c>
      <c r="D1685" t="inlineStr">
        <is>
          <t>Merchant (P2M)</t>
        </is>
      </c>
      <c r="E1685" t="inlineStr">
        <is>
          <t>Travel</t>
        </is>
      </c>
      <c r="F1685" s="34" t="n">
        <v>2840</v>
      </c>
      <c r="G1685" t="inlineStr">
        <is>
          <t>Bank A</t>
        </is>
      </c>
      <c r="H1685" t="inlineStr">
        <is>
          <t>Android</t>
        </is>
      </c>
      <c r="I1685" s="35" t="n">
        <v>1.9</v>
      </c>
      <c r="J1685" t="inlineStr">
        <is>
          <t>Success</t>
        </is>
      </c>
      <c r="K1685" t="inlineStr"/>
      <c r="L1685" s="34" t="n">
        <v>0</v>
      </c>
      <c r="M1685" t="inlineStr">
        <is>
          <t>Existing</t>
        </is>
      </c>
      <c r="N1685" t="inlineStr">
        <is>
          <t>Night</t>
        </is>
      </c>
      <c r="O1685">
        <f>IF(AND(OR(Dashboard!$C$6="All",C1685=Dashboard!$C$6),OR(Dashboard!$F$6="All",D1685=Dashboard!$F$6),OR(Dashboard!$I$6="All",B1685=Dashboard!$I$6)),1,0)</f>
        <v/>
      </c>
    </row>
    <row r="1686">
      <c r="A1686" t="inlineStr">
        <is>
          <t>PP901685</t>
        </is>
      </c>
      <c r="B1686" t="inlineStr">
        <is>
          <t>Feb</t>
        </is>
      </c>
      <c r="C1686" t="inlineStr">
        <is>
          <t>Pune</t>
        </is>
      </c>
      <c r="D1686" t="inlineStr">
        <is>
          <t>P2P transfer</t>
        </is>
      </c>
      <c r="E1686" t="inlineStr">
        <is>
          <t>-</t>
        </is>
      </c>
      <c r="F1686" s="34" t="n">
        <v>151</v>
      </c>
      <c r="G1686" t="inlineStr">
        <is>
          <t>Bank C</t>
        </is>
      </c>
      <c r="H1686" t="inlineStr">
        <is>
          <t>Android</t>
        </is>
      </c>
      <c r="I1686" s="35" t="n">
        <v>1.2</v>
      </c>
      <c r="J1686" t="inlineStr">
        <is>
          <t>Success</t>
        </is>
      </c>
      <c r="K1686" t="inlineStr"/>
      <c r="L1686" s="34" t="n">
        <v>0</v>
      </c>
      <c r="M1686" t="inlineStr">
        <is>
          <t>Existing</t>
        </is>
      </c>
      <c r="N1686" t="inlineStr">
        <is>
          <t>Night</t>
        </is>
      </c>
      <c r="O1686">
        <f>IF(AND(OR(Dashboard!$C$6="All",C1686=Dashboard!$C$6),OR(Dashboard!$F$6="All",D1686=Dashboard!$F$6),OR(Dashboard!$I$6="All",B1686=Dashboard!$I$6)),1,0)</f>
        <v/>
      </c>
    </row>
    <row r="1687">
      <c r="A1687" t="inlineStr">
        <is>
          <t>PP901686</t>
        </is>
      </c>
      <c r="B1687" t="inlineStr">
        <is>
          <t>Jan</t>
        </is>
      </c>
      <c r="C1687" t="inlineStr">
        <is>
          <t>Sambhaji Nagar</t>
        </is>
      </c>
      <c r="D1687" t="inlineStr">
        <is>
          <t>Recharge</t>
        </is>
      </c>
      <c r="E1687" t="inlineStr">
        <is>
          <t>-</t>
        </is>
      </c>
      <c r="F1687" s="34" t="n">
        <v>199</v>
      </c>
      <c r="G1687" t="inlineStr">
        <is>
          <t>Bank D</t>
        </is>
      </c>
      <c r="H1687" t="inlineStr">
        <is>
          <t>Android</t>
        </is>
      </c>
      <c r="I1687" s="35" t="n">
        <v>1.8</v>
      </c>
      <c r="J1687" t="inlineStr">
        <is>
          <t>Success</t>
        </is>
      </c>
      <c r="K1687" t="inlineStr"/>
      <c r="L1687" s="34" t="n">
        <v>0</v>
      </c>
      <c r="M1687" t="inlineStr">
        <is>
          <t>Existing</t>
        </is>
      </c>
      <c r="N1687" t="inlineStr">
        <is>
          <t>Morning</t>
        </is>
      </c>
      <c r="O1687">
        <f>IF(AND(OR(Dashboard!$C$6="All",C1687=Dashboard!$C$6),OR(Dashboard!$F$6="All",D1687=Dashboard!$F$6),OR(Dashboard!$I$6="All",B1687=Dashboard!$I$6)),1,0)</f>
        <v/>
      </c>
    </row>
    <row r="1688">
      <c r="A1688" t="inlineStr">
        <is>
          <t>PP901687</t>
        </is>
      </c>
      <c r="B1688" t="inlineStr">
        <is>
          <t>May</t>
        </is>
      </c>
      <c r="C1688" t="inlineStr">
        <is>
          <t>Solapur</t>
        </is>
      </c>
      <c r="D1688" t="inlineStr">
        <is>
          <t>Bill payment</t>
        </is>
      </c>
      <c r="E1688" t="inlineStr">
        <is>
          <t>-</t>
        </is>
      </c>
      <c r="F1688" s="34" t="n">
        <v>3141</v>
      </c>
      <c r="G1688" t="inlineStr">
        <is>
          <t>Bank B</t>
        </is>
      </c>
      <c r="H1688" t="inlineStr">
        <is>
          <t>Android</t>
        </is>
      </c>
      <c r="I1688" s="35" t="n">
        <v>1.5</v>
      </c>
      <c r="J1688" t="inlineStr">
        <is>
          <t>Success</t>
        </is>
      </c>
      <c r="K1688" t="inlineStr"/>
      <c r="L1688" s="34" t="n">
        <v>31</v>
      </c>
      <c r="M1688" t="inlineStr">
        <is>
          <t>Existing</t>
        </is>
      </c>
      <c r="N1688" t="inlineStr">
        <is>
          <t>Evening</t>
        </is>
      </c>
      <c r="O1688">
        <f>IF(AND(OR(Dashboard!$C$6="All",C1688=Dashboard!$C$6),OR(Dashboard!$F$6="All",D1688=Dashboard!$F$6),OR(Dashboard!$I$6="All",B1688=Dashboard!$I$6)),1,0)</f>
        <v/>
      </c>
    </row>
    <row r="1689">
      <c r="A1689" t="inlineStr">
        <is>
          <t>PP901688</t>
        </is>
      </c>
      <c r="B1689" t="inlineStr">
        <is>
          <t>Jun</t>
        </is>
      </c>
      <c r="C1689" t="inlineStr">
        <is>
          <t>Pune</t>
        </is>
      </c>
      <c r="D1689" t="inlineStr">
        <is>
          <t>P2P transfer</t>
        </is>
      </c>
      <c r="E1689" t="inlineStr">
        <is>
          <t>-</t>
        </is>
      </c>
      <c r="F1689" s="34" t="n">
        <v>3090</v>
      </c>
      <c r="G1689" t="inlineStr">
        <is>
          <t>Bank E</t>
        </is>
      </c>
      <c r="H1689" t="inlineStr">
        <is>
          <t>Android</t>
        </is>
      </c>
      <c r="I1689" s="35" t="n">
        <v>1.4</v>
      </c>
      <c r="J1689" t="inlineStr">
        <is>
          <t>Success</t>
        </is>
      </c>
      <c r="K1689" t="inlineStr"/>
      <c r="L1689" s="34" t="n">
        <v>0</v>
      </c>
      <c r="M1689" t="inlineStr">
        <is>
          <t>Existing</t>
        </is>
      </c>
      <c r="N1689" t="inlineStr">
        <is>
          <t>Afternoon</t>
        </is>
      </c>
      <c r="O1689">
        <f>IF(AND(OR(Dashboard!$C$6="All",C1689=Dashboard!$C$6),OR(Dashboard!$F$6="All",D1689=Dashboard!$F$6),OR(Dashboard!$I$6="All",B1689=Dashboard!$I$6)),1,0)</f>
        <v/>
      </c>
    </row>
    <row r="1690">
      <c r="A1690" t="inlineStr">
        <is>
          <t>PP901689</t>
        </is>
      </c>
      <c r="B1690" t="inlineStr">
        <is>
          <t>Apr</t>
        </is>
      </c>
      <c r="C1690" t="inlineStr">
        <is>
          <t>Nashik</t>
        </is>
      </c>
      <c r="D1690" t="inlineStr">
        <is>
          <t>Merchant (P2M)</t>
        </is>
      </c>
      <c r="E1690" t="inlineStr">
        <is>
          <t>Grocery</t>
        </is>
      </c>
      <c r="F1690" s="34" t="n">
        <v>56</v>
      </c>
      <c r="G1690" t="inlineStr">
        <is>
          <t>Bank E</t>
        </is>
      </c>
      <c r="H1690" t="inlineStr">
        <is>
          <t>Android</t>
        </is>
      </c>
      <c r="I1690" s="35" t="n">
        <v>3.4</v>
      </c>
      <c r="J1690" t="inlineStr">
        <is>
          <t>Success</t>
        </is>
      </c>
      <c r="K1690" t="inlineStr"/>
      <c r="L1690" s="34" t="n">
        <v>0</v>
      </c>
      <c r="M1690" t="inlineStr">
        <is>
          <t>Existing</t>
        </is>
      </c>
      <c r="N1690" t="inlineStr">
        <is>
          <t>Morning</t>
        </is>
      </c>
      <c r="O1690">
        <f>IF(AND(OR(Dashboard!$C$6="All",C1690=Dashboard!$C$6),OR(Dashboard!$F$6="All",D1690=Dashboard!$F$6),OR(Dashboard!$I$6="All",B1690=Dashboard!$I$6)),1,0)</f>
        <v/>
      </c>
    </row>
    <row r="1691">
      <c r="A1691" t="inlineStr">
        <is>
          <t>PP901690</t>
        </is>
      </c>
      <c r="B1691" t="inlineStr">
        <is>
          <t>Jun</t>
        </is>
      </c>
      <c r="C1691" t="inlineStr">
        <is>
          <t>Kolhapur</t>
        </is>
      </c>
      <c r="D1691" t="inlineStr">
        <is>
          <t>Bill payment</t>
        </is>
      </c>
      <c r="E1691" t="inlineStr">
        <is>
          <t>-</t>
        </is>
      </c>
      <c r="F1691" s="34" t="n">
        <v>428</v>
      </c>
      <c r="G1691" t="inlineStr">
        <is>
          <t>Bank E</t>
        </is>
      </c>
      <c r="H1691" t="inlineStr">
        <is>
          <t>Android</t>
        </is>
      </c>
      <c r="I1691" s="35" t="n">
        <v>1</v>
      </c>
      <c r="J1691" t="inlineStr">
        <is>
          <t>Success</t>
        </is>
      </c>
      <c r="K1691" t="inlineStr"/>
      <c r="L1691" s="34" t="n">
        <v>4</v>
      </c>
      <c r="M1691" t="inlineStr">
        <is>
          <t>Existing</t>
        </is>
      </c>
      <c r="N1691" t="inlineStr">
        <is>
          <t>Evening</t>
        </is>
      </c>
      <c r="O1691">
        <f>IF(AND(OR(Dashboard!$C$6="All",C1691=Dashboard!$C$6),OR(Dashboard!$F$6="All",D1691=Dashboard!$F$6),OR(Dashboard!$I$6="All",B1691=Dashboard!$I$6)),1,0)</f>
        <v/>
      </c>
    </row>
    <row r="1692">
      <c r="A1692" t="inlineStr">
        <is>
          <t>PP901691</t>
        </is>
      </c>
      <c r="B1692" t="inlineStr">
        <is>
          <t>Mar</t>
        </is>
      </c>
      <c r="C1692" t="inlineStr">
        <is>
          <t>Nashik</t>
        </is>
      </c>
      <c r="D1692" t="inlineStr">
        <is>
          <t>Merchant (P2M)</t>
        </is>
      </c>
      <c r="E1692" t="inlineStr">
        <is>
          <t>Travel</t>
        </is>
      </c>
      <c r="F1692" s="34" t="n">
        <v>285</v>
      </c>
      <c r="G1692" t="inlineStr">
        <is>
          <t>Bank D</t>
        </is>
      </c>
      <c r="H1692" t="inlineStr">
        <is>
          <t>Android</t>
        </is>
      </c>
      <c r="I1692" s="35" t="n">
        <v>3.1</v>
      </c>
      <c r="J1692" t="inlineStr">
        <is>
          <t>Success</t>
        </is>
      </c>
      <c r="K1692" t="inlineStr"/>
      <c r="L1692" s="34" t="n">
        <v>0</v>
      </c>
      <c r="M1692" t="inlineStr">
        <is>
          <t>Existing</t>
        </is>
      </c>
      <c r="N1692" t="inlineStr">
        <is>
          <t>Evening</t>
        </is>
      </c>
      <c r="O1692">
        <f>IF(AND(OR(Dashboard!$C$6="All",C1692=Dashboard!$C$6),OR(Dashboard!$F$6="All",D1692=Dashboard!$F$6),OR(Dashboard!$I$6="All",B1692=Dashboard!$I$6)),1,0)</f>
        <v/>
      </c>
    </row>
    <row r="1693">
      <c r="A1693" t="inlineStr">
        <is>
          <t>PP901692</t>
        </is>
      </c>
      <c r="B1693" t="inlineStr">
        <is>
          <t>Mar</t>
        </is>
      </c>
      <c r="C1693" t="inlineStr">
        <is>
          <t>Pune</t>
        </is>
      </c>
      <c r="D1693" t="inlineStr">
        <is>
          <t>P2P transfer</t>
        </is>
      </c>
      <c r="E1693" t="inlineStr">
        <is>
          <t>-</t>
        </is>
      </c>
      <c r="F1693" s="34" t="n">
        <v>331</v>
      </c>
      <c r="G1693" t="inlineStr">
        <is>
          <t>Bank B</t>
        </is>
      </c>
      <c r="H1693" t="inlineStr">
        <is>
          <t>Android</t>
        </is>
      </c>
      <c r="I1693" s="35" t="n">
        <v>2</v>
      </c>
      <c r="J1693" t="inlineStr">
        <is>
          <t>Success</t>
        </is>
      </c>
      <c r="K1693" t="inlineStr"/>
      <c r="L1693" s="34" t="n">
        <v>0</v>
      </c>
      <c r="M1693" t="inlineStr">
        <is>
          <t>Existing</t>
        </is>
      </c>
      <c r="N1693" t="inlineStr">
        <is>
          <t>Evening</t>
        </is>
      </c>
      <c r="O1693">
        <f>IF(AND(OR(Dashboard!$C$6="All",C1693=Dashboard!$C$6),OR(Dashboard!$F$6="All",D1693=Dashboard!$F$6),OR(Dashboard!$I$6="All",B1693=Dashboard!$I$6)),1,0)</f>
        <v/>
      </c>
    </row>
    <row r="1694">
      <c r="A1694" t="inlineStr">
        <is>
          <t>PP901693</t>
        </is>
      </c>
      <c r="B1694" t="inlineStr">
        <is>
          <t>Apr</t>
        </is>
      </c>
      <c r="C1694" t="inlineStr">
        <is>
          <t>Nashik</t>
        </is>
      </c>
      <c r="D1694" t="inlineStr">
        <is>
          <t>Bill payment</t>
        </is>
      </c>
      <c r="E1694" t="inlineStr">
        <is>
          <t>-</t>
        </is>
      </c>
      <c r="F1694" s="34" t="n">
        <v>1043</v>
      </c>
      <c r="G1694" t="inlineStr">
        <is>
          <t>Bank C</t>
        </is>
      </c>
      <c r="H1694" t="inlineStr">
        <is>
          <t>Android</t>
        </is>
      </c>
      <c r="I1694" s="35" t="n">
        <v>2.7</v>
      </c>
      <c r="J1694" t="inlineStr">
        <is>
          <t>Success</t>
        </is>
      </c>
      <c r="K1694" t="inlineStr"/>
      <c r="L1694" s="34" t="n">
        <v>0</v>
      </c>
      <c r="M1694" t="inlineStr">
        <is>
          <t>Existing</t>
        </is>
      </c>
      <c r="N1694" t="inlineStr">
        <is>
          <t>Morning</t>
        </is>
      </c>
      <c r="O1694">
        <f>IF(AND(OR(Dashboard!$C$6="All",C1694=Dashboard!$C$6),OR(Dashboard!$F$6="All",D1694=Dashboard!$F$6),OR(Dashboard!$I$6="All",B1694=Dashboard!$I$6)),1,0)</f>
        <v/>
      </c>
    </row>
    <row r="1695">
      <c r="A1695" t="inlineStr">
        <is>
          <t>PP901694</t>
        </is>
      </c>
      <c r="B1695" t="inlineStr">
        <is>
          <t>Apr</t>
        </is>
      </c>
      <c r="C1695" t="inlineStr">
        <is>
          <t>Nagpur</t>
        </is>
      </c>
      <c r="D1695" t="inlineStr">
        <is>
          <t>Bill payment</t>
        </is>
      </c>
      <c r="E1695" t="inlineStr">
        <is>
          <t>-</t>
        </is>
      </c>
      <c r="F1695" s="34" t="n">
        <v>1408</v>
      </c>
      <c r="G1695" t="inlineStr">
        <is>
          <t>Bank E</t>
        </is>
      </c>
      <c r="H1695" t="inlineStr">
        <is>
          <t>Android</t>
        </is>
      </c>
      <c r="I1695" s="35" t="n">
        <v>1.8</v>
      </c>
      <c r="J1695" t="inlineStr">
        <is>
          <t>Success</t>
        </is>
      </c>
      <c r="K1695" t="inlineStr"/>
      <c r="L1695" s="34" t="n">
        <v>0</v>
      </c>
      <c r="M1695" t="inlineStr">
        <is>
          <t>Existing</t>
        </is>
      </c>
      <c r="N1695" t="inlineStr">
        <is>
          <t>Afternoon</t>
        </is>
      </c>
      <c r="O1695">
        <f>IF(AND(OR(Dashboard!$C$6="All",C1695=Dashboard!$C$6),OR(Dashboard!$F$6="All",D1695=Dashboard!$F$6),OR(Dashboard!$I$6="All",B1695=Dashboard!$I$6)),1,0)</f>
        <v/>
      </c>
    </row>
    <row r="1696">
      <c r="A1696" t="inlineStr">
        <is>
          <t>PP901695</t>
        </is>
      </c>
      <c r="B1696" t="inlineStr">
        <is>
          <t>Mar</t>
        </is>
      </c>
      <c r="C1696" t="inlineStr">
        <is>
          <t>Pune</t>
        </is>
      </c>
      <c r="D1696" t="inlineStr">
        <is>
          <t>Merchant (P2M)</t>
        </is>
      </c>
      <c r="E1696" t="inlineStr">
        <is>
          <t>Food</t>
        </is>
      </c>
      <c r="F1696" s="34" t="n">
        <v>407</v>
      </c>
      <c r="G1696" t="inlineStr">
        <is>
          <t>Bank B</t>
        </is>
      </c>
      <c r="H1696" t="inlineStr">
        <is>
          <t>Android</t>
        </is>
      </c>
      <c r="I1696" s="35" t="n">
        <v>2.2</v>
      </c>
      <c r="J1696" t="inlineStr">
        <is>
          <t>Success</t>
        </is>
      </c>
      <c r="K1696" t="inlineStr"/>
      <c r="L1696" s="34" t="n">
        <v>0</v>
      </c>
      <c r="M1696" t="inlineStr">
        <is>
          <t>Existing</t>
        </is>
      </c>
      <c r="N1696" t="inlineStr">
        <is>
          <t>Evening</t>
        </is>
      </c>
      <c r="O1696">
        <f>IF(AND(OR(Dashboard!$C$6="All",C1696=Dashboard!$C$6),OR(Dashboard!$F$6="All",D1696=Dashboard!$F$6),OR(Dashboard!$I$6="All",B1696=Dashboard!$I$6)),1,0)</f>
        <v/>
      </c>
    </row>
    <row r="1697">
      <c r="A1697" t="inlineStr">
        <is>
          <t>PP901696</t>
        </is>
      </c>
      <c r="B1697" t="inlineStr">
        <is>
          <t>Jan</t>
        </is>
      </c>
      <c r="C1697" t="inlineStr">
        <is>
          <t>Pune</t>
        </is>
      </c>
      <c r="D1697" t="inlineStr">
        <is>
          <t>P2P transfer</t>
        </is>
      </c>
      <c r="E1697" t="inlineStr">
        <is>
          <t>-</t>
        </is>
      </c>
      <c r="F1697" s="34" t="n">
        <v>1706</v>
      </c>
      <c r="G1697" t="inlineStr">
        <is>
          <t>Bank B</t>
        </is>
      </c>
      <c r="H1697" t="inlineStr">
        <is>
          <t>Android</t>
        </is>
      </c>
      <c r="I1697" s="35" t="n">
        <v>2.1</v>
      </c>
      <c r="J1697" t="inlineStr">
        <is>
          <t>Success</t>
        </is>
      </c>
      <c r="K1697" t="inlineStr"/>
      <c r="L1697" s="34" t="n">
        <v>0</v>
      </c>
      <c r="M1697" t="inlineStr">
        <is>
          <t>Existing</t>
        </is>
      </c>
      <c r="N1697" t="inlineStr">
        <is>
          <t>Afternoon</t>
        </is>
      </c>
      <c r="O1697">
        <f>IF(AND(OR(Dashboard!$C$6="All",C1697=Dashboard!$C$6),OR(Dashboard!$F$6="All",D1697=Dashboard!$F$6),OR(Dashboard!$I$6="All",B1697=Dashboard!$I$6)),1,0)</f>
        <v/>
      </c>
    </row>
    <row r="1698">
      <c r="A1698" t="inlineStr">
        <is>
          <t>PP901697</t>
        </is>
      </c>
      <c r="B1698" t="inlineStr">
        <is>
          <t>Feb</t>
        </is>
      </c>
      <c r="C1698" t="inlineStr">
        <is>
          <t>Pune</t>
        </is>
      </c>
      <c r="D1698" t="inlineStr">
        <is>
          <t>P2P transfer</t>
        </is>
      </c>
      <c r="E1698" t="inlineStr">
        <is>
          <t>-</t>
        </is>
      </c>
      <c r="F1698" s="34" t="n">
        <v>4336</v>
      </c>
      <c r="G1698" t="inlineStr">
        <is>
          <t>Bank D</t>
        </is>
      </c>
      <c r="H1698" t="inlineStr">
        <is>
          <t>Android</t>
        </is>
      </c>
      <c r="I1698" s="35" t="n">
        <v>1.9</v>
      </c>
      <c r="J1698" t="inlineStr">
        <is>
          <t>Success</t>
        </is>
      </c>
      <c r="K1698" t="inlineStr"/>
      <c r="L1698" s="34" t="n">
        <v>0</v>
      </c>
      <c r="M1698" t="inlineStr">
        <is>
          <t>Existing</t>
        </is>
      </c>
      <c r="N1698" t="inlineStr">
        <is>
          <t>Evening</t>
        </is>
      </c>
      <c r="O1698">
        <f>IF(AND(OR(Dashboard!$C$6="All",C1698=Dashboard!$C$6),OR(Dashboard!$F$6="All",D1698=Dashboard!$F$6),OR(Dashboard!$I$6="All",B1698=Dashboard!$I$6)),1,0)</f>
        <v/>
      </c>
    </row>
    <row r="1699">
      <c r="A1699" t="inlineStr">
        <is>
          <t>PP901698</t>
        </is>
      </c>
      <c r="B1699" t="inlineStr">
        <is>
          <t>Feb</t>
        </is>
      </c>
      <c r="C1699" t="inlineStr">
        <is>
          <t>Nashik</t>
        </is>
      </c>
      <c r="D1699" t="inlineStr">
        <is>
          <t>P2P transfer</t>
        </is>
      </c>
      <c r="E1699" t="inlineStr">
        <is>
          <t>-</t>
        </is>
      </c>
      <c r="F1699" s="34" t="n">
        <v>1479</v>
      </c>
      <c r="G1699" t="inlineStr">
        <is>
          <t>Bank C</t>
        </is>
      </c>
      <c r="H1699" t="inlineStr">
        <is>
          <t>Android</t>
        </is>
      </c>
      <c r="I1699" s="35" t="n">
        <v>1</v>
      </c>
      <c r="J1699" t="inlineStr">
        <is>
          <t>Success</t>
        </is>
      </c>
      <c r="K1699" t="inlineStr"/>
      <c r="L1699" s="34" t="n">
        <v>0</v>
      </c>
      <c r="M1699" t="inlineStr">
        <is>
          <t>Existing</t>
        </is>
      </c>
      <c r="N1699" t="inlineStr">
        <is>
          <t>Evening</t>
        </is>
      </c>
      <c r="O1699">
        <f>IF(AND(OR(Dashboard!$C$6="All",C1699=Dashboard!$C$6),OR(Dashboard!$F$6="All",D1699=Dashboard!$F$6),OR(Dashboard!$I$6="All",B1699=Dashboard!$I$6)),1,0)</f>
        <v/>
      </c>
    </row>
    <row r="1700">
      <c r="A1700" t="inlineStr">
        <is>
          <t>PP901699</t>
        </is>
      </c>
      <c r="B1700" t="inlineStr">
        <is>
          <t>Mar</t>
        </is>
      </c>
      <c r="C1700" t="inlineStr">
        <is>
          <t>Nagpur</t>
        </is>
      </c>
      <c r="D1700" t="inlineStr">
        <is>
          <t>Merchant (P2M)</t>
        </is>
      </c>
      <c r="E1700" t="inlineStr">
        <is>
          <t>Grocery</t>
        </is>
      </c>
      <c r="F1700" s="34" t="n">
        <v>255</v>
      </c>
      <c r="G1700" t="inlineStr">
        <is>
          <t>Bank E</t>
        </is>
      </c>
      <c r="H1700" t="inlineStr">
        <is>
          <t>Android</t>
        </is>
      </c>
      <c r="I1700" s="35" t="n">
        <v>1.8</v>
      </c>
      <c r="J1700" t="inlineStr">
        <is>
          <t>Success</t>
        </is>
      </c>
      <c r="K1700" t="inlineStr"/>
      <c r="L1700" s="34" t="n">
        <v>0</v>
      </c>
      <c r="M1700" t="inlineStr">
        <is>
          <t>Existing</t>
        </is>
      </c>
      <c r="N1700" t="inlineStr">
        <is>
          <t>Evening</t>
        </is>
      </c>
      <c r="O1700">
        <f>IF(AND(OR(Dashboard!$C$6="All",C1700=Dashboard!$C$6),OR(Dashboard!$F$6="All",D1700=Dashboard!$F$6),OR(Dashboard!$I$6="All",B1700=Dashboard!$I$6)),1,0)</f>
        <v/>
      </c>
    </row>
    <row r="1701">
      <c r="A1701" t="inlineStr">
        <is>
          <t>PP901700</t>
        </is>
      </c>
      <c r="B1701" t="inlineStr">
        <is>
          <t>May</t>
        </is>
      </c>
      <c r="C1701" t="inlineStr">
        <is>
          <t>Kolhapur</t>
        </is>
      </c>
      <c r="D1701" t="inlineStr">
        <is>
          <t>Merchant (P2M)</t>
        </is>
      </c>
      <c r="E1701" t="inlineStr">
        <is>
          <t>Electronics</t>
        </is>
      </c>
      <c r="F1701" s="34" t="n">
        <v>900</v>
      </c>
      <c r="G1701" t="inlineStr">
        <is>
          <t>Bank B</t>
        </is>
      </c>
      <c r="H1701" t="inlineStr">
        <is>
          <t>Android</t>
        </is>
      </c>
      <c r="I1701" s="35" t="n">
        <v>1.8</v>
      </c>
      <c r="J1701" t="inlineStr">
        <is>
          <t>Success</t>
        </is>
      </c>
      <c r="K1701" t="inlineStr"/>
      <c r="L1701" s="34" t="n">
        <v>0</v>
      </c>
      <c r="M1701" t="inlineStr">
        <is>
          <t>Existing</t>
        </is>
      </c>
      <c r="N1701" t="inlineStr">
        <is>
          <t>Afternoon</t>
        </is>
      </c>
      <c r="O1701">
        <f>IF(AND(OR(Dashboard!$C$6="All",C1701=Dashboard!$C$6),OR(Dashboard!$F$6="All",D1701=Dashboard!$F$6),OR(Dashboard!$I$6="All",B1701=Dashboard!$I$6)),1,0)</f>
        <v/>
      </c>
    </row>
    <row r="1702">
      <c r="A1702" t="inlineStr">
        <is>
          <t>PP901701</t>
        </is>
      </c>
      <c r="B1702" t="inlineStr">
        <is>
          <t>Mar</t>
        </is>
      </c>
      <c r="C1702" t="inlineStr">
        <is>
          <t>Nagpur</t>
        </is>
      </c>
      <c r="D1702" t="inlineStr">
        <is>
          <t>Merchant (P2M)</t>
        </is>
      </c>
      <c r="E1702" t="inlineStr">
        <is>
          <t>Food</t>
        </is>
      </c>
      <c r="F1702" s="34" t="n">
        <v>147</v>
      </c>
      <c r="G1702" t="inlineStr">
        <is>
          <t>Bank D</t>
        </is>
      </c>
      <c r="H1702" t="inlineStr">
        <is>
          <t>Android</t>
        </is>
      </c>
      <c r="I1702" s="35" t="n">
        <v>2.3</v>
      </c>
      <c r="J1702" t="inlineStr">
        <is>
          <t>Success</t>
        </is>
      </c>
      <c r="K1702" t="inlineStr"/>
      <c r="L1702" s="34" t="n">
        <v>0</v>
      </c>
      <c r="M1702" t="inlineStr">
        <is>
          <t>Existing</t>
        </is>
      </c>
      <c r="N1702" t="inlineStr">
        <is>
          <t>Evening</t>
        </is>
      </c>
      <c r="O1702">
        <f>IF(AND(OR(Dashboard!$C$6="All",C1702=Dashboard!$C$6),OR(Dashboard!$F$6="All",D1702=Dashboard!$F$6),OR(Dashboard!$I$6="All",B1702=Dashboard!$I$6)),1,0)</f>
        <v/>
      </c>
    </row>
    <row r="1703">
      <c r="A1703" t="inlineStr">
        <is>
          <t>PP901702</t>
        </is>
      </c>
      <c r="B1703" t="inlineStr">
        <is>
          <t>Mar</t>
        </is>
      </c>
      <c r="C1703" t="inlineStr">
        <is>
          <t>Sambhaji Nagar</t>
        </is>
      </c>
      <c r="D1703" t="inlineStr">
        <is>
          <t>Merchant (P2M)</t>
        </is>
      </c>
      <c r="E1703" t="inlineStr">
        <is>
          <t>Grocery</t>
        </is>
      </c>
      <c r="F1703" s="34" t="n">
        <v>85</v>
      </c>
      <c r="G1703" t="inlineStr">
        <is>
          <t>Bank E</t>
        </is>
      </c>
      <c r="H1703" t="inlineStr">
        <is>
          <t>Android</t>
        </is>
      </c>
      <c r="I1703" s="35" t="n">
        <v>1.8</v>
      </c>
      <c r="J1703" t="inlineStr">
        <is>
          <t>Success</t>
        </is>
      </c>
      <c r="K1703" t="inlineStr"/>
      <c r="L1703" s="34" t="n">
        <v>0</v>
      </c>
      <c r="M1703" t="inlineStr">
        <is>
          <t>New</t>
        </is>
      </c>
      <c r="N1703" t="inlineStr">
        <is>
          <t>Afternoon</t>
        </is>
      </c>
      <c r="O1703">
        <f>IF(AND(OR(Dashboard!$C$6="All",C1703=Dashboard!$C$6),OR(Dashboard!$F$6="All",D1703=Dashboard!$F$6),OR(Dashboard!$I$6="All",B1703=Dashboard!$I$6)),1,0)</f>
        <v/>
      </c>
    </row>
    <row r="1704">
      <c r="A1704" t="inlineStr">
        <is>
          <t>PP901703</t>
        </is>
      </c>
      <c r="B1704" t="inlineStr">
        <is>
          <t>Jun</t>
        </is>
      </c>
      <c r="C1704" t="inlineStr">
        <is>
          <t>Nagpur</t>
        </is>
      </c>
      <c r="D1704" t="inlineStr">
        <is>
          <t>Merchant (P2M)</t>
        </is>
      </c>
      <c r="E1704" t="inlineStr">
        <is>
          <t>Travel</t>
        </is>
      </c>
      <c r="F1704" s="34" t="n">
        <v>201</v>
      </c>
      <c r="G1704" t="inlineStr">
        <is>
          <t>Bank C</t>
        </is>
      </c>
      <c r="H1704" t="inlineStr">
        <is>
          <t>Android</t>
        </is>
      </c>
      <c r="I1704" s="35" t="n">
        <v>2.4</v>
      </c>
      <c r="J1704" t="inlineStr">
        <is>
          <t>Success</t>
        </is>
      </c>
      <c r="K1704" t="inlineStr"/>
      <c r="L1704" s="34" t="n">
        <v>0</v>
      </c>
      <c r="M1704" t="inlineStr">
        <is>
          <t>Existing</t>
        </is>
      </c>
      <c r="N1704" t="inlineStr">
        <is>
          <t>Evening</t>
        </is>
      </c>
      <c r="O1704">
        <f>IF(AND(OR(Dashboard!$C$6="All",C1704=Dashboard!$C$6),OR(Dashboard!$F$6="All",D1704=Dashboard!$F$6),OR(Dashboard!$I$6="All",B1704=Dashboard!$I$6)),1,0)</f>
        <v/>
      </c>
    </row>
    <row r="1705">
      <c r="A1705" t="inlineStr">
        <is>
          <t>PP901704</t>
        </is>
      </c>
      <c r="B1705" t="inlineStr">
        <is>
          <t>Apr</t>
        </is>
      </c>
      <c r="C1705" t="inlineStr">
        <is>
          <t>Nashik</t>
        </is>
      </c>
      <c r="D1705" t="inlineStr">
        <is>
          <t>P2P transfer</t>
        </is>
      </c>
      <c r="E1705" t="inlineStr">
        <is>
          <t>-</t>
        </is>
      </c>
      <c r="F1705" s="34" t="n">
        <v>124</v>
      </c>
      <c r="G1705" t="inlineStr">
        <is>
          <t>Bank D</t>
        </is>
      </c>
      <c r="H1705" t="inlineStr">
        <is>
          <t>Android</t>
        </is>
      </c>
      <c r="I1705" s="35" t="n">
        <v>2.7</v>
      </c>
      <c r="J1705" t="inlineStr">
        <is>
          <t>Success</t>
        </is>
      </c>
      <c r="K1705" t="inlineStr"/>
      <c r="L1705" s="34" t="n">
        <v>0</v>
      </c>
      <c r="M1705" t="inlineStr">
        <is>
          <t>Existing</t>
        </is>
      </c>
      <c r="N1705" t="inlineStr">
        <is>
          <t>Morning</t>
        </is>
      </c>
      <c r="O1705">
        <f>IF(AND(OR(Dashboard!$C$6="All",C1705=Dashboard!$C$6),OR(Dashboard!$F$6="All",D1705=Dashboard!$F$6),OR(Dashboard!$I$6="All",B1705=Dashboard!$I$6)),1,0)</f>
        <v/>
      </c>
    </row>
    <row r="1706">
      <c r="A1706" t="inlineStr">
        <is>
          <t>PP901705</t>
        </is>
      </c>
      <c r="B1706" t="inlineStr">
        <is>
          <t>May</t>
        </is>
      </c>
      <c r="C1706" t="inlineStr">
        <is>
          <t>Pune</t>
        </is>
      </c>
      <c r="D1706" t="inlineStr">
        <is>
          <t>P2P transfer</t>
        </is>
      </c>
      <c r="E1706" t="inlineStr">
        <is>
          <t>-</t>
        </is>
      </c>
      <c r="F1706" s="34" t="n">
        <v>174</v>
      </c>
      <c r="G1706" t="inlineStr">
        <is>
          <t>Bank E</t>
        </is>
      </c>
      <c r="H1706" t="inlineStr">
        <is>
          <t>iOS</t>
        </is>
      </c>
      <c r="I1706" s="35" t="n">
        <v>1.8</v>
      </c>
      <c r="J1706" t="inlineStr">
        <is>
          <t>Success</t>
        </is>
      </c>
      <c r="K1706" t="inlineStr"/>
      <c r="L1706" s="34" t="n">
        <v>0</v>
      </c>
      <c r="M1706" t="inlineStr">
        <is>
          <t>Existing</t>
        </is>
      </c>
      <c r="N1706" t="inlineStr">
        <is>
          <t>Afternoon</t>
        </is>
      </c>
      <c r="O1706">
        <f>IF(AND(OR(Dashboard!$C$6="All",C1706=Dashboard!$C$6),OR(Dashboard!$F$6="All",D1706=Dashboard!$F$6),OR(Dashboard!$I$6="All",B1706=Dashboard!$I$6)),1,0)</f>
        <v/>
      </c>
    </row>
    <row r="1707">
      <c r="A1707" t="inlineStr">
        <is>
          <t>PP901706</t>
        </is>
      </c>
      <c r="B1707" t="inlineStr">
        <is>
          <t>Jun</t>
        </is>
      </c>
      <c r="C1707" t="inlineStr">
        <is>
          <t>Pune</t>
        </is>
      </c>
      <c r="D1707" t="inlineStr">
        <is>
          <t>P2P transfer</t>
        </is>
      </c>
      <c r="E1707" t="inlineStr">
        <is>
          <t>-</t>
        </is>
      </c>
      <c r="F1707" s="34" t="n">
        <v>403</v>
      </c>
      <c r="G1707" t="inlineStr">
        <is>
          <t>Bank C</t>
        </is>
      </c>
      <c r="H1707" t="inlineStr">
        <is>
          <t>Android</t>
        </is>
      </c>
      <c r="I1707" s="35" t="n">
        <v>1.8</v>
      </c>
      <c r="J1707" t="inlineStr">
        <is>
          <t>Success</t>
        </is>
      </c>
      <c r="K1707" t="inlineStr"/>
      <c r="L1707" s="34" t="n">
        <v>0</v>
      </c>
      <c r="M1707" t="inlineStr">
        <is>
          <t>Existing</t>
        </is>
      </c>
      <c r="N1707" t="inlineStr">
        <is>
          <t>Afternoon</t>
        </is>
      </c>
      <c r="O1707">
        <f>IF(AND(OR(Dashboard!$C$6="All",C1707=Dashboard!$C$6),OR(Dashboard!$F$6="All",D1707=Dashboard!$F$6),OR(Dashboard!$I$6="All",B1707=Dashboard!$I$6)),1,0)</f>
        <v/>
      </c>
    </row>
    <row r="1708">
      <c r="A1708" t="inlineStr">
        <is>
          <t>PP901707</t>
        </is>
      </c>
      <c r="B1708" t="inlineStr">
        <is>
          <t>Mar</t>
        </is>
      </c>
      <c r="C1708" t="inlineStr">
        <is>
          <t>Pune</t>
        </is>
      </c>
      <c r="D1708" t="inlineStr">
        <is>
          <t>P2P transfer</t>
        </is>
      </c>
      <c r="E1708" t="inlineStr">
        <is>
          <t>-</t>
        </is>
      </c>
      <c r="F1708" s="34" t="n">
        <v>336</v>
      </c>
      <c r="G1708" t="inlineStr">
        <is>
          <t>Bank B</t>
        </is>
      </c>
      <c r="H1708" t="inlineStr">
        <is>
          <t>Android</t>
        </is>
      </c>
      <c r="I1708" s="35" t="n">
        <v>2.4</v>
      </c>
      <c r="J1708" t="inlineStr">
        <is>
          <t>Success</t>
        </is>
      </c>
      <c r="K1708" t="inlineStr"/>
      <c r="L1708" s="34" t="n">
        <v>0</v>
      </c>
      <c r="M1708" t="inlineStr">
        <is>
          <t>Existing</t>
        </is>
      </c>
      <c r="N1708" t="inlineStr">
        <is>
          <t>Morning</t>
        </is>
      </c>
      <c r="O1708">
        <f>IF(AND(OR(Dashboard!$C$6="All",C1708=Dashboard!$C$6),OR(Dashboard!$F$6="All",D1708=Dashboard!$F$6),OR(Dashboard!$I$6="All",B1708=Dashboard!$I$6)),1,0)</f>
        <v/>
      </c>
    </row>
    <row r="1709">
      <c r="A1709" t="inlineStr">
        <is>
          <t>PP901708</t>
        </is>
      </c>
      <c r="B1709" t="inlineStr">
        <is>
          <t>Jun</t>
        </is>
      </c>
      <c r="C1709" t="inlineStr">
        <is>
          <t>Nashik</t>
        </is>
      </c>
      <c r="D1709" t="inlineStr">
        <is>
          <t>P2P transfer</t>
        </is>
      </c>
      <c r="E1709" t="inlineStr">
        <is>
          <t>-</t>
        </is>
      </c>
      <c r="F1709" s="34" t="n">
        <v>446</v>
      </c>
      <c r="G1709" t="inlineStr">
        <is>
          <t>Bank D</t>
        </is>
      </c>
      <c r="H1709" t="inlineStr">
        <is>
          <t>iOS</t>
        </is>
      </c>
      <c r="I1709" s="35" t="n">
        <v>1.9</v>
      </c>
      <c r="J1709" t="inlineStr">
        <is>
          <t>Success</t>
        </is>
      </c>
      <c r="K1709" t="inlineStr"/>
      <c r="L1709" s="34" t="n">
        <v>0</v>
      </c>
      <c r="M1709" t="inlineStr">
        <is>
          <t>Existing</t>
        </is>
      </c>
      <c r="N1709" t="inlineStr">
        <is>
          <t>Evening</t>
        </is>
      </c>
      <c r="O1709">
        <f>IF(AND(OR(Dashboard!$C$6="All",C1709=Dashboard!$C$6),OR(Dashboard!$F$6="All",D1709=Dashboard!$F$6),OR(Dashboard!$I$6="All",B1709=Dashboard!$I$6)),1,0)</f>
        <v/>
      </c>
    </row>
    <row r="1710">
      <c r="A1710" t="inlineStr">
        <is>
          <t>PP901709</t>
        </is>
      </c>
      <c r="B1710" t="inlineStr">
        <is>
          <t>Mar</t>
        </is>
      </c>
      <c r="C1710" t="inlineStr">
        <is>
          <t>Nashik</t>
        </is>
      </c>
      <c r="D1710" t="inlineStr">
        <is>
          <t>Recharge</t>
        </is>
      </c>
      <c r="E1710" t="inlineStr">
        <is>
          <t>-</t>
        </is>
      </c>
      <c r="F1710" s="34" t="n">
        <v>239</v>
      </c>
      <c r="G1710" t="inlineStr">
        <is>
          <t>Bank C</t>
        </is>
      </c>
      <c r="H1710" t="inlineStr">
        <is>
          <t>Android</t>
        </is>
      </c>
      <c r="I1710" s="35" t="n">
        <v>2.4</v>
      </c>
      <c r="J1710" t="inlineStr">
        <is>
          <t>Success</t>
        </is>
      </c>
      <c r="K1710" t="inlineStr"/>
      <c r="L1710" s="34" t="n">
        <v>2</v>
      </c>
      <c r="M1710" t="inlineStr">
        <is>
          <t>Existing</t>
        </is>
      </c>
      <c r="N1710" t="inlineStr">
        <is>
          <t>Afternoon</t>
        </is>
      </c>
      <c r="O1710">
        <f>IF(AND(OR(Dashboard!$C$6="All",C1710=Dashboard!$C$6),OR(Dashboard!$F$6="All",D1710=Dashboard!$F$6),OR(Dashboard!$I$6="All",B1710=Dashboard!$I$6)),1,0)</f>
        <v/>
      </c>
    </row>
    <row r="1711">
      <c r="A1711" t="inlineStr">
        <is>
          <t>PP901710</t>
        </is>
      </c>
      <c r="B1711" t="inlineStr">
        <is>
          <t>Jan</t>
        </is>
      </c>
      <c r="C1711" t="inlineStr">
        <is>
          <t>Pune</t>
        </is>
      </c>
      <c r="D1711" t="inlineStr">
        <is>
          <t>P2P transfer</t>
        </is>
      </c>
      <c r="E1711" t="inlineStr">
        <is>
          <t>-</t>
        </is>
      </c>
      <c r="F1711" s="34" t="n">
        <v>826</v>
      </c>
      <c r="G1711" t="inlineStr">
        <is>
          <t>Bank C</t>
        </is>
      </c>
      <c r="H1711" t="inlineStr">
        <is>
          <t>Android</t>
        </is>
      </c>
      <c r="I1711" s="35" t="n">
        <v>2.4</v>
      </c>
      <c r="J1711" t="inlineStr">
        <is>
          <t>Success</t>
        </is>
      </c>
      <c r="K1711" t="inlineStr"/>
      <c r="L1711" s="34" t="n">
        <v>0</v>
      </c>
      <c r="M1711" t="inlineStr">
        <is>
          <t>Existing</t>
        </is>
      </c>
      <c r="N1711" t="inlineStr">
        <is>
          <t>Morning</t>
        </is>
      </c>
      <c r="O1711">
        <f>IF(AND(OR(Dashboard!$C$6="All",C1711=Dashboard!$C$6),OR(Dashboard!$F$6="All",D1711=Dashboard!$F$6),OR(Dashboard!$I$6="All",B1711=Dashboard!$I$6)),1,0)</f>
        <v/>
      </c>
    </row>
    <row r="1712">
      <c r="A1712" t="inlineStr">
        <is>
          <t>PP901711</t>
        </is>
      </c>
      <c r="B1712" t="inlineStr">
        <is>
          <t>Jun</t>
        </is>
      </c>
      <c r="C1712" t="inlineStr">
        <is>
          <t>Sambhaji Nagar</t>
        </is>
      </c>
      <c r="D1712" t="inlineStr">
        <is>
          <t>Recharge</t>
        </is>
      </c>
      <c r="E1712" t="inlineStr">
        <is>
          <t>-</t>
        </is>
      </c>
      <c r="F1712" s="34" t="n">
        <v>666</v>
      </c>
      <c r="G1712" t="inlineStr">
        <is>
          <t>Bank B</t>
        </is>
      </c>
      <c r="H1712" t="inlineStr">
        <is>
          <t>Android</t>
        </is>
      </c>
      <c r="I1712" s="35" t="n">
        <v>3</v>
      </c>
      <c r="J1712" t="inlineStr">
        <is>
          <t>Success</t>
        </is>
      </c>
      <c r="K1712" t="inlineStr"/>
      <c r="L1712" s="34" t="n">
        <v>0</v>
      </c>
      <c r="M1712" t="inlineStr">
        <is>
          <t>Existing</t>
        </is>
      </c>
      <c r="N1712" t="inlineStr">
        <is>
          <t>Night</t>
        </is>
      </c>
      <c r="O1712">
        <f>IF(AND(OR(Dashboard!$C$6="All",C1712=Dashboard!$C$6),OR(Dashboard!$F$6="All",D1712=Dashboard!$F$6),OR(Dashboard!$I$6="All",B1712=Dashboard!$I$6)),1,0)</f>
        <v/>
      </c>
    </row>
    <row r="1713">
      <c r="A1713" t="inlineStr">
        <is>
          <t>PP901712</t>
        </is>
      </c>
      <c r="B1713" t="inlineStr">
        <is>
          <t>Jun</t>
        </is>
      </c>
      <c r="C1713" t="inlineStr">
        <is>
          <t>Kolhapur</t>
        </is>
      </c>
      <c r="D1713" t="inlineStr">
        <is>
          <t>P2P transfer</t>
        </is>
      </c>
      <c r="E1713" t="inlineStr">
        <is>
          <t>-</t>
        </is>
      </c>
      <c r="F1713" s="34" t="n">
        <v>1671</v>
      </c>
      <c r="G1713" t="inlineStr">
        <is>
          <t>Bank E</t>
        </is>
      </c>
      <c r="H1713" t="inlineStr">
        <is>
          <t>Android</t>
        </is>
      </c>
      <c r="I1713" s="35" t="n">
        <v>2.8</v>
      </c>
      <c r="J1713" t="inlineStr">
        <is>
          <t>Success</t>
        </is>
      </c>
      <c r="K1713" t="inlineStr"/>
      <c r="L1713" s="34" t="n">
        <v>0</v>
      </c>
      <c r="M1713" t="inlineStr">
        <is>
          <t>Existing</t>
        </is>
      </c>
      <c r="N1713" t="inlineStr">
        <is>
          <t>Afternoon</t>
        </is>
      </c>
      <c r="O1713">
        <f>IF(AND(OR(Dashboard!$C$6="All",C1713=Dashboard!$C$6),OR(Dashboard!$F$6="All",D1713=Dashboard!$F$6),OR(Dashboard!$I$6="All",B1713=Dashboard!$I$6)),1,0)</f>
        <v/>
      </c>
    </row>
    <row r="1714">
      <c r="A1714" t="inlineStr">
        <is>
          <t>PP901713</t>
        </is>
      </c>
      <c r="B1714" t="inlineStr">
        <is>
          <t>May</t>
        </is>
      </c>
      <c r="C1714" t="inlineStr">
        <is>
          <t>Solapur</t>
        </is>
      </c>
      <c r="D1714" t="inlineStr">
        <is>
          <t>Merchant (P2M)</t>
        </is>
      </c>
      <c r="E1714" t="inlineStr">
        <is>
          <t>Travel</t>
        </is>
      </c>
      <c r="F1714" s="34" t="n">
        <v>99</v>
      </c>
      <c r="G1714" t="inlineStr">
        <is>
          <t>Bank A</t>
        </is>
      </c>
      <c r="H1714" t="inlineStr">
        <is>
          <t>Android</t>
        </is>
      </c>
      <c r="I1714" s="35" t="n">
        <v>1.6</v>
      </c>
      <c r="J1714" t="inlineStr">
        <is>
          <t>Success</t>
        </is>
      </c>
      <c r="K1714" t="inlineStr"/>
      <c r="L1714" s="34" t="n">
        <v>0</v>
      </c>
      <c r="M1714" t="inlineStr">
        <is>
          <t>New</t>
        </is>
      </c>
      <c r="N1714" t="inlineStr">
        <is>
          <t>Morning</t>
        </is>
      </c>
      <c r="O1714">
        <f>IF(AND(OR(Dashboard!$C$6="All",C1714=Dashboard!$C$6),OR(Dashboard!$F$6="All",D1714=Dashboard!$F$6),OR(Dashboard!$I$6="All",B1714=Dashboard!$I$6)),1,0)</f>
        <v/>
      </c>
    </row>
    <row r="1715">
      <c r="A1715" t="inlineStr">
        <is>
          <t>PP901714</t>
        </is>
      </c>
      <c r="B1715" t="inlineStr">
        <is>
          <t>Mar</t>
        </is>
      </c>
      <c r="C1715" t="inlineStr">
        <is>
          <t>Pune</t>
        </is>
      </c>
      <c r="D1715" t="inlineStr">
        <is>
          <t>Merchant (P2M)</t>
        </is>
      </c>
      <c r="E1715" t="inlineStr">
        <is>
          <t>Pharmacy</t>
        </is>
      </c>
      <c r="F1715" s="34" t="n">
        <v>76</v>
      </c>
      <c r="G1715" t="inlineStr">
        <is>
          <t>Bank B</t>
        </is>
      </c>
      <c r="H1715" t="inlineStr">
        <is>
          <t>Android</t>
        </is>
      </c>
      <c r="I1715" s="35" t="n">
        <v>2.1</v>
      </c>
      <c r="J1715" t="inlineStr">
        <is>
          <t>Success</t>
        </is>
      </c>
      <c r="K1715" t="inlineStr"/>
      <c r="L1715" s="34" t="n">
        <v>0</v>
      </c>
      <c r="M1715" t="inlineStr">
        <is>
          <t>Existing</t>
        </is>
      </c>
      <c r="N1715" t="inlineStr">
        <is>
          <t>Evening</t>
        </is>
      </c>
      <c r="O1715">
        <f>IF(AND(OR(Dashboard!$C$6="All",C1715=Dashboard!$C$6),OR(Dashboard!$F$6="All",D1715=Dashboard!$F$6),OR(Dashboard!$I$6="All",B1715=Dashboard!$I$6)),1,0)</f>
        <v/>
      </c>
    </row>
    <row r="1716">
      <c r="A1716" t="inlineStr">
        <is>
          <t>PP901715</t>
        </is>
      </c>
      <c r="B1716" t="inlineStr">
        <is>
          <t>May</t>
        </is>
      </c>
      <c r="C1716" t="inlineStr">
        <is>
          <t>Pune</t>
        </is>
      </c>
      <c r="D1716" t="inlineStr">
        <is>
          <t>P2P transfer</t>
        </is>
      </c>
      <c r="E1716" t="inlineStr">
        <is>
          <t>-</t>
        </is>
      </c>
      <c r="F1716" s="34" t="n">
        <v>413</v>
      </c>
      <c r="G1716" t="inlineStr">
        <is>
          <t>Bank A</t>
        </is>
      </c>
      <c r="H1716" t="inlineStr">
        <is>
          <t>Android</t>
        </is>
      </c>
      <c r="I1716" s="35" t="n">
        <v>1.9</v>
      </c>
      <c r="J1716" t="inlineStr">
        <is>
          <t>Success</t>
        </is>
      </c>
      <c r="K1716" t="inlineStr"/>
      <c r="L1716" s="34" t="n">
        <v>0</v>
      </c>
      <c r="M1716" t="inlineStr">
        <is>
          <t>Existing</t>
        </is>
      </c>
      <c r="N1716" t="inlineStr">
        <is>
          <t>Night</t>
        </is>
      </c>
      <c r="O1716">
        <f>IF(AND(OR(Dashboard!$C$6="All",C1716=Dashboard!$C$6),OR(Dashboard!$F$6="All",D1716=Dashboard!$F$6),OR(Dashboard!$I$6="All",B1716=Dashboard!$I$6)),1,0)</f>
        <v/>
      </c>
    </row>
    <row r="1717">
      <c r="A1717" t="inlineStr">
        <is>
          <t>PP901716</t>
        </is>
      </c>
      <c r="B1717" t="inlineStr">
        <is>
          <t>May</t>
        </is>
      </c>
      <c r="C1717" t="inlineStr">
        <is>
          <t>Nashik</t>
        </is>
      </c>
      <c r="D1717" t="inlineStr">
        <is>
          <t>Insurance</t>
        </is>
      </c>
      <c r="E1717" t="inlineStr">
        <is>
          <t>-</t>
        </is>
      </c>
      <c r="F1717" s="34" t="n">
        <v>11639</v>
      </c>
      <c r="G1717" t="inlineStr">
        <is>
          <t>Bank D</t>
        </is>
      </c>
      <c r="H1717" t="inlineStr">
        <is>
          <t>Android</t>
        </is>
      </c>
      <c r="I1717" s="35" t="n">
        <v>1</v>
      </c>
      <c r="J1717" t="inlineStr">
        <is>
          <t>Success</t>
        </is>
      </c>
      <c r="K1717" t="inlineStr"/>
      <c r="L1717" s="34" t="n">
        <v>0</v>
      </c>
      <c r="M1717" t="inlineStr">
        <is>
          <t>Existing</t>
        </is>
      </c>
      <c r="N1717" t="inlineStr">
        <is>
          <t>Afternoon</t>
        </is>
      </c>
      <c r="O1717">
        <f>IF(AND(OR(Dashboard!$C$6="All",C1717=Dashboard!$C$6),OR(Dashboard!$F$6="All",D1717=Dashboard!$F$6),OR(Dashboard!$I$6="All",B1717=Dashboard!$I$6)),1,0)</f>
        <v/>
      </c>
    </row>
    <row r="1718">
      <c r="A1718" t="inlineStr">
        <is>
          <t>PP901717</t>
        </is>
      </c>
      <c r="B1718" t="inlineStr">
        <is>
          <t>Mar</t>
        </is>
      </c>
      <c r="C1718" t="inlineStr">
        <is>
          <t>Solapur</t>
        </is>
      </c>
      <c r="D1718" t="inlineStr">
        <is>
          <t>Merchant (P2M)</t>
        </is>
      </c>
      <c r="E1718" t="inlineStr">
        <is>
          <t>Food</t>
        </is>
      </c>
      <c r="F1718" s="34" t="n">
        <v>276</v>
      </c>
      <c r="G1718" t="inlineStr">
        <is>
          <t>Bank E</t>
        </is>
      </c>
      <c r="H1718" t="inlineStr">
        <is>
          <t>Android</t>
        </is>
      </c>
      <c r="I1718" s="35" t="n">
        <v>1.6</v>
      </c>
      <c r="J1718" t="inlineStr">
        <is>
          <t>Success</t>
        </is>
      </c>
      <c r="K1718" t="inlineStr"/>
      <c r="L1718" s="34" t="n">
        <v>0</v>
      </c>
      <c r="M1718" t="inlineStr">
        <is>
          <t>Existing</t>
        </is>
      </c>
      <c r="N1718" t="inlineStr">
        <is>
          <t>Morning</t>
        </is>
      </c>
      <c r="O1718">
        <f>IF(AND(OR(Dashboard!$C$6="All",C1718=Dashboard!$C$6),OR(Dashboard!$F$6="All",D1718=Dashboard!$F$6),OR(Dashboard!$I$6="All",B1718=Dashboard!$I$6)),1,0)</f>
        <v/>
      </c>
    </row>
    <row r="1719">
      <c r="A1719" t="inlineStr">
        <is>
          <t>PP901718</t>
        </is>
      </c>
      <c r="B1719" t="inlineStr">
        <is>
          <t>May</t>
        </is>
      </c>
      <c r="C1719" t="inlineStr">
        <is>
          <t>Nashik</t>
        </is>
      </c>
      <c r="D1719" t="inlineStr">
        <is>
          <t>Merchant (P2M)</t>
        </is>
      </c>
      <c r="E1719" t="inlineStr">
        <is>
          <t>Fuel</t>
        </is>
      </c>
      <c r="F1719" s="34" t="n">
        <v>410</v>
      </c>
      <c r="G1719" t="inlineStr">
        <is>
          <t>Bank B</t>
        </is>
      </c>
      <c r="H1719" t="inlineStr">
        <is>
          <t>Android</t>
        </is>
      </c>
      <c r="I1719" s="35" t="n">
        <v>2</v>
      </c>
      <c r="J1719" t="inlineStr">
        <is>
          <t>Success</t>
        </is>
      </c>
      <c r="K1719" t="inlineStr"/>
      <c r="L1719" s="34" t="n">
        <v>0</v>
      </c>
      <c r="M1719" t="inlineStr">
        <is>
          <t>Existing</t>
        </is>
      </c>
      <c r="N1719" t="inlineStr">
        <is>
          <t>Afternoon</t>
        </is>
      </c>
      <c r="O1719">
        <f>IF(AND(OR(Dashboard!$C$6="All",C1719=Dashboard!$C$6),OR(Dashboard!$F$6="All",D1719=Dashboard!$F$6),OR(Dashboard!$I$6="All",B1719=Dashboard!$I$6)),1,0)</f>
        <v/>
      </c>
    </row>
    <row r="1720">
      <c r="A1720" t="inlineStr">
        <is>
          <t>PP901719</t>
        </is>
      </c>
      <c r="B1720" t="inlineStr">
        <is>
          <t>Jan</t>
        </is>
      </c>
      <c r="C1720" t="inlineStr">
        <is>
          <t>Pune</t>
        </is>
      </c>
      <c r="D1720" t="inlineStr">
        <is>
          <t>Merchant (P2M)</t>
        </is>
      </c>
      <c r="E1720" t="inlineStr">
        <is>
          <t>Electronics</t>
        </is>
      </c>
      <c r="F1720" s="34" t="n">
        <v>969</v>
      </c>
      <c r="G1720" t="inlineStr">
        <is>
          <t>Bank D</t>
        </is>
      </c>
      <c r="H1720" t="inlineStr">
        <is>
          <t>Android</t>
        </is>
      </c>
      <c r="I1720" s="35" t="n">
        <v>1.5</v>
      </c>
      <c r="J1720" t="inlineStr">
        <is>
          <t>Failed</t>
        </is>
      </c>
      <c r="K1720" t="inlineStr">
        <is>
          <t>Insufficient balance</t>
        </is>
      </c>
      <c r="L1720" s="34" t="n">
        <v>0</v>
      </c>
      <c r="M1720" t="inlineStr">
        <is>
          <t>Existing</t>
        </is>
      </c>
      <c r="N1720" t="inlineStr">
        <is>
          <t>Morning</t>
        </is>
      </c>
      <c r="O1720">
        <f>IF(AND(OR(Dashboard!$C$6="All",C1720=Dashboard!$C$6),OR(Dashboard!$F$6="All",D1720=Dashboard!$F$6),OR(Dashboard!$I$6="All",B1720=Dashboard!$I$6)),1,0)</f>
        <v/>
      </c>
    </row>
    <row r="1721">
      <c r="A1721" t="inlineStr">
        <is>
          <t>PP901720</t>
        </is>
      </c>
      <c r="B1721" t="inlineStr">
        <is>
          <t>Jun</t>
        </is>
      </c>
      <c r="C1721" t="inlineStr">
        <is>
          <t>Kolhapur</t>
        </is>
      </c>
      <c r="D1721" t="inlineStr">
        <is>
          <t>Bill payment</t>
        </is>
      </c>
      <c r="E1721" t="inlineStr">
        <is>
          <t>-</t>
        </is>
      </c>
      <c r="F1721" s="34" t="n">
        <v>2941</v>
      </c>
      <c r="G1721" t="inlineStr">
        <is>
          <t>Bank E</t>
        </is>
      </c>
      <c r="H1721" t="inlineStr">
        <is>
          <t>Android</t>
        </is>
      </c>
      <c r="I1721" s="35" t="n">
        <v>0.9</v>
      </c>
      <c r="J1721" t="inlineStr">
        <is>
          <t>Success</t>
        </is>
      </c>
      <c r="K1721" t="inlineStr"/>
      <c r="L1721" s="34" t="n">
        <v>29</v>
      </c>
      <c r="M1721" t="inlineStr">
        <is>
          <t>New</t>
        </is>
      </c>
      <c r="N1721" t="inlineStr">
        <is>
          <t>Evening</t>
        </is>
      </c>
      <c r="O1721">
        <f>IF(AND(OR(Dashboard!$C$6="All",C1721=Dashboard!$C$6),OR(Dashboard!$F$6="All",D1721=Dashboard!$F$6),OR(Dashboard!$I$6="All",B1721=Dashboard!$I$6)),1,0)</f>
        <v/>
      </c>
    </row>
    <row r="1722">
      <c r="A1722" t="inlineStr">
        <is>
          <t>PP901721</t>
        </is>
      </c>
      <c r="B1722" t="inlineStr">
        <is>
          <t>Apr</t>
        </is>
      </c>
      <c r="C1722" t="inlineStr">
        <is>
          <t>Nashik</t>
        </is>
      </c>
      <c r="D1722" t="inlineStr">
        <is>
          <t>Bill payment</t>
        </is>
      </c>
      <c r="E1722" t="inlineStr">
        <is>
          <t>-</t>
        </is>
      </c>
      <c r="F1722" s="34" t="n">
        <v>3727</v>
      </c>
      <c r="G1722" t="inlineStr">
        <is>
          <t>Bank C</t>
        </is>
      </c>
      <c r="H1722" t="inlineStr">
        <is>
          <t>Android</t>
        </is>
      </c>
      <c r="I1722" s="35" t="n">
        <v>3.6</v>
      </c>
      <c r="J1722" t="inlineStr">
        <is>
          <t>Success</t>
        </is>
      </c>
      <c r="K1722" t="inlineStr"/>
      <c r="L1722" s="34" t="n">
        <v>37</v>
      </c>
      <c r="M1722" t="inlineStr">
        <is>
          <t>New</t>
        </is>
      </c>
      <c r="N1722" t="inlineStr">
        <is>
          <t>Afternoon</t>
        </is>
      </c>
      <c r="O1722">
        <f>IF(AND(OR(Dashboard!$C$6="All",C1722=Dashboard!$C$6),OR(Dashboard!$F$6="All",D1722=Dashboard!$F$6),OR(Dashboard!$I$6="All",B1722=Dashboard!$I$6)),1,0)</f>
        <v/>
      </c>
    </row>
    <row r="1723">
      <c r="A1723" t="inlineStr">
        <is>
          <t>PP901722</t>
        </is>
      </c>
      <c r="B1723" t="inlineStr">
        <is>
          <t>Apr</t>
        </is>
      </c>
      <c r="C1723" t="inlineStr">
        <is>
          <t>Nashik</t>
        </is>
      </c>
      <c r="D1723" t="inlineStr">
        <is>
          <t>Merchant (P2M)</t>
        </is>
      </c>
      <c r="E1723" t="inlineStr">
        <is>
          <t>Food</t>
        </is>
      </c>
      <c r="F1723" s="34" t="n">
        <v>419</v>
      </c>
      <c r="G1723" t="inlineStr">
        <is>
          <t>Bank E</t>
        </is>
      </c>
      <c r="H1723" t="inlineStr">
        <is>
          <t>Android</t>
        </is>
      </c>
      <c r="I1723" s="35" t="n">
        <v>1.8</v>
      </c>
      <c r="J1723" t="inlineStr">
        <is>
          <t>Success</t>
        </is>
      </c>
      <c r="K1723" t="inlineStr"/>
      <c r="L1723" s="34" t="n">
        <v>0</v>
      </c>
      <c r="M1723" t="inlineStr">
        <is>
          <t>Existing</t>
        </is>
      </c>
      <c r="N1723" t="inlineStr">
        <is>
          <t>Night</t>
        </is>
      </c>
      <c r="O1723">
        <f>IF(AND(OR(Dashboard!$C$6="All",C1723=Dashboard!$C$6),OR(Dashboard!$F$6="All",D1723=Dashboard!$F$6),OR(Dashboard!$I$6="All",B1723=Dashboard!$I$6)),1,0)</f>
        <v/>
      </c>
    </row>
    <row r="1724">
      <c r="A1724" t="inlineStr">
        <is>
          <t>PP901723</t>
        </is>
      </c>
      <c r="B1724" t="inlineStr">
        <is>
          <t>Feb</t>
        </is>
      </c>
      <c r="C1724" t="inlineStr">
        <is>
          <t>Nashik</t>
        </is>
      </c>
      <c r="D1724" t="inlineStr">
        <is>
          <t>Recharge</t>
        </is>
      </c>
      <c r="E1724" t="inlineStr">
        <is>
          <t>-</t>
        </is>
      </c>
      <c r="F1724" s="34" t="n">
        <v>479</v>
      </c>
      <c r="G1724" t="inlineStr">
        <is>
          <t>Bank C</t>
        </is>
      </c>
      <c r="H1724" t="inlineStr">
        <is>
          <t>Android</t>
        </is>
      </c>
      <c r="I1724" s="35" t="n">
        <v>1</v>
      </c>
      <c r="J1724" t="inlineStr">
        <is>
          <t>Success</t>
        </is>
      </c>
      <c r="K1724" t="inlineStr"/>
      <c r="L1724" s="34" t="n">
        <v>5</v>
      </c>
      <c r="M1724" t="inlineStr">
        <is>
          <t>Existing</t>
        </is>
      </c>
      <c r="N1724" t="inlineStr">
        <is>
          <t>Afternoon</t>
        </is>
      </c>
      <c r="O1724">
        <f>IF(AND(OR(Dashboard!$C$6="All",C1724=Dashboard!$C$6),OR(Dashboard!$F$6="All",D1724=Dashboard!$F$6),OR(Dashboard!$I$6="All",B1724=Dashboard!$I$6)),1,0)</f>
        <v/>
      </c>
    </row>
    <row r="1725">
      <c r="A1725" t="inlineStr">
        <is>
          <t>PP901724</t>
        </is>
      </c>
      <c r="B1725" t="inlineStr">
        <is>
          <t>Jun</t>
        </is>
      </c>
      <c r="C1725" t="inlineStr">
        <is>
          <t>Solapur</t>
        </is>
      </c>
      <c r="D1725" t="inlineStr">
        <is>
          <t>Merchant (P2M)</t>
        </is>
      </c>
      <c r="E1725" t="inlineStr">
        <is>
          <t>Electronics</t>
        </is>
      </c>
      <c r="F1725" s="34" t="n">
        <v>221</v>
      </c>
      <c r="G1725" t="inlineStr">
        <is>
          <t>Bank B</t>
        </is>
      </c>
      <c r="H1725" t="inlineStr">
        <is>
          <t>Android</t>
        </is>
      </c>
      <c r="I1725" s="35" t="n">
        <v>1.7</v>
      </c>
      <c r="J1725" t="inlineStr">
        <is>
          <t>Success</t>
        </is>
      </c>
      <c r="K1725" t="inlineStr"/>
      <c r="L1725" s="34" t="n">
        <v>0</v>
      </c>
      <c r="M1725" t="inlineStr">
        <is>
          <t>Existing</t>
        </is>
      </c>
      <c r="N1725" t="inlineStr">
        <is>
          <t>Night</t>
        </is>
      </c>
      <c r="O1725">
        <f>IF(AND(OR(Dashboard!$C$6="All",C1725=Dashboard!$C$6),OR(Dashboard!$F$6="All",D1725=Dashboard!$F$6),OR(Dashboard!$I$6="All",B1725=Dashboard!$I$6)),1,0)</f>
        <v/>
      </c>
    </row>
    <row r="1726">
      <c r="A1726" t="inlineStr">
        <is>
          <t>PP901725</t>
        </is>
      </c>
      <c r="B1726" t="inlineStr">
        <is>
          <t>Jan</t>
        </is>
      </c>
      <c r="C1726" t="inlineStr">
        <is>
          <t>Pune</t>
        </is>
      </c>
      <c r="D1726" t="inlineStr">
        <is>
          <t>Merchant (P2M)</t>
        </is>
      </c>
      <c r="E1726" t="inlineStr">
        <is>
          <t>Pharmacy</t>
        </is>
      </c>
      <c r="F1726" s="34" t="n">
        <v>35</v>
      </c>
      <c r="G1726" t="inlineStr">
        <is>
          <t>Bank A</t>
        </is>
      </c>
      <c r="H1726" t="inlineStr">
        <is>
          <t>Android</t>
        </is>
      </c>
      <c r="I1726" s="35" t="n">
        <v>1.6</v>
      </c>
      <c r="J1726" t="inlineStr">
        <is>
          <t>Success</t>
        </is>
      </c>
      <c r="K1726" t="inlineStr"/>
      <c r="L1726" s="34" t="n">
        <v>0</v>
      </c>
      <c r="M1726" t="inlineStr">
        <is>
          <t>Existing</t>
        </is>
      </c>
      <c r="N1726" t="inlineStr">
        <is>
          <t>Night</t>
        </is>
      </c>
      <c r="O1726">
        <f>IF(AND(OR(Dashboard!$C$6="All",C1726=Dashboard!$C$6),OR(Dashboard!$F$6="All",D1726=Dashboard!$F$6),OR(Dashboard!$I$6="All",B1726=Dashboard!$I$6)),1,0)</f>
        <v/>
      </c>
    </row>
    <row r="1727">
      <c r="A1727" t="inlineStr">
        <is>
          <t>PP901726</t>
        </is>
      </c>
      <c r="B1727" t="inlineStr">
        <is>
          <t>Feb</t>
        </is>
      </c>
      <c r="C1727" t="inlineStr">
        <is>
          <t>Nagpur</t>
        </is>
      </c>
      <c r="D1727" t="inlineStr">
        <is>
          <t>Merchant (P2M)</t>
        </is>
      </c>
      <c r="E1727" t="inlineStr">
        <is>
          <t>Fuel</t>
        </is>
      </c>
      <c r="F1727" s="34" t="n">
        <v>441</v>
      </c>
      <c r="G1727" t="inlineStr">
        <is>
          <t>Bank B</t>
        </is>
      </c>
      <c r="H1727" t="inlineStr">
        <is>
          <t>Android</t>
        </is>
      </c>
      <c r="I1727" s="35" t="n">
        <v>0.4</v>
      </c>
      <c r="J1727" t="inlineStr">
        <is>
          <t>Success</t>
        </is>
      </c>
      <c r="K1727" t="inlineStr"/>
      <c r="L1727" s="34" t="n">
        <v>0</v>
      </c>
      <c r="M1727" t="inlineStr">
        <is>
          <t>Existing</t>
        </is>
      </c>
      <c r="N1727" t="inlineStr">
        <is>
          <t>Evening</t>
        </is>
      </c>
      <c r="O1727">
        <f>IF(AND(OR(Dashboard!$C$6="All",C1727=Dashboard!$C$6),OR(Dashboard!$F$6="All",D1727=Dashboard!$F$6),OR(Dashboard!$I$6="All",B1727=Dashboard!$I$6)),1,0)</f>
        <v/>
      </c>
    </row>
    <row r="1728">
      <c r="A1728" t="inlineStr">
        <is>
          <t>PP901727</t>
        </is>
      </c>
      <c r="B1728" t="inlineStr">
        <is>
          <t>May</t>
        </is>
      </c>
      <c r="C1728" t="inlineStr">
        <is>
          <t>Nashik</t>
        </is>
      </c>
      <c r="D1728" t="inlineStr">
        <is>
          <t>P2P transfer</t>
        </is>
      </c>
      <c r="E1728" t="inlineStr">
        <is>
          <t>-</t>
        </is>
      </c>
      <c r="F1728" s="34" t="n">
        <v>847</v>
      </c>
      <c r="G1728" t="inlineStr">
        <is>
          <t>Bank C</t>
        </is>
      </c>
      <c r="H1728" t="inlineStr">
        <is>
          <t>Android</t>
        </is>
      </c>
      <c r="I1728" s="35" t="n">
        <v>1.6</v>
      </c>
      <c r="J1728" t="inlineStr">
        <is>
          <t>Failed</t>
        </is>
      </c>
      <c r="K1728" t="inlineStr">
        <is>
          <t>Bank server down</t>
        </is>
      </c>
      <c r="L1728" s="34" t="n">
        <v>0</v>
      </c>
      <c r="M1728" t="inlineStr">
        <is>
          <t>Existing</t>
        </is>
      </c>
      <c r="N1728" t="inlineStr">
        <is>
          <t>Morning</t>
        </is>
      </c>
      <c r="O1728">
        <f>IF(AND(OR(Dashboard!$C$6="All",C1728=Dashboard!$C$6),OR(Dashboard!$F$6="All",D1728=Dashboard!$F$6),OR(Dashboard!$I$6="All",B1728=Dashboard!$I$6)),1,0)</f>
        <v/>
      </c>
    </row>
    <row r="1729">
      <c r="A1729" t="inlineStr">
        <is>
          <t>PP901728</t>
        </is>
      </c>
      <c r="B1729" t="inlineStr">
        <is>
          <t>Mar</t>
        </is>
      </c>
      <c r="C1729" t="inlineStr">
        <is>
          <t>Sambhaji Nagar</t>
        </is>
      </c>
      <c r="D1729" t="inlineStr">
        <is>
          <t>P2P transfer</t>
        </is>
      </c>
      <c r="E1729" t="inlineStr">
        <is>
          <t>-</t>
        </is>
      </c>
      <c r="F1729" s="34" t="n">
        <v>5181</v>
      </c>
      <c r="G1729" t="inlineStr">
        <is>
          <t>Bank C</t>
        </is>
      </c>
      <c r="H1729" t="inlineStr">
        <is>
          <t>iOS</t>
        </is>
      </c>
      <c r="I1729" s="35" t="n">
        <v>1.7</v>
      </c>
      <c r="J1729" t="inlineStr">
        <is>
          <t>Success</t>
        </is>
      </c>
      <c r="K1729" t="inlineStr"/>
      <c r="L1729" s="34" t="n">
        <v>0</v>
      </c>
      <c r="M1729" t="inlineStr">
        <is>
          <t>Existing</t>
        </is>
      </c>
      <c r="N1729" t="inlineStr">
        <is>
          <t>Morning</t>
        </is>
      </c>
      <c r="O1729">
        <f>IF(AND(OR(Dashboard!$C$6="All",C1729=Dashboard!$C$6),OR(Dashboard!$F$6="All",D1729=Dashboard!$F$6),OR(Dashboard!$I$6="All",B1729=Dashboard!$I$6)),1,0)</f>
        <v/>
      </c>
    </row>
    <row r="1730">
      <c r="A1730" t="inlineStr">
        <is>
          <t>PP901729</t>
        </is>
      </c>
      <c r="B1730" t="inlineStr">
        <is>
          <t>Mar</t>
        </is>
      </c>
      <c r="C1730" t="inlineStr">
        <is>
          <t>Kolhapur</t>
        </is>
      </c>
      <c r="D1730" t="inlineStr">
        <is>
          <t>Merchant (P2M)</t>
        </is>
      </c>
      <c r="E1730" t="inlineStr">
        <is>
          <t>Electronics</t>
        </is>
      </c>
      <c r="F1730" s="34" t="n">
        <v>49</v>
      </c>
      <c r="G1730" t="inlineStr">
        <is>
          <t>Bank D</t>
        </is>
      </c>
      <c r="H1730" t="inlineStr">
        <is>
          <t>Android</t>
        </is>
      </c>
      <c r="I1730" s="35" t="n">
        <v>2.4</v>
      </c>
      <c r="J1730" t="inlineStr">
        <is>
          <t>Success</t>
        </is>
      </c>
      <c r="K1730" t="inlineStr"/>
      <c r="L1730" s="34" t="n">
        <v>0</v>
      </c>
      <c r="M1730" t="inlineStr">
        <is>
          <t>Existing</t>
        </is>
      </c>
      <c r="N1730" t="inlineStr">
        <is>
          <t>Morning</t>
        </is>
      </c>
      <c r="O1730">
        <f>IF(AND(OR(Dashboard!$C$6="All",C1730=Dashboard!$C$6),OR(Dashboard!$F$6="All",D1730=Dashboard!$F$6),OR(Dashboard!$I$6="All",B1730=Dashboard!$I$6)),1,0)</f>
        <v/>
      </c>
    </row>
    <row r="1731">
      <c r="A1731" t="inlineStr">
        <is>
          <t>PP901730</t>
        </is>
      </c>
      <c r="B1731" t="inlineStr">
        <is>
          <t>Jun</t>
        </is>
      </c>
      <c r="C1731" t="inlineStr">
        <is>
          <t>Nagpur</t>
        </is>
      </c>
      <c r="D1731" t="inlineStr">
        <is>
          <t>P2P transfer</t>
        </is>
      </c>
      <c r="E1731" t="inlineStr">
        <is>
          <t>-</t>
        </is>
      </c>
      <c r="F1731" s="34" t="n">
        <v>225</v>
      </c>
      <c r="G1731" t="inlineStr">
        <is>
          <t>Bank D</t>
        </is>
      </c>
      <c r="H1731" t="inlineStr">
        <is>
          <t>iOS</t>
        </is>
      </c>
      <c r="I1731" s="35" t="n">
        <v>2.9</v>
      </c>
      <c r="J1731" t="inlineStr">
        <is>
          <t>Success</t>
        </is>
      </c>
      <c r="K1731" t="inlineStr"/>
      <c r="L1731" s="34" t="n">
        <v>0</v>
      </c>
      <c r="M1731" t="inlineStr">
        <is>
          <t>Existing</t>
        </is>
      </c>
      <c r="N1731" t="inlineStr">
        <is>
          <t>Evening</t>
        </is>
      </c>
      <c r="O1731">
        <f>IF(AND(OR(Dashboard!$C$6="All",C1731=Dashboard!$C$6),OR(Dashboard!$F$6="All",D1731=Dashboard!$F$6),OR(Dashboard!$I$6="All",B1731=Dashboard!$I$6)),1,0)</f>
        <v/>
      </c>
    </row>
    <row r="1732">
      <c r="A1732" t="inlineStr">
        <is>
          <t>PP901731</t>
        </is>
      </c>
      <c r="B1732" t="inlineStr">
        <is>
          <t>Apr</t>
        </is>
      </c>
      <c r="C1732" t="inlineStr">
        <is>
          <t>Sambhaji Nagar</t>
        </is>
      </c>
      <c r="D1732" t="inlineStr">
        <is>
          <t>Merchant (P2M)</t>
        </is>
      </c>
      <c r="E1732" t="inlineStr">
        <is>
          <t>Travel</t>
        </is>
      </c>
      <c r="F1732" s="34" t="n">
        <v>76</v>
      </c>
      <c r="G1732" t="inlineStr">
        <is>
          <t>Bank D</t>
        </is>
      </c>
      <c r="H1732" t="inlineStr">
        <is>
          <t>Android</t>
        </is>
      </c>
      <c r="I1732" s="35" t="n">
        <v>3.1</v>
      </c>
      <c r="J1732" t="inlineStr">
        <is>
          <t>Success</t>
        </is>
      </c>
      <c r="K1732" t="inlineStr"/>
      <c r="L1732" s="34" t="n">
        <v>0</v>
      </c>
      <c r="M1732" t="inlineStr">
        <is>
          <t>Existing</t>
        </is>
      </c>
      <c r="N1732" t="inlineStr">
        <is>
          <t>Afternoon</t>
        </is>
      </c>
      <c r="O1732">
        <f>IF(AND(OR(Dashboard!$C$6="All",C1732=Dashboard!$C$6),OR(Dashboard!$F$6="All",D1732=Dashboard!$F$6),OR(Dashboard!$I$6="All",B1732=Dashboard!$I$6)),1,0)</f>
        <v/>
      </c>
    </row>
    <row r="1733">
      <c r="A1733" t="inlineStr">
        <is>
          <t>PP901732</t>
        </is>
      </c>
      <c r="B1733" t="inlineStr">
        <is>
          <t>May</t>
        </is>
      </c>
      <c r="C1733" t="inlineStr">
        <is>
          <t>Pune</t>
        </is>
      </c>
      <c r="D1733" t="inlineStr">
        <is>
          <t>P2P transfer</t>
        </is>
      </c>
      <c r="E1733" t="inlineStr">
        <is>
          <t>-</t>
        </is>
      </c>
      <c r="F1733" s="34" t="n">
        <v>212</v>
      </c>
      <c r="G1733" t="inlineStr">
        <is>
          <t>Bank D</t>
        </is>
      </c>
      <c r="H1733" t="inlineStr">
        <is>
          <t>Android</t>
        </is>
      </c>
      <c r="I1733" s="35" t="n">
        <v>3.1</v>
      </c>
      <c r="J1733" t="inlineStr">
        <is>
          <t>Success</t>
        </is>
      </c>
      <c r="K1733" t="inlineStr"/>
      <c r="L1733" s="34" t="n">
        <v>0</v>
      </c>
      <c r="M1733" t="inlineStr">
        <is>
          <t>Existing</t>
        </is>
      </c>
      <c r="N1733" t="inlineStr">
        <is>
          <t>Night</t>
        </is>
      </c>
      <c r="O1733">
        <f>IF(AND(OR(Dashboard!$C$6="All",C1733=Dashboard!$C$6),OR(Dashboard!$F$6="All",D1733=Dashboard!$F$6),OR(Dashboard!$I$6="All",B1733=Dashboard!$I$6)),1,0)</f>
        <v/>
      </c>
    </row>
    <row r="1734">
      <c r="A1734" t="inlineStr">
        <is>
          <t>PP901733</t>
        </is>
      </c>
      <c r="B1734" t="inlineStr">
        <is>
          <t>Mar</t>
        </is>
      </c>
      <c r="C1734" t="inlineStr">
        <is>
          <t>Pune</t>
        </is>
      </c>
      <c r="D1734" t="inlineStr">
        <is>
          <t>P2P transfer</t>
        </is>
      </c>
      <c r="E1734" t="inlineStr">
        <is>
          <t>-</t>
        </is>
      </c>
      <c r="F1734" s="34" t="n">
        <v>113</v>
      </c>
      <c r="G1734" t="inlineStr">
        <is>
          <t>Bank D</t>
        </is>
      </c>
      <c r="H1734" t="inlineStr">
        <is>
          <t>Android</t>
        </is>
      </c>
      <c r="I1734" s="35" t="n">
        <v>1</v>
      </c>
      <c r="J1734" t="inlineStr">
        <is>
          <t>Failed</t>
        </is>
      </c>
      <c r="K1734" t="inlineStr">
        <is>
          <t>Wrong PIN</t>
        </is>
      </c>
      <c r="L1734" s="34" t="n">
        <v>0</v>
      </c>
      <c r="M1734" t="inlineStr">
        <is>
          <t>Existing</t>
        </is>
      </c>
      <c r="N1734" t="inlineStr">
        <is>
          <t>Evening</t>
        </is>
      </c>
      <c r="O1734">
        <f>IF(AND(OR(Dashboard!$C$6="All",C1734=Dashboard!$C$6),OR(Dashboard!$F$6="All",D1734=Dashboard!$F$6),OR(Dashboard!$I$6="All",B1734=Dashboard!$I$6)),1,0)</f>
        <v/>
      </c>
    </row>
    <row r="1735">
      <c r="A1735" t="inlineStr">
        <is>
          <t>PP901734</t>
        </is>
      </c>
      <c r="B1735" t="inlineStr">
        <is>
          <t>Jan</t>
        </is>
      </c>
      <c r="C1735" t="inlineStr">
        <is>
          <t>Sambhaji Nagar</t>
        </is>
      </c>
      <c r="D1735" t="inlineStr">
        <is>
          <t>Insurance</t>
        </is>
      </c>
      <c r="E1735" t="inlineStr">
        <is>
          <t>-</t>
        </is>
      </c>
      <c r="F1735" s="34" t="n">
        <v>11177</v>
      </c>
      <c r="G1735" t="inlineStr">
        <is>
          <t>Bank B</t>
        </is>
      </c>
      <c r="H1735" t="inlineStr">
        <is>
          <t>iOS</t>
        </is>
      </c>
      <c r="I1735" s="35" t="n">
        <v>2.6</v>
      </c>
      <c r="J1735" t="inlineStr">
        <is>
          <t>Success</t>
        </is>
      </c>
      <c r="K1735" t="inlineStr"/>
      <c r="L1735" s="34" t="n">
        <v>0</v>
      </c>
      <c r="M1735" t="inlineStr">
        <is>
          <t>Existing</t>
        </is>
      </c>
      <c r="N1735" t="inlineStr">
        <is>
          <t>Evening</t>
        </is>
      </c>
      <c r="O1735">
        <f>IF(AND(OR(Dashboard!$C$6="All",C1735=Dashboard!$C$6),OR(Dashboard!$F$6="All",D1735=Dashboard!$F$6),OR(Dashboard!$I$6="All",B1735=Dashboard!$I$6)),1,0)</f>
        <v/>
      </c>
    </row>
    <row r="1736">
      <c r="A1736" t="inlineStr">
        <is>
          <t>PP901735</t>
        </is>
      </c>
      <c r="B1736" t="inlineStr">
        <is>
          <t>Apr</t>
        </is>
      </c>
      <c r="C1736" t="inlineStr">
        <is>
          <t>Pune</t>
        </is>
      </c>
      <c r="D1736" t="inlineStr">
        <is>
          <t>Recharge</t>
        </is>
      </c>
      <c r="E1736" t="inlineStr">
        <is>
          <t>-</t>
        </is>
      </c>
      <c r="F1736" s="34" t="n">
        <v>666</v>
      </c>
      <c r="G1736" t="inlineStr">
        <is>
          <t>Bank A</t>
        </is>
      </c>
      <c r="H1736" t="inlineStr">
        <is>
          <t>Android</t>
        </is>
      </c>
      <c r="I1736" s="35" t="n">
        <v>2.1</v>
      </c>
      <c r="J1736" t="inlineStr">
        <is>
          <t>Success</t>
        </is>
      </c>
      <c r="K1736" t="inlineStr"/>
      <c r="L1736" s="34" t="n">
        <v>7</v>
      </c>
      <c r="M1736" t="inlineStr">
        <is>
          <t>Existing</t>
        </is>
      </c>
      <c r="N1736" t="inlineStr">
        <is>
          <t>Afternoon</t>
        </is>
      </c>
      <c r="O1736">
        <f>IF(AND(OR(Dashboard!$C$6="All",C1736=Dashboard!$C$6),OR(Dashboard!$F$6="All",D1736=Dashboard!$F$6),OR(Dashboard!$I$6="All",B1736=Dashboard!$I$6)),1,0)</f>
        <v/>
      </c>
    </row>
    <row r="1737">
      <c r="A1737" t="inlineStr">
        <is>
          <t>PP901736</t>
        </is>
      </c>
      <c r="B1737" t="inlineStr">
        <is>
          <t>Jun</t>
        </is>
      </c>
      <c r="C1737" t="inlineStr">
        <is>
          <t>Kolhapur</t>
        </is>
      </c>
      <c r="D1737" t="inlineStr">
        <is>
          <t>Bill payment</t>
        </is>
      </c>
      <c r="E1737" t="inlineStr">
        <is>
          <t>-</t>
        </is>
      </c>
      <c r="F1737" s="34" t="n">
        <v>1958</v>
      </c>
      <c r="G1737" t="inlineStr">
        <is>
          <t>Bank A</t>
        </is>
      </c>
      <c r="H1737" t="inlineStr">
        <is>
          <t>Android</t>
        </is>
      </c>
      <c r="I1737" s="35" t="n">
        <v>1.2</v>
      </c>
      <c r="J1737" t="inlineStr">
        <is>
          <t>Success</t>
        </is>
      </c>
      <c r="K1737" t="inlineStr"/>
      <c r="L1737" s="34" t="n">
        <v>0</v>
      </c>
      <c r="M1737" t="inlineStr">
        <is>
          <t>Existing</t>
        </is>
      </c>
      <c r="N1737" t="inlineStr">
        <is>
          <t>Evening</t>
        </is>
      </c>
      <c r="O1737">
        <f>IF(AND(OR(Dashboard!$C$6="All",C1737=Dashboard!$C$6),OR(Dashboard!$F$6="All",D1737=Dashboard!$F$6),OR(Dashboard!$I$6="All",B1737=Dashboard!$I$6)),1,0)</f>
        <v/>
      </c>
    </row>
    <row r="1738">
      <c r="A1738" t="inlineStr">
        <is>
          <t>PP901737</t>
        </is>
      </c>
      <c r="B1738" t="inlineStr">
        <is>
          <t>Jan</t>
        </is>
      </c>
      <c r="C1738" t="inlineStr">
        <is>
          <t>Sambhaji Nagar</t>
        </is>
      </c>
      <c r="D1738" t="inlineStr">
        <is>
          <t>P2P transfer</t>
        </is>
      </c>
      <c r="E1738" t="inlineStr">
        <is>
          <t>-</t>
        </is>
      </c>
      <c r="F1738" s="34" t="n">
        <v>1374</v>
      </c>
      <c r="G1738" t="inlineStr">
        <is>
          <t>Bank B</t>
        </is>
      </c>
      <c r="H1738" t="inlineStr">
        <is>
          <t>Android</t>
        </is>
      </c>
      <c r="I1738" s="35" t="n">
        <v>1.3</v>
      </c>
      <c r="J1738" t="inlineStr">
        <is>
          <t>Success</t>
        </is>
      </c>
      <c r="K1738" t="inlineStr"/>
      <c r="L1738" s="34" t="n">
        <v>0</v>
      </c>
      <c r="M1738" t="inlineStr">
        <is>
          <t>Existing</t>
        </is>
      </c>
      <c r="N1738" t="inlineStr">
        <is>
          <t>Night</t>
        </is>
      </c>
      <c r="O1738">
        <f>IF(AND(OR(Dashboard!$C$6="All",C1738=Dashboard!$C$6),OR(Dashboard!$F$6="All",D1738=Dashboard!$F$6),OR(Dashboard!$I$6="All",B1738=Dashboard!$I$6)),1,0)</f>
        <v/>
      </c>
    </row>
    <row r="1739">
      <c r="A1739" t="inlineStr">
        <is>
          <t>PP901738</t>
        </is>
      </c>
      <c r="B1739" t="inlineStr">
        <is>
          <t>Jan</t>
        </is>
      </c>
      <c r="C1739" t="inlineStr">
        <is>
          <t>Nashik</t>
        </is>
      </c>
      <c r="D1739" t="inlineStr">
        <is>
          <t>Recharge</t>
        </is>
      </c>
      <c r="E1739" t="inlineStr">
        <is>
          <t>-</t>
        </is>
      </c>
      <c r="F1739" s="34" t="n">
        <v>199</v>
      </c>
      <c r="G1739" t="inlineStr">
        <is>
          <t>Bank C</t>
        </is>
      </c>
      <c r="H1739" t="inlineStr">
        <is>
          <t>Android</t>
        </is>
      </c>
      <c r="I1739" s="35" t="n">
        <v>2.6</v>
      </c>
      <c r="J1739" t="inlineStr">
        <is>
          <t>Success</t>
        </is>
      </c>
      <c r="K1739" t="inlineStr"/>
      <c r="L1739" s="34" t="n">
        <v>0</v>
      </c>
      <c r="M1739" t="inlineStr">
        <is>
          <t>Existing</t>
        </is>
      </c>
      <c r="N1739" t="inlineStr">
        <is>
          <t>Afternoon</t>
        </is>
      </c>
      <c r="O1739">
        <f>IF(AND(OR(Dashboard!$C$6="All",C1739=Dashboard!$C$6),OR(Dashboard!$F$6="All",D1739=Dashboard!$F$6),OR(Dashboard!$I$6="All",B1739=Dashboard!$I$6)),1,0)</f>
        <v/>
      </c>
    </row>
    <row r="1740">
      <c r="A1740" t="inlineStr">
        <is>
          <t>PP901739</t>
        </is>
      </c>
      <c r="B1740" t="inlineStr">
        <is>
          <t>Apr</t>
        </is>
      </c>
      <c r="C1740" t="inlineStr">
        <is>
          <t>Sambhaji Nagar</t>
        </is>
      </c>
      <c r="D1740" t="inlineStr">
        <is>
          <t>Bill payment</t>
        </is>
      </c>
      <c r="E1740" t="inlineStr">
        <is>
          <t>-</t>
        </is>
      </c>
      <c r="F1740" s="34" t="n">
        <v>2203</v>
      </c>
      <c r="G1740" t="inlineStr">
        <is>
          <t>Bank A</t>
        </is>
      </c>
      <c r="H1740" t="inlineStr">
        <is>
          <t>Android</t>
        </is>
      </c>
      <c r="I1740" s="35" t="n">
        <v>2.1</v>
      </c>
      <c r="J1740" t="inlineStr">
        <is>
          <t>Success</t>
        </is>
      </c>
      <c r="K1740" t="inlineStr"/>
      <c r="L1740" s="34" t="n">
        <v>0</v>
      </c>
      <c r="M1740" t="inlineStr">
        <is>
          <t>New</t>
        </is>
      </c>
      <c r="N1740" t="inlineStr">
        <is>
          <t>Morning</t>
        </is>
      </c>
      <c r="O1740">
        <f>IF(AND(OR(Dashboard!$C$6="All",C1740=Dashboard!$C$6),OR(Dashboard!$F$6="All",D1740=Dashboard!$F$6),OR(Dashboard!$I$6="All",B1740=Dashboard!$I$6)),1,0)</f>
        <v/>
      </c>
    </row>
    <row r="1741">
      <c r="A1741" t="inlineStr">
        <is>
          <t>PP901740</t>
        </is>
      </c>
      <c r="B1741" t="inlineStr">
        <is>
          <t>Jan</t>
        </is>
      </c>
      <c r="C1741" t="inlineStr">
        <is>
          <t>Sambhaji Nagar</t>
        </is>
      </c>
      <c r="D1741" t="inlineStr">
        <is>
          <t>Merchant (P2M)</t>
        </is>
      </c>
      <c r="E1741" t="inlineStr">
        <is>
          <t>Food</t>
        </is>
      </c>
      <c r="F1741" s="34" t="n">
        <v>258</v>
      </c>
      <c r="G1741" t="inlineStr">
        <is>
          <t>Bank C</t>
        </is>
      </c>
      <c r="H1741" t="inlineStr">
        <is>
          <t>Android</t>
        </is>
      </c>
      <c r="I1741" s="35" t="n">
        <v>2.1</v>
      </c>
      <c r="J1741" t="inlineStr">
        <is>
          <t>Success</t>
        </is>
      </c>
      <c r="K1741" t="inlineStr"/>
      <c r="L1741" s="34" t="n">
        <v>0</v>
      </c>
      <c r="M1741" t="inlineStr">
        <is>
          <t>Existing</t>
        </is>
      </c>
      <c r="N1741" t="inlineStr">
        <is>
          <t>Night</t>
        </is>
      </c>
      <c r="O1741">
        <f>IF(AND(OR(Dashboard!$C$6="All",C1741=Dashboard!$C$6),OR(Dashboard!$F$6="All",D1741=Dashboard!$F$6),OR(Dashboard!$I$6="All",B1741=Dashboard!$I$6)),1,0)</f>
        <v/>
      </c>
    </row>
    <row r="1742">
      <c r="A1742" t="inlineStr">
        <is>
          <t>PP901741</t>
        </is>
      </c>
      <c r="B1742" t="inlineStr">
        <is>
          <t>Apr</t>
        </is>
      </c>
      <c r="C1742" t="inlineStr">
        <is>
          <t>Pune</t>
        </is>
      </c>
      <c r="D1742" t="inlineStr">
        <is>
          <t>P2P transfer</t>
        </is>
      </c>
      <c r="E1742" t="inlineStr">
        <is>
          <t>-</t>
        </is>
      </c>
      <c r="F1742" s="34" t="n">
        <v>425</v>
      </c>
      <c r="G1742" t="inlineStr">
        <is>
          <t>Bank D</t>
        </is>
      </c>
      <c r="H1742" t="inlineStr">
        <is>
          <t>Android</t>
        </is>
      </c>
      <c r="I1742" s="35" t="n">
        <v>3.3</v>
      </c>
      <c r="J1742" t="inlineStr">
        <is>
          <t>Success</t>
        </is>
      </c>
      <c r="K1742" t="inlineStr"/>
      <c r="L1742" s="34" t="n">
        <v>0</v>
      </c>
      <c r="M1742" t="inlineStr">
        <is>
          <t>Existing</t>
        </is>
      </c>
      <c r="N1742" t="inlineStr">
        <is>
          <t>Afternoon</t>
        </is>
      </c>
      <c r="O1742">
        <f>IF(AND(OR(Dashboard!$C$6="All",C1742=Dashboard!$C$6),OR(Dashboard!$F$6="All",D1742=Dashboard!$F$6),OR(Dashboard!$I$6="All",B1742=Dashboard!$I$6)),1,0)</f>
        <v/>
      </c>
    </row>
    <row r="1743">
      <c r="A1743" t="inlineStr">
        <is>
          <t>PP901742</t>
        </is>
      </c>
      <c r="B1743" t="inlineStr">
        <is>
          <t>May</t>
        </is>
      </c>
      <c r="C1743" t="inlineStr">
        <is>
          <t>Nagpur</t>
        </is>
      </c>
      <c r="D1743" t="inlineStr">
        <is>
          <t>Merchant (P2M)</t>
        </is>
      </c>
      <c r="E1743" t="inlineStr">
        <is>
          <t>Food</t>
        </is>
      </c>
      <c r="F1743" s="34" t="n">
        <v>673</v>
      </c>
      <c r="G1743" t="inlineStr">
        <is>
          <t>Bank B</t>
        </is>
      </c>
      <c r="H1743" t="inlineStr">
        <is>
          <t>Android</t>
        </is>
      </c>
      <c r="I1743" s="35" t="n">
        <v>2</v>
      </c>
      <c r="J1743" t="inlineStr">
        <is>
          <t>Success</t>
        </is>
      </c>
      <c r="K1743" t="inlineStr"/>
      <c r="L1743" s="34" t="n">
        <v>0</v>
      </c>
      <c r="M1743" t="inlineStr">
        <is>
          <t>Existing</t>
        </is>
      </c>
      <c r="N1743" t="inlineStr">
        <is>
          <t>Afternoon</t>
        </is>
      </c>
      <c r="O1743">
        <f>IF(AND(OR(Dashboard!$C$6="All",C1743=Dashboard!$C$6),OR(Dashboard!$F$6="All",D1743=Dashboard!$F$6),OR(Dashboard!$I$6="All",B1743=Dashboard!$I$6)),1,0)</f>
        <v/>
      </c>
    </row>
    <row r="1744">
      <c r="A1744" t="inlineStr">
        <is>
          <t>PP901743</t>
        </is>
      </c>
      <c r="B1744" t="inlineStr">
        <is>
          <t>Apr</t>
        </is>
      </c>
      <c r="C1744" t="inlineStr">
        <is>
          <t>Pune</t>
        </is>
      </c>
      <c r="D1744" t="inlineStr">
        <is>
          <t>P2P transfer</t>
        </is>
      </c>
      <c r="E1744" t="inlineStr">
        <is>
          <t>-</t>
        </is>
      </c>
      <c r="F1744" s="34" t="n">
        <v>249</v>
      </c>
      <c r="G1744" t="inlineStr">
        <is>
          <t>Bank D</t>
        </is>
      </c>
      <c r="H1744" t="inlineStr">
        <is>
          <t>Android</t>
        </is>
      </c>
      <c r="I1744" s="35" t="n">
        <v>3.8</v>
      </c>
      <c r="J1744" t="inlineStr">
        <is>
          <t>Success</t>
        </is>
      </c>
      <c r="K1744" t="inlineStr"/>
      <c r="L1744" s="34" t="n">
        <v>0</v>
      </c>
      <c r="M1744" t="inlineStr">
        <is>
          <t>Existing</t>
        </is>
      </c>
      <c r="N1744" t="inlineStr">
        <is>
          <t>Morning</t>
        </is>
      </c>
      <c r="O1744">
        <f>IF(AND(OR(Dashboard!$C$6="All",C1744=Dashboard!$C$6),OR(Dashboard!$F$6="All",D1744=Dashboard!$F$6),OR(Dashboard!$I$6="All",B1744=Dashboard!$I$6)),1,0)</f>
        <v/>
      </c>
    </row>
    <row r="1745">
      <c r="A1745" t="inlineStr">
        <is>
          <t>PP901744</t>
        </is>
      </c>
      <c r="B1745" t="inlineStr">
        <is>
          <t>May</t>
        </is>
      </c>
      <c r="C1745" t="inlineStr">
        <is>
          <t>Pune</t>
        </is>
      </c>
      <c r="D1745" t="inlineStr">
        <is>
          <t>Merchant (P2M)</t>
        </is>
      </c>
      <c r="E1745" t="inlineStr">
        <is>
          <t>Electronics</t>
        </is>
      </c>
      <c r="F1745" s="34" t="n">
        <v>420</v>
      </c>
      <c r="G1745" t="inlineStr">
        <is>
          <t>Bank A</t>
        </is>
      </c>
      <c r="H1745" t="inlineStr">
        <is>
          <t>Android</t>
        </is>
      </c>
      <c r="I1745" s="35" t="n">
        <v>1</v>
      </c>
      <c r="J1745" t="inlineStr">
        <is>
          <t>Success</t>
        </is>
      </c>
      <c r="K1745" t="inlineStr"/>
      <c r="L1745" s="34" t="n">
        <v>0</v>
      </c>
      <c r="M1745" t="inlineStr">
        <is>
          <t>Existing</t>
        </is>
      </c>
      <c r="N1745" t="inlineStr">
        <is>
          <t>Evening</t>
        </is>
      </c>
      <c r="O1745">
        <f>IF(AND(OR(Dashboard!$C$6="All",C1745=Dashboard!$C$6),OR(Dashboard!$F$6="All",D1745=Dashboard!$F$6),OR(Dashboard!$I$6="All",B1745=Dashboard!$I$6)),1,0)</f>
        <v/>
      </c>
    </row>
    <row r="1746">
      <c r="A1746" t="inlineStr">
        <is>
          <t>PP901745</t>
        </is>
      </c>
      <c r="B1746" t="inlineStr">
        <is>
          <t>Mar</t>
        </is>
      </c>
      <c r="C1746" t="inlineStr">
        <is>
          <t>Nashik</t>
        </is>
      </c>
      <c r="D1746" t="inlineStr">
        <is>
          <t>P2P transfer</t>
        </is>
      </c>
      <c r="E1746" t="inlineStr">
        <is>
          <t>-</t>
        </is>
      </c>
      <c r="F1746" s="34" t="n">
        <v>324</v>
      </c>
      <c r="G1746" t="inlineStr">
        <is>
          <t>Bank C</t>
        </is>
      </c>
      <c r="H1746" t="inlineStr">
        <is>
          <t>Android</t>
        </is>
      </c>
      <c r="I1746" s="35" t="n">
        <v>1.9</v>
      </c>
      <c r="J1746" t="inlineStr">
        <is>
          <t>Success</t>
        </is>
      </c>
      <c r="K1746" t="inlineStr"/>
      <c r="L1746" s="34" t="n">
        <v>0</v>
      </c>
      <c r="M1746" t="inlineStr">
        <is>
          <t>Existing</t>
        </is>
      </c>
      <c r="N1746" t="inlineStr">
        <is>
          <t>Morning</t>
        </is>
      </c>
      <c r="O1746">
        <f>IF(AND(OR(Dashboard!$C$6="All",C1746=Dashboard!$C$6),OR(Dashboard!$F$6="All",D1746=Dashboard!$F$6),OR(Dashboard!$I$6="All",B1746=Dashboard!$I$6)),1,0)</f>
        <v/>
      </c>
    </row>
    <row r="1747">
      <c r="A1747" t="inlineStr">
        <is>
          <t>PP901746</t>
        </is>
      </c>
      <c r="B1747" t="inlineStr">
        <is>
          <t>Feb</t>
        </is>
      </c>
      <c r="C1747" t="inlineStr">
        <is>
          <t>Sambhaji Nagar</t>
        </is>
      </c>
      <c r="D1747" t="inlineStr">
        <is>
          <t>Merchant (P2M)</t>
        </is>
      </c>
      <c r="E1747" t="inlineStr">
        <is>
          <t>Grocery</t>
        </is>
      </c>
      <c r="F1747" s="34" t="n">
        <v>88</v>
      </c>
      <c r="G1747" t="inlineStr">
        <is>
          <t>Bank A</t>
        </is>
      </c>
      <c r="H1747" t="inlineStr">
        <is>
          <t>Android</t>
        </is>
      </c>
      <c r="I1747" s="35" t="n">
        <v>1.4</v>
      </c>
      <c r="J1747" t="inlineStr">
        <is>
          <t>Success</t>
        </is>
      </c>
      <c r="K1747" t="inlineStr"/>
      <c r="L1747" s="34" t="n">
        <v>0</v>
      </c>
      <c r="M1747" t="inlineStr">
        <is>
          <t>Existing</t>
        </is>
      </c>
      <c r="N1747" t="inlineStr">
        <is>
          <t>Afternoon</t>
        </is>
      </c>
      <c r="O1747">
        <f>IF(AND(OR(Dashboard!$C$6="All",C1747=Dashboard!$C$6),OR(Dashboard!$F$6="All",D1747=Dashboard!$F$6),OR(Dashboard!$I$6="All",B1747=Dashboard!$I$6)),1,0)</f>
        <v/>
      </c>
    </row>
    <row r="1748">
      <c r="A1748" t="inlineStr">
        <is>
          <t>PP901747</t>
        </is>
      </c>
      <c r="B1748" t="inlineStr">
        <is>
          <t>Jun</t>
        </is>
      </c>
      <c r="C1748" t="inlineStr">
        <is>
          <t>Nashik</t>
        </is>
      </c>
      <c r="D1748" t="inlineStr">
        <is>
          <t>P2P transfer</t>
        </is>
      </c>
      <c r="E1748" t="inlineStr">
        <is>
          <t>-</t>
        </is>
      </c>
      <c r="F1748" s="34" t="n">
        <v>916</v>
      </c>
      <c r="G1748" t="inlineStr">
        <is>
          <t>Bank E</t>
        </is>
      </c>
      <c r="H1748" t="inlineStr">
        <is>
          <t>Android</t>
        </is>
      </c>
      <c r="I1748" s="35" t="n">
        <v>2.3</v>
      </c>
      <c r="J1748" t="inlineStr">
        <is>
          <t>Success</t>
        </is>
      </c>
      <c r="K1748" t="inlineStr"/>
      <c r="L1748" s="34" t="n">
        <v>0</v>
      </c>
      <c r="M1748" t="inlineStr">
        <is>
          <t>Existing</t>
        </is>
      </c>
      <c r="N1748" t="inlineStr">
        <is>
          <t>Morning</t>
        </is>
      </c>
      <c r="O1748">
        <f>IF(AND(OR(Dashboard!$C$6="All",C1748=Dashboard!$C$6),OR(Dashboard!$F$6="All",D1748=Dashboard!$F$6),OR(Dashboard!$I$6="All",B1748=Dashboard!$I$6)),1,0)</f>
        <v/>
      </c>
    </row>
    <row r="1749">
      <c r="A1749" t="inlineStr">
        <is>
          <t>PP901748</t>
        </is>
      </c>
      <c r="B1749" t="inlineStr">
        <is>
          <t>Feb</t>
        </is>
      </c>
      <c r="C1749" t="inlineStr">
        <is>
          <t>Pune</t>
        </is>
      </c>
      <c r="D1749" t="inlineStr">
        <is>
          <t>Bill payment</t>
        </is>
      </c>
      <c r="E1749" t="inlineStr">
        <is>
          <t>-</t>
        </is>
      </c>
      <c r="F1749" s="34" t="n">
        <v>3654</v>
      </c>
      <c r="G1749" t="inlineStr">
        <is>
          <t>Bank D</t>
        </is>
      </c>
      <c r="H1749" t="inlineStr">
        <is>
          <t>Android</t>
        </is>
      </c>
      <c r="I1749" s="35" t="n">
        <v>3.1</v>
      </c>
      <c r="J1749" t="inlineStr">
        <is>
          <t>Success</t>
        </is>
      </c>
      <c r="K1749" t="inlineStr"/>
      <c r="L1749" s="34" t="n">
        <v>0</v>
      </c>
      <c r="M1749" t="inlineStr">
        <is>
          <t>New</t>
        </is>
      </c>
      <c r="N1749" t="inlineStr">
        <is>
          <t>Night</t>
        </is>
      </c>
      <c r="O1749">
        <f>IF(AND(OR(Dashboard!$C$6="All",C1749=Dashboard!$C$6),OR(Dashboard!$F$6="All",D1749=Dashboard!$F$6),OR(Dashboard!$I$6="All",B1749=Dashboard!$I$6)),1,0)</f>
        <v/>
      </c>
    </row>
    <row r="1750">
      <c r="A1750" t="inlineStr">
        <is>
          <t>PP901749</t>
        </is>
      </c>
      <c r="B1750" t="inlineStr">
        <is>
          <t>Apr</t>
        </is>
      </c>
      <c r="C1750" t="inlineStr">
        <is>
          <t>Pune</t>
        </is>
      </c>
      <c r="D1750" t="inlineStr">
        <is>
          <t>P2P transfer</t>
        </is>
      </c>
      <c r="E1750" t="inlineStr">
        <is>
          <t>-</t>
        </is>
      </c>
      <c r="F1750" s="34" t="n">
        <v>79</v>
      </c>
      <c r="G1750" t="inlineStr">
        <is>
          <t>Bank B</t>
        </is>
      </c>
      <c r="H1750" t="inlineStr">
        <is>
          <t>Android</t>
        </is>
      </c>
      <c r="I1750" s="35" t="n">
        <v>1.6</v>
      </c>
      <c r="J1750" t="inlineStr">
        <is>
          <t>Success</t>
        </is>
      </c>
      <c r="K1750" t="inlineStr"/>
      <c r="L1750" s="34" t="n">
        <v>0</v>
      </c>
      <c r="M1750" t="inlineStr">
        <is>
          <t>Existing</t>
        </is>
      </c>
      <c r="N1750" t="inlineStr">
        <is>
          <t>Morning</t>
        </is>
      </c>
      <c r="O1750">
        <f>IF(AND(OR(Dashboard!$C$6="All",C1750=Dashboard!$C$6),OR(Dashboard!$F$6="All",D1750=Dashboard!$F$6),OR(Dashboard!$I$6="All",B1750=Dashboard!$I$6)),1,0)</f>
        <v/>
      </c>
    </row>
    <row r="1751">
      <c r="A1751" t="inlineStr">
        <is>
          <t>PP901750</t>
        </is>
      </c>
      <c r="B1751" t="inlineStr">
        <is>
          <t>Feb</t>
        </is>
      </c>
      <c r="C1751" t="inlineStr">
        <is>
          <t>Pune</t>
        </is>
      </c>
      <c r="D1751" t="inlineStr">
        <is>
          <t>Bill payment</t>
        </is>
      </c>
      <c r="E1751" t="inlineStr">
        <is>
          <t>-</t>
        </is>
      </c>
      <c r="F1751" s="34" t="n">
        <v>2974</v>
      </c>
      <c r="G1751" t="inlineStr">
        <is>
          <t>Bank B</t>
        </is>
      </c>
      <c r="H1751" t="inlineStr">
        <is>
          <t>Android</t>
        </is>
      </c>
      <c r="I1751" s="35" t="n">
        <v>0.9</v>
      </c>
      <c r="J1751" t="inlineStr">
        <is>
          <t>Success</t>
        </is>
      </c>
      <c r="K1751" t="inlineStr"/>
      <c r="L1751" s="34" t="n">
        <v>30</v>
      </c>
      <c r="M1751" t="inlineStr">
        <is>
          <t>Existing</t>
        </is>
      </c>
      <c r="N1751" t="inlineStr">
        <is>
          <t>Morning</t>
        </is>
      </c>
      <c r="O1751">
        <f>IF(AND(OR(Dashboard!$C$6="All",C1751=Dashboard!$C$6),OR(Dashboard!$F$6="All",D1751=Dashboard!$F$6),OR(Dashboard!$I$6="All",B1751=Dashboard!$I$6)),1,0)</f>
        <v/>
      </c>
    </row>
    <row r="1752">
      <c r="A1752" t="inlineStr">
        <is>
          <t>PP901751</t>
        </is>
      </c>
      <c r="B1752" t="inlineStr">
        <is>
          <t>Jun</t>
        </is>
      </c>
      <c r="C1752" t="inlineStr">
        <is>
          <t>Sambhaji Nagar</t>
        </is>
      </c>
      <c r="D1752" t="inlineStr">
        <is>
          <t>Merchant (P2M)</t>
        </is>
      </c>
      <c r="E1752" t="inlineStr">
        <is>
          <t>Electronics</t>
        </is>
      </c>
      <c r="F1752" s="34" t="n">
        <v>21</v>
      </c>
      <c r="G1752" t="inlineStr">
        <is>
          <t>Bank B</t>
        </is>
      </c>
      <c r="H1752" t="inlineStr">
        <is>
          <t>Android</t>
        </is>
      </c>
      <c r="I1752" s="35" t="n">
        <v>2</v>
      </c>
      <c r="J1752" t="inlineStr">
        <is>
          <t>Success</t>
        </is>
      </c>
      <c r="K1752" t="inlineStr"/>
      <c r="L1752" s="34" t="n">
        <v>0</v>
      </c>
      <c r="M1752" t="inlineStr">
        <is>
          <t>Existing</t>
        </is>
      </c>
      <c r="N1752" t="inlineStr">
        <is>
          <t>Morning</t>
        </is>
      </c>
      <c r="O1752">
        <f>IF(AND(OR(Dashboard!$C$6="All",C1752=Dashboard!$C$6),OR(Dashboard!$F$6="All",D1752=Dashboard!$F$6),OR(Dashboard!$I$6="All",B1752=Dashboard!$I$6)),1,0)</f>
        <v/>
      </c>
    </row>
    <row r="1753">
      <c r="A1753" t="inlineStr">
        <is>
          <t>PP901752</t>
        </is>
      </c>
      <c r="B1753" t="inlineStr">
        <is>
          <t>Jun</t>
        </is>
      </c>
      <c r="C1753" t="inlineStr">
        <is>
          <t>Pune</t>
        </is>
      </c>
      <c r="D1753" t="inlineStr">
        <is>
          <t>Merchant (P2M)</t>
        </is>
      </c>
      <c r="E1753" t="inlineStr">
        <is>
          <t>Travel</t>
        </is>
      </c>
      <c r="F1753" s="34" t="n">
        <v>79</v>
      </c>
      <c r="G1753" t="inlineStr">
        <is>
          <t>Bank C</t>
        </is>
      </c>
      <c r="H1753" t="inlineStr">
        <is>
          <t>Android</t>
        </is>
      </c>
      <c r="I1753" s="35" t="n">
        <v>1.1</v>
      </c>
      <c r="J1753" t="inlineStr">
        <is>
          <t>Success</t>
        </is>
      </c>
      <c r="K1753" t="inlineStr"/>
      <c r="L1753" s="34" t="n">
        <v>0</v>
      </c>
      <c r="M1753" t="inlineStr">
        <is>
          <t>Existing</t>
        </is>
      </c>
      <c r="N1753" t="inlineStr">
        <is>
          <t>Evening</t>
        </is>
      </c>
      <c r="O1753">
        <f>IF(AND(OR(Dashboard!$C$6="All",C1753=Dashboard!$C$6),OR(Dashboard!$F$6="All",D1753=Dashboard!$F$6),OR(Dashboard!$I$6="All",B1753=Dashboard!$I$6)),1,0)</f>
        <v/>
      </c>
    </row>
    <row r="1754">
      <c r="A1754" t="inlineStr">
        <is>
          <t>PP901753</t>
        </is>
      </c>
      <c r="B1754" t="inlineStr">
        <is>
          <t>Apr</t>
        </is>
      </c>
      <c r="C1754" t="inlineStr">
        <is>
          <t>Kolhapur</t>
        </is>
      </c>
      <c r="D1754" t="inlineStr">
        <is>
          <t>P2P transfer</t>
        </is>
      </c>
      <c r="E1754" t="inlineStr">
        <is>
          <t>-</t>
        </is>
      </c>
      <c r="F1754" s="34" t="n">
        <v>249</v>
      </c>
      <c r="G1754" t="inlineStr">
        <is>
          <t>Bank D</t>
        </is>
      </c>
      <c r="H1754" t="inlineStr">
        <is>
          <t>Android</t>
        </is>
      </c>
      <c r="I1754" s="35" t="n">
        <v>2.9</v>
      </c>
      <c r="J1754" t="inlineStr">
        <is>
          <t>Success</t>
        </is>
      </c>
      <c r="K1754" t="inlineStr"/>
      <c r="L1754" s="34" t="n">
        <v>0</v>
      </c>
      <c r="M1754" t="inlineStr">
        <is>
          <t>Existing</t>
        </is>
      </c>
      <c r="N1754" t="inlineStr">
        <is>
          <t>Afternoon</t>
        </is>
      </c>
      <c r="O1754">
        <f>IF(AND(OR(Dashboard!$C$6="All",C1754=Dashboard!$C$6),OR(Dashboard!$F$6="All",D1754=Dashboard!$F$6),OR(Dashboard!$I$6="All",B1754=Dashboard!$I$6)),1,0)</f>
        <v/>
      </c>
    </row>
    <row r="1755">
      <c r="A1755" t="inlineStr">
        <is>
          <t>PP901754</t>
        </is>
      </c>
      <c r="B1755" t="inlineStr">
        <is>
          <t>May</t>
        </is>
      </c>
      <c r="C1755" t="inlineStr">
        <is>
          <t>Nashik</t>
        </is>
      </c>
      <c r="D1755" t="inlineStr">
        <is>
          <t>P2P transfer</t>
        </is>
      </c>
      <c r="E1755" t="inlineStr">
        <is>
          <t>-</t>
        </is>
      </c>
      <c r="F1755" s="34" t="n">
        <v>433</v>
      </c>
      <c r="G1755" t="inlineStr">
        <is>
          <t>Bank D</t>
        </is>
      </c>
      <c r="H1755" t="inlineStr">
        <is>
          <t>Android</t>
        </is>
      </c>
      <c r="I1755" s="35" t="n">
        <v>1.4</v>
      </c>
      <c r="J1755" t="inlineStr">
        <is>
          <t>Success</t>
        </is>
      </c>
      <c r="K1755" t="inlineStr"/>
      <c r="L1755" s="34" t="n">
        <v>0</v>
      </c>
      <c r="M1755" t="inlineStr">
        <is>
          <t>Existing</t>
        </is>
      </c>
      <c r="N1755" t="inlineStr">
        <is>
          <t>Morning</t>
        </is>
      </c>
      <c r="O1755">
        <f>IF(AND(OR(Dashboard!$C$6="All",C1755=Dashboard!$C$6),OR(Dashboard!$F$6="All",D1755=Dashboard!$F$6),OR(Dashboard!$I$6="All",B1755=Dashboard!$I$6)),1,0)</f>
        <v/>
      </c>
    </row>
    <row r="1756">
      <c r="A1756" t="inlineStr">
        <is>
          <t>PP901755</t>
        </is>
      </c>
      <c r="B1756" t="inlineStr">
        <is>
          <t>Mar</t>
        </is>
      </c>
      <c r="C1756" t="inlineStr">
        <is>
          <t>Sambhaji Nagar</t>
        </is>
      </c>
      <c r="D1756" t="inlineStr">
        <is>
          <t>Bill payment</t>
        </is>
      </c>
      <c r="E1756" t="inlineStr">
        <is>
          <t>-</t>
        </is>
      </c>
      <c r="F1756" s="34" t="n">
        <v>3291</v>
      </c>
      <c r="G1756" t="inlineStr">
        <is>
          <t>Bank E</t>
        </is>
      </c>
      <c r="H1756" t="inlineStr">
        <is>
          <t>Android</t>
        </is>
      </c>
      <c r="I1756" s="35" t="n">
        <v>2.9</v>
      </c>
      <c r="J1756" t="inlineStr">
        <is>
          <t>Success</t>
        </is>
      </c>
      <c r="K1756" t="inlineStr"/>
      <c r="L1756" s="34" t="n">
        <v>0</v>
      </c>
      <c r="M1756" t="inlineStr">
        <is>
          <t>New</t>
        </is>
      </c>
      <c r="N1756" t="inlineStr">
        <is>
          <t>Morning</t>
        </is>
      </c>
      <c r="O1756">
        <f>IF(AND(OR(Dashboard!$C$6="All",C1756=Dashboard!$C$6),OR(Dashboard!$F$6="All",D1756=Dashboard!$F$6),OR(Dashboard!$I$6="All",B1756=Dashboard!$I$6)),1,0)</f>
        <v/>
      </c>
    </row>
    <row r="1757">
      <c r="A1757" t="inlineStr">
        <is>
          <t>PP901756</t>
        </is>
      </c>
      <c r="B1757" t="inlineStr">
        <is>
          <t>Apr</t>
        </is>
      </c>
      <c r="C1757" t="inlineStr">
        <is>
          <t>Pune</t>
        </is>
      </c>
      <c r="D1757" t="inlineStr">
        <is>
          <t>Merchant (P2M)</t>
        </is>
      </c>
      <c r="E1757" t="inlineStr">
        <is>
          <t>Electronics</t>
        </is>
      </c>
      <c r="F1757" s="34" t="n">
        <v>90</v>
      </c>
      <c r="G1757" t="inlineStr">
        <is>
          <t>Bank E</t>
        </is>
      </c>
      <c r="H1757" t="inlineStr">
        <is>
          <t>Android</t>
        </is>
      </c>
      <c r="I1757" s="35" t="n">
        <v>0.9</v>
      </c>
      <c r="J1757" t="inlineStr">
        <is>
          <t>Success</t>
        </is>
      </c>
      <c r="K1757" t="inlineStr"/>
      <c r="L1757" s="34" t="n">
        <v>0</v>
      </c>
      <c r="M1757" t="inlineStr">
        <is>
          <t>Existing</t>
        </is>
      </c>
      <c r="N1757" t="inlineStr">
        <is>
          <t>Afternoon</t>
        </is>
      </c>
      <c r="O1757">
        <f>IF(AND(OR(Dashboard!$C$6="All",C1757=Dashboard!$C$6),OR(Dashboard!$F$6="All",D1757=Dashboard!$F$6),OR(Dashboard!$I$6="All",B1757=Dashboard!$I$6)),1,0)</f>
        <v/>
      </c>
    </row>
    <row r="1758">
      <c r="A1758" t="inlineStr">
        <is>
          <t>PP901757</t>
        </is>
      </c>
      <c r="B1758" t="inlineStr">
        <is>
          <t>Feb</t>
        </is>
      </c>
      <c r="C1758" t="inlineStr">
        <is>
          <t>Nagpur</t>
        </is>
      </c>
      <c r="D1758" t="inlineStr">
        <is>
          <t>Recharge</t>
        </is>
      </c>
      <c r="E1758" t="inlineStr">
        <is>
          <t>-</t>
        </is>
      </c>
      <c r="F1758" s="34" t="n">
        <v>199</v>
      </c>
      <c r="G1758" t="inlineStr">
        <is>
          <t>Bank E</t>
        </is>
      </c>
      <c r="H1758" t="inlineStr">
        <is>
          <t>Android</t>
        </is>
      </c>
      <c r="I1758" s="35" t="n">
        <v>2.1</v>
      </c>
      <c r="J1758" t="inlineStr">
        <is>
          <t>Success</t>
        </is>
      </c>
      <c r="K1758" t="inlineStr"/>
      <c r="L1758" s="34" t="n">
        <v>0</v>
      </c>
      <c r="M1758" t="inlineStr">
        <is>
          <t>Existing</t>
        </is>
      </c>
      <c r="N1758" t="inlineStr">
        <is>
          <t>Evening</t>
        </is>
      </c>
      <c r="O1758">
        <f>IF(AND(OR(Dashboard!$C$6="All",C1758=Dashboard!$C$6),OR(Dashboard!$F$6="All",D1758=Dashboard!$F$6),OR(Dashboard!$I$6="All",B1758=Dashboard!$I$6)),1,0)</f>
        <v/>
      </c>
    </row>
    <row r="1759">
      <c r="A1759" t="inlineStr">
        <is>
          <t>PP901758</t>
        </is>
      </c>
      <c r="B1759" t="inlineStr">
        <is>
          <t>Apr</t>
        </is>
      </c>
      <c r="C1759" t="inlineStr">
        <is>
          <t>Sambhaji Nagar</t>
        </is>
      </c>
      <c r="D1759" t="inlineStr">
        <is>
          <t>P2P transfer</t>
        </is>
      </c>
      <c r="E1759" t="inlineStr">
        <is>
          <t>-</t>
        </is>
      </c>
      <c r="F1759" s="34" t="n">
        <v>325</v>
      </c>
      <c r="G1759" t="inlineStr">
        <is>
          <t>Bank B</t>
        </is>
      </c>
      <c r="H1759" t="inlineStr">
        <is>
          <t>Android</t>
        </is>
      </c>
      <c r="I1759" s="35" t="n">
        <v>1.2</v>
      </c>
      <c r="J1759" t="inlineStr">
        <is>
          <t>Success</t>
        </is>
      </c>
      <c r="K1759" t="inlineStr"/>
      <c r="L1759" s="34" t="n">
        <v>0</v>
      </c>
      <c r="M1759" t="inlineStr">
        <is>
          <t>Existing</t>
        </is>
      </c>
      <c r="N1759" t="inlineStr">
        <is>
          <t>Afternoon</t>
        </is>
      </c>
      <c r="O1759">
        <f>IF(AND(OR(Dashboard!$C$6="All",C1759=Dashboard!$C$6),OR(Dashboard!$F$6="All",D1759=Dashboard!$F$6),OR(Dashboard!$I$6="All",B1759=Dashboard!$I$6)),1,0)</f>
        <v/>
      </c>
    </row>
    <row r="1760">
      <c r="A1760" t="inlineStr">
        <is>
          <t>PP901759</t>
        </is>
      </c>
      <c r="B1760" t="inlineStr">
        <is>
          <t>Jan</t>
        </is>
      </c>
      <c r="C1760" t="inlineStr">
        <is>
          <t>Nashik</t>
        </is>
      </c>
      <c r="D1760" t="inlineStr">
        <is>
          <t>P2P transfer</t>
        </is>
      </c>
      <c r="E1760" t="inlineStr">
        <is>
          <t>-</t>
        </is>
      </c>
      <c r="F1760" s="34" t="n">
        <v>620</v>
      </c>
      <c r="G1760" t="inlineStr">
        <is>
          <t>Bank C</t>
        </is>
      </c>
      <c r="H1760" t="inlineStr">
        <is>
          <t>iOS</t>
        </is>
      </c>
      <c r="I1760" s="35" t="n">
        <v>2.4</v>
      </c>
      <c r="J1760" t="inlineStr">
        <is>
          <t>Success</t>
        </is>
      </c>
      <c r="K1760" t="inlineStr"/>
      <c r="L1760" s="34" t="n">
        <v>0</v>
      </c>
      <c r="M1760" t="inlineStr">
        <is>
          <t>Existing</t>
        </is>
      </c>
      <c r="N1760" t="inlineStr">
        <is>
          <t>Afternoon</t>
        </is>
      </c>
      <c r="O1760">
        <f>IF(AND(OR(Dashboard!$C$6="All",C1760=Dashboard!$C$6),OR(Dashboard!$F$6="All",D1760=Dashboard!$F$6),OR(Dashboard!$I$6="All",B1760=Dashboard!$I$6)),1,0)</f>
        <v/>
      </c>
    </row>
    <row r="1761">
      <c r="A1761" t="inlineStr">
        <is>
          <t>PP901760</t>
        </is>
      </c>
      <c r="B1761" t="inlineStr">
        <is>
          <t>Jun</t>
        </is>
      </c>
      <c r="C1761" t="inlineStr">
        <is>
          <t>Sambhaji Nagar</t>
        </is>
      </c>
      <c r="D1761" t="inlineStr">
        <is>
          <t>P2P transfer</t>
        </is>
      </c>
      <c r="E1761" t="inlineStr">
        <is>
          <t>-</t>
        </is>
      </c>
      <c r="F1761" s="34" t="n">
        <v>313</v>
      </c>
      <c r="G1761" t="inlineStr">
        <is>
          <t>Bank A</t>
        </is>
      </c>
      <c r="H1761" t="inlineStr">
        <is>
          <t>iOS</t>
        </is>
      </c>
      <c r="I1761" s="35" t="n">
        <v>0.6</v>
      </c>
      <c r="J1761" t="inlineStr">
        <is>
          <t>Success</t>
        </is>
      </c>
      <c r="K1761" t="inlineStr"/>
      <c r="L1761" s="34" t="n">
        <v>0</v>
      </c>
      <c r="M1761" t="inlineStr">
        <is>
          <t>Existing</t>
        </is>
      </c>
      <c r="N1761" t="inlineStr">
        <is>
          <t>Afternoon</t>
        </is>
      </c>
      <c r="O1761">
        <f>IF(AND(OR(Dashboard!$C$6="All",C1761=Dashboard!$C$6),OR(Dashboard!$F$6="All",D1761=Dashboard!$F$6),OR(Dashboard!$I$6="All",B1761=Dashboard!$I$6)),1,0)</f>
        <v/>
      </c>
    </row>
    <row r="1762">
      <c r="A1762" t="inlineStr">
        <is>
          <t>PP901761</t>
        </is>
      </c>
      <c r="B1762" t="inlineStr">
        <is>
          <t>Jun</t>
        </is>
      </c>
      <c r="C1762" t="inlineStr">
        <is>
          <t>Solapur</t>
        </is>
      </c>
      <c r="D1762" t="inlineStr">
        <is>
          <t>Merchant (P2M)</t>
        </is>
      </c>
      <c r="E1762" t="inlineStr">
        <is>
          <t>Fuel</t>
        </is>
      </c>
      <c r="F1762" s="34" t="n">
        <v>593</v>
      </c>
      <c r="G1762" t="inlineStr">
        <is>
          <t>Bank C</t>
        </is>
      </c>
      <c r="H1762" t="inlineStr">
        <is>
          <t>Android</t>
        </is>
      </c>
      <c r="I1762" s="35" t="n">
        <v>2.8</v>
      </c>
      <c r="J1762" t="inlineStr">
        <is>
          <t>Success</t>
        </is>
      </c>
      <c r="K1762" t="inlineStr"/>
      <c r="L1762" s="34" t="n">
        <v>0</v>
      </c>
      <c r="M1762" t="inlineStr">
        <is>
          <t>Existing</t>
        </is>
      </c>
      <c r="N1762" t="inlineStr">
        <is>
          <t>Afternoon</t>
        </is>
      </c>
      <c r="O1762">
        <f>IF(AND(OR(Dashboard!$C$6="All",C1762=Dashboard!$C$6),OR(Dashboard!$F$6="All",D1762=Dashboard!$F$6),OR(Dashboard!$I$6="All",B1762=Dashboard!$I$6)),1,0)</f>
        <v/>
      </c>
    </row>
    <row r="1763">
      <c r="A1763" t="inlineStr">
        <is>
          <t>PP901762</t>
        </is>
      </c>
      <c r="B1763" t="inlineStr">
        <is>
          <t>Mar</t>
        </is>
      </c>
      <c r="C1763" t="inlineStr">
        <is>
          <t>Pune</t>
        </is>
      </c>
      <c r="D1763" t="inlineStr">
        <is>
          <t>P2P transfer</t>
        </is>
      </c>
      <c r="E1763" t="inlineStr">
        <is>
          <t>-</t>
        </is>
      </c>
      <c r="F1763" s="34" t="n">
        <v>129</v>
      </c>
      <c r="G1763" t="inlineStr">
        <is>
          <t>Bank C</t>
        </is>
      </c>
      <c r="H1763" t="inlineStr">
        <is>
          <t>iOS</t>
        </is>
      </c>
      <c r="I1763" s="35" t="n">
        <v>2</v>
      </c>
      <c r="J1763" t="inlineStr">
        <is>
          <t>Success</t>
        </is>
      </c>
      <c r="K1763" t="inlineStr"/>
      <c r="L1763" s="34" t="n">
        <v>0</v>
      </c>
      <c r="M1763" t="inlineStr">
        <is>
          <t>New</t>
        </is>
      </c>
      <c r="N1763" t="inlineStr">
        <is>
          <t>Night</t>
        </is>
      </c>
      <c r="O1763">
        <f>IF(AND(OR(Dashboard!$C$6="All",C1763=Dashboard!$C$6),OR(Dashboard!$F$6="All",D1763=Dashboard!$F$6),OR(Dashboard!$I$6="All",B1763=Dashboard!$I$6)),1,0)</f>
        <v/>
      </c>
    </row>
    <row r="1764">
      <c r="A1764" t="inlineStr">
        <is>
          <t>PP901763</t>
        </is>
      </c>
      <c r="B1764" t="inlineStr">
        <is>
          <t>Mar</t>
        </is>
      </c>
      <c r="C1764" t="inlineStr">
        <is>
          <t>Pune</t>
        </is>
      </c>
      <c r="D1764" t="inlineStr">
        <is>
          <t>P2P transfer</t>
        </is>
      </c>
      <c r="E1764" t="inlineStr">
        <is>
          <t>-</t>
        </is>
      </c>
      <c r="F1764" s="34" t="n">
        <v>2040</v>
      </c>
      <c r="G1764" t="inlineStr">
        <is>
          <t>Bank C</t>
        </is>
      </c>
      <c r="H1764" t="inlineStr">
        <is>
          <t>Android</t>
        </is>
      </c>
      <c r="I1764" s="35" t="n">
        <v>2.5</v>
      </c>
      <c r="J1764" t="inlineStr">
        <is>
          <t>Success</t>
        </is>
      </c>
      <c r="K1764" t="inlineStr"/>
      <c r="L1764" s="34" t="n">
        <v>0</v>
      </c>
      <c r="M1764" t="inlineStr">
        <is>
          <t>Existing</t>
        </is>
      </c>
      <c r="N1764" t="inlineStr">
        <is>
          <t>Morning</t>
        </is>
      </c>
      <c r="O1764">
        <f>IF(AND(OR(Dashboard!$C$6="All",C1764=Dashboard!$C$6),OR(Dashboard!$F$6="All",D1764=Dashboard!$F$6),OR(Dashboard!$I$6="All",B1764=Dashboard!$I$6)),1,0)</f>
        <v/>
      </c>
    </row>
    <row r="1765">
      <c r="A1765" t="inlineStr">
        <is>
          <t>PP901764</t>
        </is>
      </c>
      <c r="B1765" t="inlineStr">
        <is>
          <t>Jun</t>
        </is>
      </c>
      <c r="C1765" t="inlineStr">
        <is>
          <t>Kolhapur</t>
        </is>
      </c>
      <c r="D1765" t="inlineStr">
        <is>
          <t>P2P transfer</t>
        </is>
      </c>
      <c r="E1765" t="inlineStr">
        <is>
          <t>-</t>
        </is>
      </c>
      <c r="F1765" s="34" t="n">
        <v>3774</v>
      </c>
      <c r="G1765" t="inlineStr">
        <is>
          <t>Bank C</t>
        </is>
      </c>
      <c r="H1765" t="inlineStr">
        <is>
          <t>Android</t>
        </is>
      </c>
      <c r="I1765" s="35" t="n">
        <v>1.5</v>
      </c>
      <c r="J1765" t="inlineStr">
        <is>
          <t>Success</t>
        </is>
      </c>
      <c r="K1765" t="inlineStr"/>
      <c r="L1765" s="34" t="n">
        <v>0</v>
      </c>
      <c r="M1765" t="inlineStr">
        <is>
          <t>Existing</t>
        </is>
      </c>
      <c r="N1765" t="inlineStr">
        <is>
          <t>Afternoon</t>
        </is>
      </c>
      <c r="O1765">
        <f>IF(AND(OR(Dashboard!$C$6="All",C1765=Dashboard!$C$6),OR(Dashboard!$F$6="All",D1765=Dashboard!$F$6),OR(Dashboard!$I$6="All",B1765=Dashboard!$I$6)),1,0)</f>
        <v/>
      </c>
    </row>
    <row r="1766">
      <c r="A1766" t="inlineStr">
        <is>
          <t>PP901765</t>
        </is>
      </c>
      <c r="B1766" t="inlineStr">
        <is>
          <t>May</t>
        </is>
      </c>
      <c r="C1766" t="inlineStr">
        <is>
          <t>Pune</t>
        </is>
      </c>
      <c r="D1766" t="inlineStr">
        <is>
          <t>Merchant (P2M)</t>
        </is>
      </c>
      <c r="E1766" t="inlineStr">
        <is>
          <t>Electronics</t>
        </is>
      </c>
      <c r="F1766" s="34" t="n">
        <v>201</v>
      </c>
      <c r="G1766" t="inlineStr">
        <is>
          <t>Bank D</t>
        </is>
      </c>
      <c r="H1766" t="inlineStr">
        <is>
          <t>Android</t>
        </is>
      </c>
      <c r="I1766" s="35" t="n">
        <v>3.5</v>
      </c>
      <c r="J1766" t="inlineStr">
        <is>
          <t>Success</t>
        </is>
      </c>
      <c r="K1766" t="inlineStr"/>
      <c r="L1766" s="34" t="n">
        <v>0</v>
      </c>
      <c r="M1766" t="inlineStr">
        <is>
          <t>Existing</t>
        </is>
      </c>
      <c r="N1766" t="inlineStr">
        <is>
          <t>Afternoon</t>
        </is>
      </c>
      <c r="O1766">
        <f>IF(AND(OR(Dashboard!$C$6="All",C1766=Dashboard!$C$6),OR(Dashboard!$F$6="All",D1766=Dashboard!$F$6),OR(Dashboard!$I$6="All",B1766=Dashboard!$I$6)),1,0)</f>
        <v/>
      </c>
    </row>
    <row r="1767">
      <c r="A1767" t="inlineStr">
        <is>
          <t>PP901766</t>
        </is>
      </c>
      <c r="B1767" t="inlineStr">
        <is>
          <t>May</t>
        </is>
      </c>
      <c r="C1767" t="inlineStr">
        <is>
          <t>Nagpur</t>
        </is>
      </c>
      <c r="D1767" t="inlineStr">
        <is>
          <t>P2P transfer</t>
        </is>
      </c>
      <c r="E1767" t="inlineStr">
        <is>
          <t>-</t>
        </is>
      </c>
      <c r="F1767" s="34" t="n">
        <v>1289</v>
      </c>
      <c r="G1767" t="inlineStr">
        <is>
          <t>Bank E</t>
        </is>
      </c>
      <c r="H1767" t="inlineStr">
        <is>
          <t>Android</t>
        </is>
      </c>
      <c r="I1767" s="35" t="n">
        <v>1</v>
      </c>
      <c r="J1767" t="inlineStr">
        <is>
          <t>Success</t>
        </is>
      </c>
      <c r="K1767" t="inlineStr"/>
      <c r="L1767" s="34" t="n">
        <v>0</v>
      </c>
      <c r="M1767" t="inlineStr">
        <is>
          <t>Existing</t>
        </is>
      </c>
      <c r="N1767" t="inlineStr">
        <is>
          <t>Evening</t>
        </is>
      </c>
      <c r="O1767">
        <f>IF(AND(OR(Dashboard!$C$6="All",C1767=Dashboard!$C$6),OR(Dashboard!$F$6="All",D1767=Dashboard!$F$6),OR(Dashboard!$I$6="All",B1767=Dashboard!$I$6)),1,0)</f>
        <v/>
      </c>
    </row>
    <row r="1768">
      <c r="A1768" t="inlineStr">
        <is>
          <t>PP901767</t>
        </is>
      </c>
      <c r="B1768" t="inlineStr">
        <is>
          <t>Jun</t>
        </is>
      </c>
      <c r="C1768" t="inlineStr">
        <is>
          <t>Nagpur</t>
        </is>
      </c>
      <c r="D1768" t="inlineStr">
        <is>
          <t>P2P transfer</t>
        </is>
      </c>
      <c r="E1768" t="inlineStr">
        <is>
          <t>-</t>
        </is>
      </c>
      <c r="F1768" s="34" t="n">
        <v>322</v>
      </c>
      <c r="G1768" t="inlineStr">
        <is>
          <t>Bank E</t>
        </is>
      </c>
      <c r="H1768" t="inlineStr">
        <is>
          <t>iOS</t>
        </is>
      </c>
      <c r="I1768" s="35" t="n">
        <v>2.1</v>
      </c>
      <c r="J1768" t="inlineStr">
        <is>
          <t>Success</t>
        </is>
      </c>
      <c r="K1768" t="inlineStr"/>
      <c r="L1768" s="34" t="n">
        <v>0</v>
      </c>
      <c r="M1768" t="inlineStr">
        <is>
          <t>Existing</t>
        </is>
      </c>
      <c r="N1768" t="inlineStr">
        <is>
          <t>Evening</t>
        </is>
      </c>
      <c r="O1768">
        <f>IF(AND(OR(Dashboard!$C$6="All",C1768=Dashboard!$C$6),OR(Dashboard!$F$6="All",D1768=Dashboard!$F$6),OR(Dashboard!$I$6="All",B1768=Dashboard!$I$6)),1,0)</f>
        <v/>
      </c>
    </row>
    <row r="1769">
      <c r="A1769" t="inlineStr">
        <is>
          <t>PP901768</t>
        </is>
      </c>
      <c r="B1769" t="inlineStr">
        <is>
          <t>May</t>
        </is>
      </c>
      <c r="C1769" t="inlineStr">
        <is>
          <t>Pune</t>
        </is>
      </c>
      <c r="D1769" t="inlineStr">
        <is>
          <t>Recharge</t>
        </is>
      </c>
      <c r="E1769" t="inlineStr">
        <is>
          <t>-</t>
        </is>
      </c>
      <c r="F1769" s="34" t="n">
        <v>299</v>
      </c>
      <c r="G1769" t="inlineStr">
        <is>
          <t>Bank E</t>
        </is>
      </c>
      <c r="H1769" t="inlineStr">
        <is>
          <t>Android</t>
        </is>
      </c>
      <c r="I1769" s="35" t="n">
        <v>2.1</v>
      </c>
      <c r="J1769" t="inlineStr">
        <is>
          <t>Success</t>
        </is>
      </c>
      <c r="K1769" t="inlineStr"/>
      <c r="L1769" s="34" t="n">
        <v>0</v>
      </c>
      <c r="M1769" t="inlineStr">
        <is>
          <t>Existing</t>
        </is>
      </c>
      <c r="N1769" t="inlineStr">
        <is>
          <t>Afternoon</t>
        </is>
      </c>
      <c r="O1769">
        <f>IF(AND(OR(Dashboard!$C$6="All",C1769=Dashboard!$C$6),OR(Dashboard!$F$6="All",D1769=Dashboard!$F$6),OR(Dashboard!$I$6="All",B1769=Dashboard!$I$6)),1,0)</f>
        <v/>
      </c>
    </row>
    <row r="1770">
      <c r="A1770" t="inlineStr">
        <is>
          <t>PP901769</t>
        </is>
      </c>
      <c r="B1770" t="inlineStr">
        <is>
          <t>Jun</t>
        </is>
      </c>
      <c r="C1770" t="inlineStr">
        <is>
          <t>Nashik</t>
        </is>
      </c>
      <c r="D1770" t="inlineStr">
        <is>
          <t>P2P transfer</t>
        </is>
      </c>
      <c r="E1770" t="inlineStr">
        <is>
          <t>-</t>
        </is>
      </c>
      <c r="F1770" s="34" t="n">
        <v>320</v>
      </c>
      <c r="G1770" t="inlineStr">
        <is>
          <t>Bank E</t>
        </is>
      </c>
      <c r="H1770" t="inlineStr">
        <is>
          <t>Android</t>
        </is>
      </c>
      <c r="I1770" s="35" t="n">
        <v>0.7</v>
      </c>
      <c r="J1770" t="inlineStr">
        <is>
          <t>Success</t>
        </is>
      </c>
      <c r="K1770" t="inlineStr"/>
      <c r="L1770" s="34" t="n">
        <v>0</v>
      </c>
      <c r="M1770" t="inlineStr">
        <is>
          <t>Existing</t>
        </is>
      </c>
      <c r="N1770" t="inlineStr">
        <is>
          <t>Evening</t>
        </is>
      </c>
      <c r="O1770">
        <f>IF(AND(OR(Dashboard!$C$6="All",C1770=Dashboard!$C$6),OR(Dashboard!$F$6="All",D1770=Dashboard!$F$6),OR(Dashboard!$I$6="All",B1770=Dashboard!$I$6)),1,0)</f>
        <v/>
      </c>
    </row>
    <row r="1771">
      <c r="A1771" t="inlineStr">
        <is>
          <t>PP901770</t>
        </is>
      </c>
      <c r="B1771" t="inlineStr">
        <is>
          <t>Mar</t>
        </is>
      </c>
      <c r="C1771" t="inlineStr">
        <is>
          <t>Solapur</t>
        </is>
      </c>
      <c r="D1771" t="inlineStr">
        <is>
          <t>P2P transfer</t>
        </is>
      </c>
      <c r="E1771" t="inlineStr">
        <is>
          <t>-</t>
        </is>
      </c>
      <c r="F1771" s="34" t="n">
        <v>167</v>
      </c>
      <c r="G1771" t="inlineStr">
        <is>
          <t>Bank B</t>
        </is>
      </c>
      <c r="H1771" t="inlineStr">
        <is>
          <t>Android</t>
        </is>
      </c>
      <c r="I1771" s="35" t="n">
        <v>1.9</v>
      </c>
      <c r="J1771" t="inlineStr">
        <is>
          <t>Success</t>
        </is>
      </c>
      <c r="K1771" t="inlineStr"/>
      <c r="L1771" s="34" t="n">
        <v>0</v>
      </c>
      <c r="M1771" t="inlineStr">
        <is>
          <t>Existing</t>
        </is>
      </c>
      <c r="N1771" t="inlineStr">
        <is>
          <t>Afternoon</t>
        </is>
      </c>
      <c r="O1771">
        <f>IF(AND(OR(Dashboard!$C$6="All",C1771=Dashboard!$C$6),OR(Dashboard!$F$6="All",D1771=Dashboard!$F$6),OR(Dashboard!$I$6="All",B1771=Dashboard!$I$6)),1,0)</f>
        <v/>
      </c>
    </row>
    <row r="1772">
      <c r="A1772" t="inlineStr">
        <is>
          <t>PP901771</t>
        </is>
      </c>
      <c r="B1772" t="inlineStr">
        <is>
          <t>Feb</t>
        </is>
      </c>
      <c r="C1772" t="inlineStr">
        <is>
          <t>Sambhaji Nagar</t>
        </is>
      </c>
      <c r="D1772" t="inlineStr">
        <is>
          <t>P2P transfer</t>
        </is>
      </c>
      <c r="E1772" t="inlineStr">
        <is>
          <t>-</t>
        </is>
      </c>
      <c r="F1772" s="34" t="n">
        <v>173</v>
      </c>
      <c r="G1772" t="inlineStr">
        <is>
          <t>Bank C</t>
        </is>
      </c>
      <c r="H1772" t="inlineStr">
        <is>
          <t>Android</t>
        </is>
      </c>
      <c r="I1772" s="35" t="n">
        <v>2.2</v>
      </c>
      <c r="J1772" t="inlineStr">
        <is>
          <t>Success</t>
        </is>
      </c>
      <c r="K1772" t="inlineStr"/>
      <c r="L1772" s="34" t="n">
        <v>0</v>
      </c>
      <c r="M1772" t="inlineStr">
        <is>
          <t>Existing</t>
        </is>
      </c>
      <c r="N1772" t="inlineStr">
        <is>
          <t>Afternoon</t>
        </is>
      </c>
      <c r="O1772">
        <f>IF(AND(OR(Dashboard!$C$6="All",C1772=Dashboard!$C$6),OR(Dashboard!$F$6="All",D1772=Dashboard!$F$6),OR(Dashboard!$I$6="All",B1772=Dashboard!$I$6)),1,0)</f>
        <v/>
      </c>
    </row>
    <row r="1773">
      <c r="A1773" t="inlineStr">
        <is>
          <t>PP901772</t>
        </is>
      </c>
      <c r="B1773" t="inlineStr">
        <is>
          <t>Jun</t>
        </is>
      </c>
      <c r="C1773" t="inlineStr">
        <is>
          <t>Pune</t>
        </is>
      </c>
      <c r="D1773" t="inlineStr">
        <is>
          <t>P2P transfer</t>
        </is>
      </c>
      <c r="E1773" t="inlineStr">
        <is>
          <t>-</t>
        </is>
      </c>
      <c r="F1773" s="34" t="n">
        <v>368</v>
      </c>
      <c r="G1773" t="inlineStr">
        <is>
          <t>Bank A</t>
        </is>
      </c>
      <c r="H1773" t="inlineStr">
        <is>
          <t>Android</t>
        </is>
      </c>
      <c r="I1773" s="35" t="n">
        <v>1.7</v>
      </c>
      <c r="J1773" t="inlineStr">
        <is>
          <t>Success</t>
        </is>
      </c>
      <c r="K1773" t="inlineStr"/>
      <c r="L1773" s="34" t="n">
        <v>0</v>
      </c>
      <c r="M1773" t="inlineStr">
        <is>
          <t>Existing</t>
        </is>
      </c>
      <c r="N1773" t="inlineStr">
        <is>
          <t>Afternoon</t>
        </is>
      </c>
      <c r="O1773">
        <f>IF(AND(OR(Dashboard!$C$6="All",C1773=Dashboard!$C$6),OR(Dashboard!$F$6="All",D1773=Dashboard!$F$6),OR(Dashboard!$I$6="All",B1773=Dashboard!$I$6)),1,0)</f>
        <v/>
      </c>
    </row>
    <row r="1774">
      <c r="A1774" t="inlineStr">
        <is>
          <t>PP901773</t>
        </is>
      </c>
      <c r="B1774" t="inlineStr">
        <is>
          <t>Feb</t>
        </is>
      </c>
      <c r="C1774" t="inlineStr">
        <is>
          <t>Nagpur</t>
        </is>
      </c>
      <c r="D1774" t="inlineStr">
        <is>
          <t>Recharge</t>
        </is>
      </c>
      <c r="E1774" t="inlineStr">
        <is>
          <t>-</t>
        </is>
      </c>
      <c r="F1774" s="34" t="n">
        <v>479</v>
      </c>
      <c r="G1774" t="inlineStr">
        <is>
          <t>Bank C</t>
        </is>
      </c>
      <c r="H1774" t="inlineStr">
        <is>
          <t>Android</t>
        </is>
      </c>
      <c r="I1774" s="35" t="n">
        <v>2.2</v>
      </c>
      <c r="J1774" t="inlineStr">
        <is>
          <t>Success</t>
        </is>
      </c>
      <c r="K1774" t="inlineStr"/>
      <c r="L1774" s="34" t="n">
        <v>5</v>
      </c>
      <c r="M1774" t="inlineStr">
        <is>
          <t>Existing</t>
        </is>
      </c>
      <c r="N1774" t="inlineStr">
        <is>
          <t>Night</t>
        </is>
      </c>
      <c r="O1774">
        <f>IF(AND(OR(Dashboard!$C$6="All",C1774=Dashboard!$C$6),OR(Dashboard!$F$6="All",D1774=Dashboard!$F$6),OR(Dashboard!$I$6="All",B1774=Dashboard!$I$6)),1,0)</f>
        <v/>
      </c>
    </row>
    <row r="1775">
      <c r="A1775" t="inlineStr">
        <is>
          <t>PP901774</t>
        </is>
      </c>
      <c r="B1775" t="inlineStr">
        <is>
          <t>Jun</t>
        </is>
      </c>
      <c r="C1775" t="inlineStr">
        <is>
          <t>Nashik</t>
        </is>
      </c>
      <c r="D1775" t="inlineStr">
        <is>
          <t>P2P transfer</t>
        </is>
      </c>
      <c r="E1775" t="inlineStr">
        <is>
          <t>-</t>
        </is>
      </c>
      <c r="F1775" s="34" t="n">
        <v>1905</v>
      </c>
      <c r="G1775" t="inlineStr">
        <is>
          <t>Bank C</t>
        </is>
      </c>
      <c r="H1775" t="inlineStr">
        <is>
          <t>Android</t>
        </is>
      </c>
      <c r="I1775" s="35" t="n">
        <v>2</v>
      </c>
      <c r="J1775" t="inlineStr">
        <is>
          <t>Success</t>
        </is>
      </c>
      <c r="K1775" t="inlineStr"/>
      <c r="L1775" s="34" t="n">
        <v>0</v>
      </c>
      <c r="M1775" t="inlineStr">
        <is>
          <t>Existing</t>
        </is>
      </c>
      <c r="N1775" t="inlineStr">
        <is>
          <t>Afternoon</t>
        </is>
      </c>
      <c r="O1775">
        <f>IF(AND(OR(Dashboard!$C$6="All",C1775=Dashboard!$C$6),OR(Dashboard!$F$6="All",D1775=Dashboard!$F$6),OR(Dashboard!$I$6="All",B1775=Dashboard!$I$6)),1,0)</f>
        <v/>
      </c>
    </row>
    <row r="1776">
      <c r="A1776" t="inlineStr">
        <is>
          <t>PP901775</t>
        </is>
      </c>
      <c r="B1776" t="inlineStr">
        <is>
          <t>Mar</t>
        </is>
      </c>
      <c r="C1776" t="inlineStr">
        <is>
          <t>Kolhapur</t>
        </is>
      </c>
      <c r="D1776" t="inlineStr">
        <is>
          <t>Merchant (P2M)</t>
        </is>
      </c>
      <c r="E1776" t="inlineStr">
        <is>
          <t>Grocery</t>
        </is>
      </c>
      <c r="F1776" s="34" t="n">
        <v>160</v>
      </c>
      <c r="G1776" t="inlineStr">
        <is>
          <t>Bank A</t>
        </is>
      </c>
      <c r="H1776" t="inlineStr">
        <is>
          <t>Android</t>
        </is>
      </c>
      <c r="I1776" s="35" t="n">
        <v>1.7</v>
      </c>
      <c r="J1776" t="inlineStr">
        <is>
          <t>Success</t>
        </is>
      </c>
      <c r="K1776" t="inlineStr"/>
      <c r="L1776" s="34" t="n">
        <v>0</v>
      </c>
      <c r="M1776" t="inlineStr">
        <is>
          <t>Existing</t>
        </is>
      </c>
      <c r="N1776" t="inlineStr">
        <is>
          <t>Morning</t>
        </is>
      </c>
      <c r="O1776">
        <f>IF(AND(OR(Dashboard!$C$6="All",C1776=Dashboard!$C$6),OR(Dashboard!$F$6="All",D1776=Dashboard!$F$6),OR(Dashboard!$I$6="All",B1776=Dashboard!$I$6)),1,0)</f>
        <v/>
      </c>
    </row>
    <row r="1777">
      <c r="A1777" t="inlineStr">
        <is>
          <t>PP901776</t>
        </is>
      </c>
      <c r="B1777" t="inlineStr">
        <is>
          <t>Jan</t>
        </is>
      </c>
      <c r="C1777" t="inlineStr">
        <is>
          <t>Pune</t>
        </is>
      </c>
      <c r="D1777" t="inlineStr">
        <is>
          <t>Merchant (P2M)</t>
        </is>
      </c>
      <c r="E1777" t="inlineStr">
        <is>
          <t>Fuel</t>
        </is>
      </c>
      <c r="F1777" s="34" t="n">
        <v>918</v>
      </c>
      <c r="G1777" t="inlineStr">
        <is>
          <t>Bank A</t>
        </is>
      </c>
      <c r="H1777" t="inlineStr">
        <is>
          <t>Android</t>
        </is>
      </c>
      <c r="I1777" s="35" t="n">
        <v>1.6</v>
      </c>
      <c r="J1777" t="inlineStr">
        <is>
          <t>Success</t>
        </is>
      </c>
      <c r="K1777" t="inlineStr"/>
      <c r="L1777" s="34" t="n">
        <v>0</v>
      </c>
      <c r="M1777" t="inlineStr">
        <is>
          <t>Existing</t>
        </is>
      </c>
      <c r="N1777" t="inlineStr">
        <is>
          <t>Morning</t>
        </is>
      </c>
      <c r="O1777">
        <f>IF(AND(OR(Dashboard!$C$6="All",C1777=Dashboard!$C$6),OR(Dashboard!$F$6="All",D1777=Dashboard!$F$6),OR(Dashboard!$I$6="All",B1777=Dashboard!$I$6)),1,0)</f>
        <v/>
      </c>
    </row>
    <row r="1778">
      <c r="A1778" t="inlineStr">
        <is>
          <t>PP901777</t>
        </is>
      </c>
      <c r="B1778" t="inlineStr">
        <is>
          <t>May</t>
        </is>
      </c>
      <c r="C1778" t="inlineStr">
        <is>
          <t>Pune</t>
        </is>
      </c>
      <c r="D1778" t="inlineStr">
        <is>
          <t>P2P transfer</t>
        </is>
      </c>
      <c r="E1778" t="inlineStr">
        <is>
          <t>-</t>
        </is>
      </c>
      <c r="F1778" s="34" t="n">
        <v>1056</v>
      </c>
      <c r="G1778" t="inlineStr">
        <is>
          <t>Bank D</t>
        </is>
      </c>
      <c r="H1778" t="inlineStr">
        <is>
          <t>Android</t>
        </is>
      </c>
      <c r="I1778" s="35" t="n">
        <v>1.5</v>
      </c>
      <c r="J1778" t="inlineStr">
        <is>
          <t>Success</t>
        </is>
      </c>
      <c r="K1778" t="inlineStr"/>
      <c r="L1778" s="34" t="n">
        <v>0</v>
      </c>
      <c r="M1778" t="inlineStr">
        <is>
          <t>Existing</t>
        </is>
      </c>
      <c r="N1778" t="inlineStr">
        <is>
          <t>Evening</t>
        </is>
      </c>
      <c r="O1778">
        <f>IF(AND(OR(Dashboard!$C$6="All",C1778=Dashboard!$C$6),OR(Dashboard!$F$6="All",D1778=Dashboard!$F$6),OR(Dashboard!$I$6="All",B1778=Dashboard!$I$6)),1,0)</f>
        <v/>
      </c>
    </row>
    <row r="1779">
      <c r="A1779" t="inlineStr">
        <is>
          <t>PP901778</t>
        </is>
      </c>
      <c r="B1779" t="inlineStr">
        <is>
          <t>Apr</t>
        </is>
      </c>
      <c r="C1779" t="inlineStr">
        <is>
          <t>Solapur</t>
        </is>
      </c>
      <c r="D1779" t="inlineStr">
        <is>
          <t>Merchant (P2M)</t>
        </is>
      </c>
      <c r="E1779" t="inlineStr">
        <is>
          <t>Fuel</t>
        </is>
      </c>
      <c r="F1779" s="34" t="n">
        <v>184</v>
      </c>
      <c r="G1779" t="inlineStr">
        <is>
          <t>Bank B</t>
        </is>
      </c>
      <c r="H1779" t="inlineStr">
        <is>
          <t>Android</t>
        </is>
      </c>
      <c r="I1779" s="35" t="n">
        <v>1.2</v>
      </c>
      <c r="J1779" t="inlineStr">
        <is>
          <t>Success</t>
        </is>
      </c>
      <c r="K1779" t="inlineStr"/>
      <c r="L1779" s="34" t="n">
        <v>0</v>
      </c>
      <c r="M1779" t="inlineStr">
        <is>
          <t>Existing</t>
        </is>
      </c>
      <c r="N1779" t="inlineStr">
        <is>
          <t>Night</t>
        </is>
      </c>
      <c r="O1779">
        <f>IF(AND(OR(Dashboard!$C$6="All",C1779=Dashboard!$C$6),OR(Dashboard!$F$6="All",D1779=Dashboard!$F$6),OR(Dashboard!$I$6="All",B1779=Dashboard!$I$6)),1,0)</f>
        <v/>
      </c>
    </row>
    <row r="1780">
      <c r="A1780" t="inlineStr">
        <is>
          <t>PP901779</t>
        </is>
      </c>
      <c r="B1780" t="inlineStr">
        <is>
          <t>May</t>
        </is>
      </c>
      <c r="C1780" t="inlineStr">
        <is>
          <t>Sambhaji Nagar</t>
        </is>
      </c>
      <c r="D1780" t="inlineStr">
        <is>
          <t>P2P transfer</t>
        </is>
      </c>
      <c r="E1780" t="inlineStr">
        <is>
          <t>-</t>
        </is>
      </c>
      <c r="F1780" s="34" t="n">
        <v>100</v>
      </c>
      <c r="G1780" t="inlineStr">
        <is>
          <t>Bank B</t>
        </is>
      </c>
      <c r="H1780" t="inlineStr">
        <is>
          <t>Android</t>
        </is>
      </c>
      <c r="I1780" s="35" t="n">
        <v>2.1</v>
      </c>
      <c r="J1780" t="inlineStr">
        <is>
          <t>Success</t>
        </is>
      </c>
      <c r="K1780" t="inlineStr"/>
      <c r="L1780" s="34" t="n">
        <v>0</v>
      </c>
      <c r="M1780" t="inlineStr">
        <is>
          <t>Existing</t>
        </is>
      </c>
      <c r="N1780" t="inlineStr">
        <is>
          <t>Evening</t>
        </is>
      </c>
      <c r="O1780">
        <f>IF(AND(OR(Dashboard!$C$6="All",C1780=Dashboard!$C$6),OR(Dashboard!$F$6="All",D1780=Dashboard!$F$6),OR(Dashboard!$I$6="All",B1780=Dashboard!$I$6)),1,0)</f>
        <v/>
      </c>
    </row>
    <row r="1781">
      <c r="A1781" t="inlineStr">
        <is>
          <t>PP901780</t>
        </is>
      </c>
      <c r="B1781" t="inlineStr">
        <is>
          <t>Feb</t>
        </is>
      </c>
      <c r="C1781" t="inlineStr">
        <is>
          <t>Nashik</t>
        </is>
      </c>
      <c r="D1781" t="inlineStr">
        <is>
          <t>P2P transfer</t>
        </is>
      </c>
      <c r="E1781" t="inlineStr">
        <is>
          <t>-</t>
        </is>
      </c>
      <c r="F1781" s="34" t="n">
        <v>1216</v>
      </c>
      <c r="G1781" t="inlineStr">
        <is>
          <t>Bank B</t>
        </is>
      </c>
      <c r="H1781" t="inlineStr">
        <is>
          <t>Android</t>
        </is>
      </c>
      <c r="I1781" s="35" t="n">
        <v>2.5</v>
      </c>
      <c r="J1781" t="inlineStr">
        <is>
          <t>Success</t>
        </is>
      </c>
      <c r="K1781" t="inlineStr"/>
      <c r="L1781" s="34" t="n">
        <v>0</v>
      </c>
      <c r="M1781" t="inlineStr">
        <is>
          <t>Existing</t>
        </is>
      </c>
      <c r="N1781" t="inlineStr">
        <is>
          <t>Evening</t>
        </is>
      </c>
      <c r="O1781">
        <f>IF(AND(OR(Dashboard!$C$6="All",C1781=Dashboard!$C$6),OR(Dashboard!$F$6="All",D1781=Dashboard!$F$6),OR(Dashboard!$I$6="All",B1781=Dashboard!$I$6)),1,0)</f>
        <v/>
      </c>
    </row>
    <row r="1782">
      <c r="A1782" t="inlineStr">
        <is>
          <t>PP901781</t>
        </is>
      </c>
      <c r="B1782" t="inlineStr">
        <is>
          <t>Feb</t>
        </is>
      </c>
      <c r="C1782" t="inlineStr">
        <is>
          <t>Solapur</t>
        </is>
      </c>
      <c r="D1782" t="inlineStr">
        <is>
          <t>Merchant (P2M)</t>
        </is>
      </c>
      <c r="E1782" t="inlineStr">
        <is>
          <t>Pharmacy</t>
        </is>
      </c>
      <c r="F1782" s="34" t="n">
        <v>234</v>
      </c>
      <c r="G1782" t="inlineStr">
        <is>
          <t>Bank E</t>
        </is>
      </c>
      <c r="H1782" t="inlineStr">
        <is>
          <t>Android</t>
        </is>
      </c>
      <c r="I1782" s="35" t="n">
        <v>1.5</v>
      </c>
      <c r="J1782" t="inlineStr">
        <is>
          <t>Success</t>
        </is>
      </c>
      <c r="K1782" t="inlineStr"/>
      <c r="L1782" s="34" t="n">
        <v>0</v>
      </c>
      <c r="M1782" t="inlineStr">
        <is>
          <t>Existing</t>
        </is>
      </c>
      <c r="N1782" t="inlineStr">
        <is>
          <t>Night</t>
        </is>
      </c>
      <c r="O1782">
        <f>IF(AND(OR(Dashboard!$C$6="All",C1782=Dashboard!$C$6),OR(Dashboard!$F$6="All",D1782=Dashboard!$F$6),OR(Dashboard!$I$6="All",B1782=Dashboard!$I$6)),1,0)</f>
        <v/>
      </c>
    </row>
    <row r="1783">
      <c r="A1783" t="inlineStr">
        <is>
          <t>PP901782</t>
        </is>
      </c>
      <c r="B1783" t="inlineStr">
        <is>
          <t>Feb</t>
        </is>
      </c>
      <c r="C1783" t="inlineStr">
        <is>
          <t>Nagpur</t>
        </is>
      </c>
      <c r="D1783" t="inlineStr">
        <is>
          <t>Merchant (P2M)</t>
        </is>
      </c>
      <c r="E1783" t="inlineStr">
        <is>
          <t>Pharmacy</t>
        </is>
      </c>
      <c r="F1783" s="34" t="n">
        <v>81</v>
      </c>
      <c r="G1783" t="inlineStr">
        <is>
          <t>Bank D</t>
        </is>
      </c>
      <c r="H1783" t="inlineStr">
        <is>
          <t>Android</t>
        </is>
      </c>
      <c r="I1783" s="35" t="n">
        <v>2.2</v>
      </c>
      <c r="J1783" t="inlineStr">
        <is>
          <t>Success</t>
        </is>
      </c>
      <c r="K1783" t="inlineStr"/>
      <c r="L1783" s="34" t="n">
        <v>0</v>
      </c>
      <c r="M1783" t="inlineStr">
        <is>
          <t>Existing</t>
        </is>
      </c>
      <c r="N1783" t="inlineStr">
        <is>
          <t>Afternoon</t>
        </is>
      </c>
      <c r="O1783">
        <f>IF(AND(OR(Dashboard!$C$6="All",C1783=Dashboard!$C$6),OR(Dashboard!$F$6="All",D1783=Dashboard!$F$6),OR(Dashboard!$I$6="All",B1783=Dashboard!$I$6)),1,0)</f>
        <v/>
      </c>
    </row>
    <row r="1784">
      <c r="A1784" t="inlineStr">
        <is>
          <t>PP901783</t>
        </is>
      </c>
      <c r="B1784" t="inlineStr">
        <is>
          <t>May</t>
        </is>
      </c>
      <c r="C1784" t="inlineStr">
        <is>
          <t>Nagpur</t>
        </is>
      </c>
      <c r="D1784" t="inlineStr">
        <is>
          <t>P2P transfer</t>
        </is>
      </c>
      <c r="E1784" t="inlineStr">
        <is>
          <t>-</t>
        </is>
      </c>
      <c r="F1784" s="34" t="n">
        <v>803</v>
      </c>
      <c r="G1784" t="inlineStr">
        <is>
          <t>Bank C</t>
        </is>
      </c>
      <c r="H1784" t="inlineStr">
        <is>
          <t>Android</t>
        </is>
      </c>
      <c r="I1784" s="35" t="n">
        <v>1.5</v>
      </c>
      <c r="J1784" t="inlineStr">
        <is>
          <t>Success</t>
        </is>
      </c>
      <c r="K1784" t="inlineStr"/>
      <c r="L1784" s="34" t="n">
        <v>0</v>
      </c>
      <c r="M1784" t="inlineStr">
        <is>
          <t>Existing</t>
        </is>
      </c>
      <c r="N1784" t="inlineStr">
        <is>
          <t>Afternoon</t>
        </is>
      </c>
      <c r="O1784">
        <f>IF(AND(OR(Dashboard!$C$6="All",C1784=Dashboard!$C$6),OR(Dashboard!$F$6="All",D1784=Dashboard!$F$6),OR(Dashboard!$I$6="All",B1784=Dashboard!$I$6)),1,0)</f>
        <v/>
      </c>
    </row>
    <row r="1785">
      <c r="A1785" t="inlineStr">
        <is>
          <t>PP901784</t>
        </is>
      </c>
      <c r="B1785" t="inlineStr">
        <is>
          <t>Mar</t>
        </is>
      </c>
      <c r="C1785" t="inlineStr">
        <is>
          <t>Pune</t>
        </is>
      </c>
      <c r="D1785" t="inlineStr">
        <is>
          <t>P2P transfer</t>
        </is>
      </c>
      <c r="E1785" t="inlineStr">
        <is>
          <t>-</t>
        </is>
      </c>
      <c r="F1785" s="34" t="n">
        <v>1222</v>
      </c>
      <c r="G1785" t="inlineStr">
        <is>
          <t>Bank D</t>
        </is>
      </c>
      <c r="H1785" t="inlineStr">
        <is>
          <t>Android</t>
        </is>
      </c>
      <c r="I1785" s="35" t="n">
        <v>1.7</v>
      </c>
      <c r="J1785" t="inlineStr">
        <is>
          <t>Success</t>
        </is>
      </c>
      <c r="K1785" t="inlineStr"/>
      <c r="L1785" s="34" t="n">
        <v>0</v>
      </c>
      <c r="M1785" t="inlineStr">
        <is>
          <t>Existing</t>
        </is>
      </c>
      <c r="N1785" t="inlineStr">
        <is>
          <t>Evening</t>
        </is>
      </c>
      <c r="O1785">
        <f>IF(AND(OR(Dashboard!$C$6="All",C1785=Dashboard!$C$6),OR(Dashboard!$F$6="All",D1785=Dashboard!$F$6),OR(Dashboard!$I$6="All",B1785=Dashboard!$I$6)),1,0)</f>
        <v/>
      </c>
    </row>
    <row r="1786">
      <c r="A1786" t="inlineStr">
        <is>
          <t>PP901785</t>
        </is>
      </c>
      <c r="B1786" t="inlineStr">
        <is>
          <t>Apr</t>
        </is>
      </c>
      <c r="C1786" t="inlineStr">
        <is>
          <t>Nagpur</t>
        </is>
      </c>
      <c r="D1786" t="inlineStr">
        <is>
          <t>Merchant (P2M)</t>
        </is>
      </c>
      <c r="E1786" t="inlineStr">
        <is>
          <t>Pharmacy</t>
        </is>
      </c>
      <c r="F1786" s="34" t="n">
        <v>158</v>
      </c>
      <c r="G1786" t="inlineStr">
        <is>
          <t>Bank B</t>
        </is>
      </c>
      <c r="H1786" t="inlineStr">
        <is>
          <t>iOS</t>
        </is>
      </c>
      <c r="I1786" s="35" t="n">
        <v>0.4</v>
      </c>
      <c r="J1786" t="inlineStr">
        <is>
          <t>Success</t>
        </is>
      </c>
      <c r="K1786" t="inlineStr"/>
      <c r="L1786" s="34" t="n">
        <v>0</v>
      </c>
      <c r="M1786" t="inlineStr">
        <is>
          <t>Existing</t>
        </is>
      </c>
      <c r="N1786" t="inlineStr">
        <is>
          <t>Morning</t>
        </is>
      </c>
      <c r="O1786">
        <f>IF(AND(OR(Dashboard!$C$6="All",C1786=Dashboard!$C$6),OR(Dashboard!$F$6="All",D1786=Dashboard!$F$6),OR(Dashboard!$I$6="All",B1786=Dashboard!$I$6)),1,0)</f>
        <v/>
      </c>
    </row>
    <row r="1787">
      <c r="A1787" t="inlineStr">
        <is>
          <t>PP901786</t>
        </is>
      </c>
      <c r="B1787" t="inlineStr">
        <is>
          <t>Jun</t>
        </is>
      </c>
      <c r="C1787" t="inlineStr">
        <is>
          <t>Nagpur</t>
        </is>
      </c>
      <c r="D1787" t="inlineStr">
        <is>
          <t>P2P transfer</t>
        </is>
      </c>
      <c r="E1787" t="inlineStr">
        <is>
          <t>-</t>
        </is>
      </c>
      <c r="F1787" s="34" t="n">
        <v>326</v>
      </c>
      <c r="G1787" t="inlineStr">
        <is>
          <t>Bank D</t>
        </is>
      </c>
      <c r="H1787" t="inlineStr">
        <is>
          <t>Android</t>
        </is>
      </c>
      <c r="I1787" s="35" t="n">
        <v>1.5</v>
      </c>
      <c r="J1787" t="inlineStr">
        <is>
          <t>Success</t>
        </is>
      </c>
      <c r="K1787" t="inlineStr"/>
      <c r="L1787" s="34" t="n">
        <v>0</v>
      </c>
      <c r="M1787" t="inlineStr">
        <is>
          <t>Existing</t>
        </is>
      </c>
      <c r="N1787" t="inlineStr">
        <is>
          <t>Night</t>
        </is>
      </c>
      <c r="O1787">
        <f>IF(AND(OR(Dashboard!$C$6="All",C1787=Dashboard!$C$6),OR(Dashboard!$F$6="All",D1787=Dashboard!$F$6),OR(Dashboard!$I$6="All",B1787=Dashboard!$I$6)),1,0)</f>
        <v/>
      </c>
    </row>
    <row r="1788">
      <c r="A1788" t="inlineStr">
        <is>
          <t>PP901787</t>
        </is>
      </c>
      <c r="B1788" t="inlineStr">
        <is>
          <t>Apr</t>
        </is>
      </c>
      <c r="C1788" t="inlineStr">
        <is>
          <t>Pune</t>
        </is>
      </c>
      <c r="D1788" t="inlineStr">
        <is>
          <t>Merchant (P2M)</t>
        </is>
      </c>
      <c r="E1788" t="inlineStr">
        <is>
          <t>Travel</t>
        </is>
      </c>
      <c r="F1788" s="34" t="n">
        <v>157</v>
      </c>
      <c r="G1788" t="inlineStr">
        <is>
          <t>Bank C</t>
        </is>
      </c>
      <c r="H1788" t="inlineStr">
        <is>
          <t>iOS</t>
        </is>
      </c>
      <c r="I1788" s="35" t="n">
        <v>0.4</v>
      </c>
      <c r="J1788" t="inlineStr">
        <is>
          <t>Success</t>
        </is>
      </c>
      <c r="K1788" t="inlineStr"/>
      <c r="L1788" s="34" t="n">
        <v>0</v>
      </c>
      <c r="M1788" t="inlineStr">
        <is>
          <t>Existing</t>
        </is>
      </c>
      <c r="N1788" t="inlineStr">
        <is>
          <t>Afternoon</t>
        </is>
      </c>
      <c r="O1788">
        <f>IF(AND(OR(Dashboard!$C$6="All",C1788=Dashboard!$C$6),OR(Dashboard!$F$6="All",D1788=Dashboard!$F$6),OR(Dashboard!$I$6="All",B1788=Dashboard!$I$6)),1,0)</f>
        <v/>
      </c>
    </row>
    <row r="1789">
      <c r="A1789" t="inlineStr">
        <is>
          <t>PP901788</t>
        </is>
      </c>
      <c r="B1789" t="inlineStr">
        <is>
          <t>Apr</t>
        </is>
      </c>
      <c r="C1789" t="inlineStr">
        <is>
          <t>Solapur</t>
        </is>
      </c>
      <c r="D1789" t="inlineStr">
        <is>
          <t>Merchant (P2M)</t>
        </is>
      </c>
      <c r="E1789" t="inlineStr">
        <is>
          <t>Food</t>
        </is>
      </c>
      <c r="F1789" s="34" t="n">
        <v>112</v>
      </c>
      <c r="G1789" t="inlineStr">
        <is>
          <t>Bank D</t>
        </is>
      </c>
      <c r="H1789" t="inlineStr">
        <is>
          <t>iOS</t>
        </is>
      </c>
      <c r="I1789" s="35" t="n">
        <v>1.5</v>
      </c>
      <c r="J1789" t="inlineStr">
        <is>
          <t>Success</t>
        </is>
      </c>
      <c r="K1789" t="inlineStr"/>
      <c r="L1789" s="34" t="n">
        <v>0</v>
      </c>
      <c r="M1789" t="inlineStr">
        <is>
          <t>Existing</t>
        </is>
      </c>
      <c r="N1789" t="inlineStr">
        <is>
          <t>Night</t>
        </is>
      </c>
      <c r="O1789">
        <f>IF(AND(OR(Dashboard!$C$6="All",C1789=Dashboard!$C$6),OR(Dashboard!$F$6="All",D1789=Dashboard!$F$6),OR(Dashboard!$I$6="All",B1789=Dashboard!$I$6)),1,0)</f>
        <v/>
      </c>
    </row>
    <row r="1790">
      <c r="A1790" t="inlineStr">
        <is>
          <t>PP901789</t>
        </is>
      </c>
      <c r="B1790" t="inlineStr">
        <is>
          <t>Feb</t>
        </is>
      </c>
      <c r="C1790" t="inlineStr">
        <is>
          <t>Kolhapur</t>
        </is>
      </c>
      <c r="D1790" t="inlineStr">
        <is>
          <t>Merchant (P2M)</t>
        </is>
      </c>
      <c r="E1790" t="inlineStr">
        <is>
          <t>Fuel</t>
        </is>
      </c>
      <c r="F1790" s="34" t="n">
        <v>152</v>
      </c>
      <c r="G1790" t="inlineStr">
        <is>
          <t>Bank C</t>
        </is>
      </c>
      <c r="H1790" t="inlineStr">
        <is>
          <t>iOS</t>
        </is>
      </c>
      <c r="I1790" s="35" t="n">
        <v>0.6</v>
      </c>
      <c r="J1790" t="inlineStr">
        <is>
          <t>Success</t>
        </is>
      </c>
      <c r="K1790" t="inlineStr"/>
      <c r="L1790" s="34" t="n">
        <v>0</v>
      </c>
      <c r="M1790" t="inlineStr">
        <is>
          <t>Existing</t>
        </is>
      </c>
      <c r="N1790" t="inlineStr">
        <is>
          <t>Morning</t>
        </is>
      </c>
      <c r="O1790">
        <f>IF(AND(OR(Dashboard!$C$6="All",C1790=Dashboard!$C$6),OR(Dashboard!$F$6="All",D1790=Dashboard!$F$6),OR(Dashboard!$I$6="All",B1790=Dashboard!$I$6)),1,0)</f>
        <v/>
      </c>
    </row>
    <row r="1791">
      <c r="A1791" t="inlineStr">
        <is>
          <t>PP901790</t>
        </is>
      </c>
      <c r="B1791" t="inlineStr">
        <is>
          <t>Jun</t>
        </is>
      </c>
      <c r="C1791" t="inlineStr">
        <is>
          <t>Pune</t>
        </is>
      </c>
      <c r="D1791" t="inlineStr">
        <is>
          <t>P2P transfer</t>
        </is>
      </c>
      <c r="E1791" t="inlineStr">
        <is>
          <t>-</t>
        </is>
      </c>
      <c r="F1791" s="34" t="n">
        <v>1096</v>
      </c>
      <c r="G1791" t="inlineStr">
        <is>
          <t>Bank E</t>
        </is>
      </c>
      <c r="H1791" t="inlineStr">
        <is>
          <t>Android</t>
        </is>
      </c>
      <c r="I1791" s="35" t="n">
        <v>3</v>
      </c>
      <c r="J1791" t="inlineStr">
        <is>
          <t>Success</t>
        </is>
      </c>
      <c r="K1791" t="inlineStr"/>
      <c r="L1791" s="34" t="n">
        <v>0</v>
      </c>
      <c r="M1791" t="inlineStr">
        <is>
          <t>Existing</t>
        </is>
      </c>
      <c r="N1791" t="inlineStr">
        <is>
          <t>Evening</t>
        </is>
      </c>
      <c r="O1791">
        <f>IF(AND(OR(Dashboard!$C$6="All",C1791=Dashboard!$C$6),OR(Dashboard!$F$6="All",D1791=Dashboard!$F$6),OR(Dashboard!$I$6="All",B1791=Dashboard!$I$6)),1,0)</f>
        <v/>
      </c>
    </row>
    <row r="1792">
      <c r="A1792" t="inlineStr">
        <is>
          <t>PP901791</t>
        </is>
      </c>
      <c r="B1792" t="inlineStr">
        <is>
          <t>Apr</t>
        </is>
      </c>
      <c r="C1792" t="inlineStr">
        <is>
          <t>Nashik</t>
        </is>
      </c>
      <c r="D1792" t="inlineStr">
        <is>
          <t>Bill payment</t>
        </is>
      </c>
      <c r="E1792" t="inlineStr">
        <is>
          <t>-</t>
        </is>
      </c>
      <c r="F1792" s="34" t="n">
        <v>3967</v>
      </c>
      <c r="G1792" t="inlineStr">
        <is>
          <t>Bank C</t>
        </is>
      </c>
      <c r="H1792" t="inlineStr">
        <is>
          <t>Android</t>
        </is>
      </c>
      <c r="I1792" s="35" t="n">
        <v>1.4</v>
      </c>
      <c r="J1792" t="inlineStr">
        <is>
          <t>Failed</t>
        </is>
      </c>
      <c r="K1792" t="inlineStr">
        <is>
          <t>Wrong PIN</t>
        </is>
      </c>
      <c r="L1792" s="34" t="n">
        <v>0</v>
      </c>
      <c r="M1792" t="inlineStr">
        <is>
          <t>Existing</t>
        </is>
      </c>
      <c r="N1792" t="inlineStr">
        <is>
          <t>Night</t>
        </is>
      </c>
      <c r="O1792">
        <f>IF(AND(OR(Dashboard!$C$6="All",C1792=Dashboard!$C$6),OR(Dashboard!$F$6="All",D1792=Dashboard!$F$6),OR(Dashboard!$I$6="All",B1792=Dashboard!$I$6)),1,0)</f>
        <v/>
      </c>
    </row>
    <row r="1793">
      <c r="A1793" t="inlineStr">
        <is>
          <t>PP901792</t>
        </is>
      </c>
      <c r="B1793" t="inlineStr">
        <is>
          <t>Feb</t>
        </is>
      </c>
      <c r="C1793" t="inlineStr">
        <is>
          <t>Pune</t>
        </is>
      </c>
      <c r="D1793" t="inlineStr">
        <is>
          <t>Merchant (P2M)</t>
        </is>
      </c>
      <c r="E1793" t="inlineStr">
        <is>
          <t>Grocery</t>
        </is>
      </c>
      <c r="F1793" s="34" t="n">
        <v>305</v>
      </c>
      <c r="G1793" t="inlineStr">
        <is>
          <t>Bank C</t>
        </is>
      </c>
      <c r="H1793" t="inlineStr">
        <is>
          <t>Android</t>
        </is>
      </c>
      <c r="I1793" s="35" t="n">
        <v>1.2</v>
      </c>
      <c r="J1793" t="inlineStr">
        <is>
          <t>Success</t>
        </is>
      </c>
      <c r="K1793" t="inlineStr"/>
      <c r="L1793" s="34" t="n">
        <v>0</v>
      </c>
      <c r="M1793" t="inlineStr">
        <is>
          <t>New</t>
        </is>
      </c>
      <c r="N1793" t="inlineStr">
        <is>
          <t>Morning</t>
        </is>
      </c>
      <c r="O1793">
        <f>IF(AND(OR(Dashboard!$C$6="All",C1793=Dashboard!$C$6),OR(Dashboard!$F$6="All",D1793=Dashboard!$F$6),OR(Dashboard!$I$6="All",B1793=Dashboard!$I$6)),1,0)</f>
        <v/>
      </c>
    </row>
    <row r="1794">
      <c r="A1794" t="inlineStr">
        <is>
          <t>PP901793</t>
        </is>
      </c>
      <c r="B1794" t="inlineStr">
        <is>
          <t>Feb</t>
        </is>
      </c>
      <c r="C1794" t="inlineStr">
        <is>
          <t>Nagpur</t>
        </is>
      </c>
      <c r="D1794" t="inlineStr">
        <is>
          <t>Bill payment</t>
        </is>
      </c>
      <c r="E1794" t="inlineStr">
        <is>
          <t>-</t>
        </is>
      </c>
      <c r="F1794" s="34" t="n">
        <v>629</v>
      </c>
      <c r="G1794" t="inlineStr">
        <is>
          <t>Bank E</t>
        </is>
      </c>
      <c r="H1794" t="inlineStr">
        <is>
          <t>Android</t>
        </is>
      </c>
      <c r="I1794" s="35" t="n">
        <v>1.3</v>
      </c>
      <c r="J1794" t="inlineStr">
        <is>
          <t>Failed</t>
        </is>
      </c>
      <c r="K1794" t="inlineStr">
        <is>
          <t>Wrong PIN</t>
        </is>
      </c>
      <c r="L1794" s="34" t="n">
        <v>0</v>
      </c>
      <c r="M1794" t="inlineStr">
        <is>
          <t>Existing</t>
        </is>
      </c>
      <c r="N1794" t="inlineStr">
        <is>
          <t>Morning</t>
        </is>
      </c>
      <c r="O1794">
        <f>IF(AND(OR(Dashboard!$C$6="All",C1794=Dashboard!$C$6),OR(Dashboard!$F$6="All",D1794=Dashboard!$F$6),OR(Dashboard!$I$6="All",B1794=Dashboard!$I$6)),1,0)</f>
        <v/>
      </c>
    </row>
    <row r="1795">
      <c r="A1795" t="inlineStr">
        <is>
          <t>PP901794</t>
        </is>
      </c>
      <c r="B1795" t="inlineStr">
        <is>
          <t>Apr</t>
        </is>
      </c>
      <c r="C1795" t="inlineStr">
        <is>
          <t>Pune</t>
        </is>
      </c>
      <c r="D1795" t="inlineStr">
        <is>
          <t>Recharge</t>
        </is>
      </c>
      <c r="E1795" t="inlineStr">
        <is>
          <t>-</t>
        </is>
      </c>
      <c r="F1795" s="34" t="n">
        <v>666</v>
      </c>
      <c r="G1795" t="inlineStr">
        <is>
          <t>Bank B</t>
        </is>
      </c>
      <c r="H1795" t="inlineStr">
        <is>
          <t>iOS</t>
        </is>
      </c>
      <c r="I1795" s="35" t="n">
        <v>3.1</v>
      </c>
      <c r="J1795" t="inlineStr">
        <is>
          <t>Success</t>
        </is>
      </c>
      <c r="K1795" t="inlineStr"/>
      <c r="L1795" s="34" t="n">
        <v>7</v>
      </c>
      <c r="M1795" t="inlineStr">
        <is>
          <t>Existing</t>
        </is>
      </c>
      <c r="N1795" t="inlineStr">
        <is>
          <t>Afternoon</t>
        </is>
      </c>
      <c r="O1795">
        <f>IF(AND(OR(Dashboard!$C$6="All",C1795=Dashboard!$C$6),OR(Dashboard!$F$6="All",D1795=Dashboard!$F$6),OR(Dashboard!$I$6="All",B1795=Dashboard!$I$6)),1,0)</f>
        <v/>
      </c>
    </row>
    <row r="1796">
      <c r="A1796" t="inlineStr">
        <is>
          <t>PP901795</t>
        </is>
      </c>
      <c r="B1796" t="inlineStr">
        <is>
          <t>Jun</t>
        </is>
      </c>
      <c r="C1796" t="inlineStr">
        <is>
          <t>Pune</t>
        </is>
      </c>
      <c r="D1796" t="inlineStr">
        <is>
          <t>P2P transfer</t>
        </is>
      </c>
      <c r="E1796" t="inlineStr">
        <is>
          <t>-</t>
        </is>
      </c>
      <c r="F1796" s="34" t="n">
        <v>1177</v>
      </c>
      <c r="G1796" t="inlineStr">
        <is>
          <t>Bank B</t>
        </is>
      </c>
      <c r="H1796" t="inlineStr">
        <is>
          <t>Android</t>
        </is>
      </c>
      <c r="I1796" s="35" t="n">
        <v>2.1</v>
      </c>
      <c r="J1796" t="inlineStr">
        <is>
          <t>Success</t>
        </is>
      </c>
      <c r="K1796" t="inlineStr"/>
      <c r="L1796" s="34" t="n">
        <v>0</v>
      </c>
      <c r="M1796" t="inlineStr">
        <is>
          <t>Existing</t>
        </is>
      </c>
      <c r="N1796" t="inlineStr">
        <is>
          <t>Evening</t>
        </is>
      </c>
      <c r="O1796">
        <f>IF(AND(OR(Dashboard!$C$6="All",C1796=Dashboard!$C$6),OR(Dashboard!$F$6="All",D1796=Dashboard!$F$6),OR(Dashboard!$I$6="All",B1796=Dashboard!$I$6)),1,0)</f>
        <v/>
      </c>
    </row>
    <row r="1797">
      <c r="A1797" t="inlineStr">
        <is>
          <t>PP901796</t>
        </is>
      </c>
      <c r="B1797" t="inlineStr">
        <is>
          <t>Mar</t>
        </is>
      </c>
      <c r="C1797" t="inlineStr">
        <is>
          <t>Nashik</t>
        </is>
      </c>
      <c r="D1797" t="inlineStr">
        <is>
          <t>P2P transfer</t>
        </is>
      </c>
      <c r="E1797" t="inlineStr">
        <is>
          <t>-</t>
        </is>
      </c>
      <c r="F1797" s="34" t="n">
        <v>119</v>
      </c>
      <c r="G1797" t="inlineStr">
        <is>
          <t>Bank E</t>
        </is>
      </c>
      <c r="H1797" t="inlineStr">
        <is>
          <t>Android</t>
        </is>
      </c>
      <c r="I1797" s="35" t="n">
        <v>1.6</v>
      </c>
      <c r="J1797" t="inlineStr">
        <is>
          <t>Success</t>
        </is>
      </c>
      <c r="K1797" t="inlineStr"/>
      <c r="L1797" s="34" t="n">
        <v>0</v>
      </c>
      <c r="M1797" t="inlineStr">
        <is>
          <t>Existing</t>
        </is>
      </c>
      <c r="N1797" t="inlineStr">
        <is>
          <t>Night</t>
        </is>
      </c>
      <c r="O1797">
        <f>IF(AND(OR(Dashboard!$C$6="All",C1797=Dashboard!$C$6),OR(Dashboard!$F$6="All",D1797=Dashboard!$F$6),OR(Dashboard!$I$6="All",B1797=Dashboard!$I$6)),1,0)</f>
        <v/>
      </c>
    </row>
    <row r="1798">
      <c r="A1798" t="inlineStr">
        <is>
          <t>PP901797</t>
        </is>
      </c>
      <c r="B1798" t="inlineStr">
        <is>
          <t>Feb</t>
        </is>
      </c>
      <c r="C1798" t="inlineStr">
        <is>
          <t>Nagpur</t>
        </is>
      </c>
      <c r="D1798" t="inlineStr">
        <is>
          <t>Merchant (P2M)</t>
        </is>
      </c>
      <c r="E1798" t="inlineStr">
        <is>
          <t>Grocery</t>
        </is>
      </c>
      <c r="F1798" s="34" t="n">
        <v>42</v>
      </c>
      <c r="G1798" t="inlineStr">
        <is>
          <t>Bank D</t>
        </is>
      </c>
      <c r="H1798" t="inlineStr">
        <is>
          <t>Android</t>
        </is>
      </c>
      <c r="I1798" s="35" t="n">
        <v>2</v>
      </c>
      <c r="J1798" t="inlineStr">
        <is>
          <t>Success</t>
        </is>
      </c>
      <c r="K1798" t="inlineStr"/>
      <c r="L1798" s="34" t="n">
        <v>0</v>
      </c>
      <c r="M1798" t="inlineStr">
        <is>
          <t>Existing</t>
        </is>
      </c>
      <c r="N1798" t="inlineStr">
        <is>
          <t>Afternoon</t>
        </is>
      </c>
      <c r="O1798">
        <f>IF(AND(OR(Dashboard!$C$6="All",C1798=Dashboard!$C$6),OR(Dashboard!$F$6="All",D1798=Dashboard!$F$6),OR(Dashboard!$I$6="All",B1798=Dashboard!$I$6)),1,0)</f>
        <v/>
      </c>
    </row>
    <row r="1799">
      <c r="A1799" t="inlineStr">
        <is>
          <t>PP901798</t>
        </is>
      </c>
      <c r="B1799" t="inlineStr">
        <is>
          <t>Jan</t>
        </is>
      </c>
      <c r="C1799" t="inlineStr">
        <is>
          <t>Nashik</t>
        </is>
      </c>
      <c r="D1799" t="inlineStr">
        <is>
          <t>Merchant (P2M)</t>
        </is>
      </c>
      <c r="E1799" t="inlineStr">
        <is>
          <t>Travel</t>
        </is>
      </c>
      <c r="F1799" s="34" t="n">
        <v>105</v>
      </c>
      <c r="G1799" t="inlineStr">
        <is>
          <t>Bank A</t>
        </is>
      </c>
      <c r="H1799" t="inlineStr">
        <is>
          <t>Android</t>
        </is>
      </c>
      <c r="I1799" s="35" t="n">
        <v>1.3</v>
      </c>
      <c r="J1799" t="inlineStr">
        <is>
          <t>Success</t>
        </is>
      </c>
      <c r="K1799" t="inlineStr"/>
      <c r="L1799" s="34" t="n">
        <v>0</v>
      </c>
      <c r="M1799" t="inlineStr">
        <is>
          <t>Existing</t>
        </is>
      </c>
      <c r="N1799" t="inlineStr">
        <is>
          <t>Afternoon</t>
        </is>
      </c>
      <c r="O1799">
        <f>IF(AND(OR(Dashboard!$C$6="All",C1799=Dashboard!$C$6),OR(Dashboard!$F$6="All",D1799=Dashboard!$F$6),OR(Dashboard!$I$6="All",B1799=Dashboard!$I$6)),1,0)</f>
        <v/>
      </c>
    </row>
    <row r="1800">
      <c r="A1800" t="inlineStr">
        <is>
          <t>PP901799</t>
        </is>
      </c>
      <c r="B1800" t="inlineStr">
        <is>
          <t>Jan</t>
        </is>
      </c>
      <c r="C1800" t="inlineStr">
        <is>
          <t>Sambhaji Nagar</t>
        </is>
      </c>
      <c r="D1800" t="inlineStr">
        <is>
          <t>Recharge</t>
        </is>
      </c>
      <c r="E1800" t="inlineStr">
        <is>
          <t>-</t>
        </is>
      </c>
      <c r="F1800" s="34" t="n">
        <v>239</v>
      </c>
      <c r="G1800" t="inlineStr">
        <is>
          <t>Bank B</t>
        </is>
      </c>
      <c r="H1800" t="inlineStr">
        <is>
          <t>Android</t>
        </is>
      </c>
      <c r="I1800" s="35" t="n">
        <v>0.4</v>
      </c>
      <c r="J1800" t="inlineStr">
        <is>
          <t>Success</t>
        </is>
      </c>
      <c r="K1800" t="inlineStr"/>
      <c r="L1800" s="34" t="n">
        <v>0</v>
      </c>
      <c r="M1800" t="inlineStr">
        <is>
          <t>Existing</t>
        </is>
      </c>
      <c r="N1800" t="inlineStr">
        <is>
          <t>Morning</t>
        </is>
      </c>
      <c r="O1800">
        <f>IF(AND(OR(Dashboard!$C$6="All",C1800=Dashboard!$C$6),OR(Dashboard!$F$6="All",D1800=Dashboard!$F$6),OR(Dashboard!$I$6="All",B1800=Dashboard!$I$6)),1,0)</f>
        <v/>
      </c>
    </row>
    <row r="1801">
      <c r="A1801" t="inlineStr">
        <is>
          <t>PP901800</t>
        </is>
      </c>
      <c r="B1801" t="inlineStr">
        <is>
          <t>May</t>
        </is>
      </c>
      <c r="C1801" t="inlineStr">
        <is>
          <t>Pune</t>
        </is>
      </c>
      <c r="D1801" t="inlineStr">
        <is>
          <t>P2P transfer</t>
        </is>
      </c>
      <c r="E1801" t="inlineStr">
        <is>
          <t>-</t>
        </is>
      </c>
      <c r="F1801" s="34" t="n">
        <v>314</v>
      </c>
      <c r="G1801" t="inlineStr">
        <is>
          <t>Bank A</t>
        </is>
      </c>
      <c r="H1801" t="inlineStr">
        <is>
          <t>Android</t>
        </is>
      </c>
      <c r="I1801" s="35" t="n">
        <v>1.9</v>
      </c>
      <c r="J1801" t="inlineStr">
        <is>
          <t>Success</t>
        </is>
      </c>
      <c r="K1801" t="inlineStr"/>
      <c r="L1801" s="34" t="n">
        <v>0</v>
      </c>
      <c r="M1801" t="inlineStr">
        <is>
          <t>Existing</t>
        </is>
      </c>
      <c r="N1801" t="inlineStr">
        <is>
          <t>Evening</t>
        </is>
      </c>
      <c r="O1801">
        <f>IF(AND(OR(Dashboard!$C$6="All",C1801=Dashboard!$C$6),OR(Dashboard!$F$6="All",D1801=Dashboard!$F$6),OR(Dashboard!$I$6="All",B1801=Dashboard!$I$6)),1,0)</f>
        <v/>
      </c>
    </row>
    <row r="1802">
      <c r="A1802" t="inlineStr">
        <is>
          <t>PP901801</t>
        </is>
      </c>
      <c r="B1802" t="inlineStr">
        <is>
          <t>May</t>
        </is>
      </c>
      <c r="C1802" t="inlineStr">
        <is>
          <t>Nagpur</t>
        </is>
      </c>
      <c r="D1802" t="inlineStr">
        <is>
          <t>P2P transfer</t>
        </is>
      </c>
      <c r="E1802" t="inlineStr">
        <is>
          <t>-</t>
        </is>
      </c>
      <c r="F1802" s="34" t="n">
        <v>402</v>
      </c>
      <c r="G1802" t="inlineStr">
        <is>
          <t>Bank A</t>
        </is>
      </c>
      <c r="H1802" t="inlineStr">
        <is>
          <t>Android</t>
        </is>
      </c>
      <c r="I1802" s="35" t="n">
        <v>3.2</v>
      </c>
      <c r="J1802" t="inlineStr">
        <is>
          <t>Success</t>
        </is>
      </c>
      <c r="K1802" t="inlineStr"/>
      <c r="L1802" s="34" t="n">
        <v>0</v>
      </c>
      <c r="M1802" t="inlineStr">
        <is>
          <t>Existing</t>
        </is>
      </c>
      <c r="N1802" t="inlineStr">
        <is>
          <t>Evening</t>
        </is>
      </c>
      <c r="O1802">
        <f>IF(AND(OR(Dashboard!$C$6="All",C1802=Dashboard!$C$6),OR(Dashboard!$F$6="All",D1802=Dashboard!$F$6),OR(Dashboard!$I$6="All",B1802=Dashboard!$I$6)),1,0)</f>
        <v/>
      </c>
    </row>
    <row r="1803">
      <c r="A1803" t="inlineStr">
        <is>
          <t>PP901802</t>
        </is>
      </c>
      <c r="B1803" t="inlineStr">
        <is>
          <t>Mar</t>
        </is>
      </c>
      <c r="C1803" t="inlineStr">
        <is>
          <t>Sambhaji Nagar</t>
        </is>
      </c>
      <c r="D1803" t="inlineStr">
        <is>
          <t>P2P transfer</t>
        </is>
      </c>
      <c r="E1803" t="inlineStr">
        <is>
          <t>-</t>
        </is>
      </c>
      <c r="F1803" s="34" t="n">
        <v>8112</v>
      </c>
      <c r="G1803" t="inlineStr">
        <is>
          <t>Bank A</t>
        </is>
      </c>
      <c r="H1803" t="inlineStr">
        <is>
          <t>Android</t>
        </is>
      </c>
      <c r="I1803" s="35" t="n">
        <v>2.6</v>
      </c>
      <c r="J1803" t="inlineStr">
        <is>
          <t>Success</t>
        </is>
      </c>
      <c r="K1803" t="inlineStr"/>
      <c r="L1803" s="34" t="n">
        <v>0</v>
      </c>
      <c r="M1803" t="inlineStr">
        <is>
          <t>Existing</t>
        </is>
      </c>
      <c r="N1803" t="inlineStr">
        <is>
          <t>Evening</t>
        </is>
      </c>
      <c r="O1803">
        <f>IF(AND(OR(Dashboard!$C$6="All",C1803=Dashboard!$C$6),OR(Dashboard!$F$6="All",D1803=Dashboard!$F$6),OR(Dashboard!$I$6="All",B1803=Dashboard!$I$6)),1,0)</f>
        <v/>
      </c>
    </row>
    <row r="1804">
      <c r="A1804" t="inlineStr">
        <is>
          <t>PP901803</t>
        </is>
      </c>
      <c r="B1804" t="inlineStr">
        <is>
          <t>May</t>
        </is>
      </c>
      <c r="C1804" t="inlineStr">
        <is>
          <t>Nashik</t>
        </is>
      </c>
      <c r="D1804" t="inlineStr">
        <is>
          <t>Merchant (P2M)</t>
        </is>
      </c>
      <c r="E1804" t="inlineStr">
        <is>
          <t>Electronics</t>
        </is>
      </c>
      <c r="F1804" s="34" t="n">
        <v>141</v>
      </c>
      <c r="G1804" t="inlineStr">
        <is>
          <t>Bank E</t>
        </is>
      </c>
      <c r="H1804" t="inlineStr">
        <is>
          <t>Android</t>
        </is>
      </c>
      <c r="I1804" s="35" t="n">
        <v>0.9</v>
      </c>
      <c r="J1804" t="inlineStr">
        <is>
          <t>Success</t>
        </is>
      </c>
      <c r="K1804" t="inlineStr"/>
      <c r="L1804" s="34" t="n">
        <v>0</v>
      </c>
      <c r="M1804" t="inlineStr">
        <is>
          <t>Existing</t>
        </is>
      </c>
      <c r="N1804" t="inlineStr">
        <is>
          <t>Evening</t>
        </is>
      </c>
      <c r="O1804">
        <f>IF(AND(OR(Dashboard!$C$6="All",C1804=Dashboard!$C$6),OR(Dashboard!$F$6="All",D1804=Dashboard!$F$6),OR(Dashboard!$I$6="All",B1804=Dashboard!$I$6)),1,0)</f>
        <v/>
      </c>
    </row>
    <row r="1805">
      <c r="A1805" t="inlineStr">
        <is>
          <t>PP901804</t>
        </is>
      </c>
      <c r="B1805" t="inlineStr">
        <is>
          <t>May</t>
        </is>
      </c>
      <c r="C1805" t="inlineStr">
        <is>
          <t>Nashik</t>
        </is>
      </c>
      <c r="D1805" t="inlineStr">
        <is>
          <t>P2P transfer</t>
        </is>
      </c>
      <c r="E1805" t="inlineStr">
        <is>
          <t>-</t>
        </is>
      </c>
      <c r="F1805" s="34" t="n">
        <v>80</v>
      </c>
      <c r="G1805" t="inlineStr">
        <is>
          <t>Bank D</t>
        </is>
      </c>
      <c r="H1805" t="inlineStr">
        <is>
          <t>Android</t>
        </is>
      </c>
      <c r="I1805" s="35" t="n">
        <v>2.1</v>
      </c>
      <c r="J1805" t="inlineStr">
        <is>
          <t>Success</t>
        </is>
      </c>
      <c r="K1805" t="inlineStr"/>
      <c r="L1805" s="34" t="n">
        <v>0</v>
      </c>
      <c r="M1805" t="inlineStr">
        <is>
          <t>Existing</t>
        </is>
      </c>
      <c r="N1805" t="inlineStr">
        <is>
          <t>Evening</t>
        </is>
      </c>
      <c r="O1805">
        <f>IF(AND(OR(Dashboard!$C$6="All",C1805=Dashboard!$C$6),OR(Dashboard!$F$6="All",D1805=Dashboard!$F$6),OR(Dashboard!$I$6="All",B1805=Dashboard!$I$6)),1,0)</f>
        <v/>
      </c>
    </row>
    <row r="1806">
      <c r="A1806" t="inlineStr">
        <is>
          <t>PP901805</t>
        </is>
      </c>
      <c r="B1806" t="inlineStr">
        <is>
          <t>Feb</t>
        </is>
      </c>
      <c r="C1806" t="inlineStr">
        <is>
          <t>Sambhaji Nagar</t>
        </is>
      </c>
      <c r="D1806" t="inlineStr">
        <is>
          <t>Merchant (P2M)</t>
        </is>
      </c>
      <c r="E1806" t="inlineStr">
        <is>
          <t>Travel</t>
        </is>
      </c>
      <c r="F1806" s="34" t="n">
        <v>111</v>
      </c>
      <c r="G1806" t="inlineStr">
        <is>
          <t>Bank D</t>
        </is>
      </c>
      <c r="H1806" t="inlineStr">
        <is>
          <t>Android</t>
        </is>
      </c>
      <c r="I1806" s="35" t="n">
        <v>2.3</v>
      </c>
      <c r="J1806" t="inlineStr">
        <is>
          <t>Success</t>
        </is>
      </c>
      <c r="K1806" t="inlineStr"/>
      <c r="L1806" s="34" t="n">
        <v>0</v>
      </c>
      <c r="M1806" t="inlineStr">
        <is>
          <t>Existing</t>
        </is>
      </c>
      <c r="N1806" t="inlineStr">
        <is>
          <t>Afternoon</t>
        </is>
      </c>
      <c r="O1806">
        <f>IF(AND(OR(Dashboard!$C$6="All",C1806=Dashboard!$C$6),OR(Dashboard!$F$6="All",D1806=Dashboard!$F$6),OR(Dashboard!$I$6="All",B1806=Dashboard!$I$6)),1,0)</f>
        <v/>
      </c>
    </row>
    <row r="1807">
      <c r="A1807" t="inlineStr">
        <is>
          <t>PP901806</t>
        </is>
      </c>
      <c r="B1807" t="inlineStr">
        <is>
          <t>Apr</t>
        </is>
      </c>
      <c r="C1807" t="inlineStr">
        <is>
          <t>Pune</t>
        </is>
      </c>
      <c r="D1807" t="inlineStr">
        <is>
          <t>Merchant (P2M)</t>
        </is>
      </c>
      <c r="E1807" t="inlineStr">
        <is>
          <t>Travel</t>
        </is>
      </c>
      <c r="F1807" s="34" t="n">
        <v>262</v>
      </c>
      <c r="G1807" t="inlineStr">
        <is>
          <t>Bank E</t>
        </is>
      </c>
      <c r="H1807" t="inlineStr">
        <is>
          <t>Android</t>
        </is>
      </c>
      <c r="I1807" s="35" t="n">
        <v>2.5</v>
      </c>
      <c r="J1807" t="inlineStr">
        <is>
          <t>Failed</t>
        </is>
      </c>
      <c r="K1807" t="inlineStr">
        <is>
          <t>Network timeout</t>
        </is>
      </c>
      <c r="L1807" s="34" t="n">
        <v>0</v>
      </c>
      <c r="M1807" t="inlineStr">
        <is>
          <t>Existing</t>
        </is>
      </c>
      <c r="N1807" t="inlineStr">
        <is>
          <t>Afternoon</t>
        </is>
      </c>
      <c r="O1807">
        <f>IF(AND(OR(Dashboard!$C$6="All",C1807=Dashboard!$C$6),OR(Dashboard!$F$6="All",D1807=Dashboard!$F$6),OR(Dashboard!$I$6="All",B1807=Dashboard!$I$6)),1,0)</f>
        <v/>
      </c>
    </row>
    <row r="1808">
      <c r="A1808" t="inlineStr">
        <is>
          <t>PP901807</t>
        </is>
      </c>
      <c r="B1808" t="inlineStr">
        <is>
          <t>Apr</t>
        </is>
      </c>
      <c r="C1808" t="inlineStr">
        <is>
          <t>Kolhapur</t>
        </is>
      </c>
      <c r="D1808" t="inlineStr">
        <is>
          <t>Merchant (P2M)</t>
        </is>
      </c>
      <c r="E1808" t="inlineStr">
        <is>
          <t>Pharmacy</t>
        </is>
      </c>
      <c r="F1808" s="34" t="n">
        <v>525</v>
      </c>
      <c r="G1808" t="inlineStr">
        <is>
          <t>Bank B</t>
        </is>
      </c>
      <c r="H1808" t="inlineStr">
        <is>
          <t>Android</t>
        </is>
      </c>
      <c r="I1808" s="35" t="n">
        <v>0.9</v>
      </c>
      <c r="J1808" t="inlineStr">
        <is>
          <t>Success</t>
        </is>
      </c>
      <c r="K1808" t="inlineStr"/>
      <c r="L1808" s="34" t="n">
        <v>0</v>
      </c>
      <c r="M1808" t="inlineStr">
        <is>
          <t>Existing</t>
        </is>
      </c>
      <c r="N1808" t="inlineStr">
        <is>
          <t>Night</t>
        </is>
      </c>
      <c r="O1808">
        <f>IF(AND(OR(Dashboard!$C$6="All",C1808=Dashboard!$C$6),OR(Dashboard!$F$6="All",D1808=Dashboard!$F$6),OR(Dashboard!$I$6="All",B1808=Dashboard!$I$6)),1,0)</f>
        <v/>
      </c>
    </row>
    <row r="1809">
      <c r="A1809" t="inlineStr">
        <is>
          <t>PP901808</t>
        </is>
      </c>
      <c r="B1809" t="inlineStr">
        <is>
          <t>Jun</t>
        </is>
      </c>
      <c r="C1809" t="inlineStr">
        <is>
          <t>Nashik</t>
        </is>
      </c>
      <c r="D1809" t="inlineStr">
        <is>
          <t>Merchant (P2M)</t>
        </is>
      </c>
      <c r="E1809" t="inlineStr">
        <is>
          <t>Travel</t>
        </is>
      </c>
      <c r="F1809" s="34" t="n">
        <v>117</v>
      </c>
      <c r="G1809" t="inlineStr">
        <is>
          <t>Bank C</t>
        </is>
      </c>
      <c r="H1809" t="inlineStr">
        <is>
          <t>Android</t>
        </is>
      </c>
      <c r="I1809" s="35" t="n">
        <v>1.2</v>
      </c>
      <c r="J1809" t="inlineStr">
        <is>
          <t>Success</t>
        </is>
      </c>
      <c r="K1809" t="inlineStr"/>
      <c r="L1809" s="34" t="n">
        <v>0</v>
      </c>
      <c r="M1809" t="inlineStr">
        <is>
          <t>Existing</t>
        </is>
      </c>
      <c r="N1809" t="inlineStr">
        <is>
          <t>Evening</t>
        </is>
      </c>
      <c r="O1809">
        <f>IF(AND(OR(Dashboard!$C$6="All",C1809=Dashboard!$C$6),OR(Dashboard!$F$6="All",D1809=Dashboard!$F$6),OR(Dashboard!$I$6="All",B1809=Dashboard!$I$6)),1,0)</f>
        <v/>
      </c>
    </row>
    <row r="1810">
      <c r="A1810" t="inlineStr">
        <is>
          <t>PP901809</t>
        </is>
      </c>
      <c r="B1810" t="inlineStr">
        <is>
          <t>Jan</t>
        </is>
      </c>
      <c r="C1810" t="inlineStr">
        <is>
          <t>Sambhaji Nagar</t>
        </is>
      </c>
      <c r="D1810" t="inlineStr">
        <is>
          <t>Merchant (P2M)</t>
        </is>
      </c>
      <c r="E1810" t="inlineStr">
        <is>
          <t>Grocery</t>
        </is>
      </c>
      <c r="F1810" s="34" t="n">
        <v>231</v>
      </c>
      <c r="G1810" t="inlineStr">
        <is>
          <t>Bank E</t>
        </is>
      </c>
      <c r="H1810" t="inlineStr">
        <is>
          <t>Android</t>
        </is>
      </c>
      <c r="I1810" s="35" t="n">
        <v>1.7</v>
      </c>
      <c r="J1810" t="inlineStr">
        <is>
          <t>Success</t>
        </is>
      </c>
      <c r="K1810" t="inlineStr"/>
      <c r="L1810" s="34" t="n">
        <v>0</v>
      </c>
      <c r="M1810" t="inlineStr">
        <is>
          <t>Existing</t>
        </is>
      </c>
      <c r="N1810" t="inlineStr">
        <is>
          <t>Evening</t>
        </is>
      </c>
      <c r="O1810">
        <f>IF(AND(OR(Dashboard!$C$6="All",C1810=Dashboard!$C$6),OR(Dashboard!$F$6="All",D1810=Dashboard!$F$6),OR(Dashboard!$I$6="All",B1810=Dashboard!$I$6)),1,0)</f>
        <v/>
      </c>
    </row>
    <row r="1811">
      <c r="A1811" t="inlineStr">
        <is>
          <t>PP901810</t>
        </is>
      </c>
      <c r="B1811" t="inlineStr">
        <is>
          <t>Feb</t>
        </is>
      </c>
      <c r="C1811" t="inlineStr">
        <is>
          <t>Nashik</t>
        </is>
      </c>
      <c r="D1811" t="inlineStr">
        <is>
          <t>Bill payment</t>
        </is>
      </c>
      <c r="E1811" t="inlineStr">
        <is>
          <t>-</t>
        </is>
      </c>
      <c r="F1811" s="34" t="n">
        <v>1885</v>
      </c>
      <c r="G1811" t="inlineStr">
        <is>
          <t>Bank B</t>
        </is>
      </c>
      <c r="H1811" t="inlineStr">
        <is>
          <t>Android</t>
        </is>
      </c>
      <c r="I1811" s="35" t="n">
        <v>2.2</v>
      </c>
      <c r="J1811" t="inlineStr">
        <is>
          <t>Success</t>
        </is>
      </c>
      <c r="K1811" t="inlineStr"/>
      <c r="L1811" s="34" t="n">
        <v>19</v>
      </c>
      <c r="M1811" t="inlineStr">
        <is>
          <t>Existing</t>
        </is>
      </c>
      <c r="N1811" t="inlineStr">
        <is>
          <t>Evening</t>
        </is>
      </c>
      <c r="O1811">
        <f>IF(AND(OR(Dashboard!$C$6="All",C1811=Dashboard!$C$6),OR(Dashboard!$F$6="All",D1811=Dashboard!$F$6),OR(Dashboard!$I$6="All",B1811=Dashboard!$I$6)),1,0)</f>
        <v/>
      </c>
    </row>
    <row r="1812">
      <c r="A1812" t="inlineStr">
        <is>
          <t>PP901811</t>
        </is>
      </c>
      <c r="B1812" t="inlineStr">
        <is>
          <t>Jun</t>
        </is>
      </c>
      <c r="C1812" t="inlineStr">
        <is>
          <t>Nashik</t>
        </is>
      </c>
      <c r="D1812" t="inlineStr">
        <is>
          <t>P2P transfer</t>
        </is>
      </c>
      <c r="E1812" t="inlineStr">
        <is>
          <t>-</t>
        </is>
      </c>
      <c r="F1812" s="34" t="n">
        <v>6844</v>
      </c>
      <c r="G1812" t="inlineStr">
        <is>
          <t>Bank E</t>
        </is>
      </c>
      <c r="H1812" t="inlineStr">
        <is>
          <t>Android</t>
        </is>
      </c>
      <c r="I1812" s="35" t="n">
        <v>2</v>
      </c>
      <c r="J1812" t="inlineStr">
        <is>
          <t>Success</t>
        </is>
      </c>
      <c r="K1812" t="inlineStr"/>
      <c r="L1812" s="34" t="n">
        <v>0</v>
      </c>
      <c r="M1812" t="inlineStr">
        <is>
          <t>Existing</t>
        </is>
      </c>
      <c r="N1812" t="inlineStr">
        <is>
          <t>Night</t>
        </is>
      </c>
      <c r="O1812">
        <f>IF(AND(OR(Dashboard!$C$6="All",C1812=Dashboard!$C$6),OR(Dashboard!$F$6="All",D1812=Dashboard!$F$6),OR(Dashboard!$I$6="All",B1812=Dashboard!$I$6)),1,0)</f>
        <v/>
      </c>
    </row>
    <row r="1813">
      <c r="A1813" t="inlineStr">
        <is>
          <t>PP901812</t>
        </is>
      </c>
      <c r="B1813" t="inlineStr">
        <is>
          <t>May</t>
        </is>
      </c>
      <c r="C1813" t="inlineStr">
        <is>
          <t>Pune</t>
        </is>
      </c>
      <c r="D1813" t="inlineStr">
        <is>
          <t>P2P transfer</t>
        </is>
      </c>
      <c r="E1813" t="inlineStr">
        <is>
          <t>-</t>
        </is>
      </c>
      <c r="F1813" s="34" t="n">
        <v>666</v>
      </c>
      <c r="G1813" t="inlineStr">
        <is>
          <t>Bank C</t>
        </is>
      </c>
      <c r="H1813" t="inlineStr">
        <is>
          <t>iOS</t>
        </is>
      </c>
      <c r="I1813" s="35" t="n">
        <v>2</v>
      </c>
      <c r="J1813" t="inlineStr">
        <is>
          <t>Success</t>
        </is>
      </c>
      <c r="K1813" t="inlineStr"/>
      <c r="L1813" s="34" t="n">
        <v>0</v>
      </c>
      <c r="M1813" t="inlineStr">
        <is>
          <t>Existing</t>
        </is>
      </c>
      <c r="N1813" t="inlineStr">
        <is>
          <t>Morning</t>
        </is>
      </c>
      <c r="O1813">
        <f>IF(AND(OR(Dashboard!$C$6="All",C1813=Dashboard!$C$6),OR(Dashboard!$F$6="All",D1813=Dashboard!$F$6),OR(Dashboard!$I$6="All",B1813=Dashboard!$I$6)),1,0)</f>
        <v/>
      </c>
    </row>
    <row r="1814">
      <c r="A1814" t="inlineStr">
        <is>
          <t>PP901813</t>
        </is>
      </c>
      <c r="B1814" t="inlineStr">
        <is>
          <t>Jan</t>
        </is>
      </c>
      <c r="C1814" t="inlineStr">
        <is>
          <t>Nashik</t>
        </is>
      </c>
      <c r="D1814" t="inlineStr">
        <is>
          <t>P2P transfer</t>
        </is>
      </c>
      <c r="E1814" t="inlineStr">
        <is>
          <t>-</t>
        </is>
      </c>
      <c r="F1814" s="34" t="n">
        <v>363</v>
      </c>
      <c r="G1814" t="inlineStr">
        <is>
          <t>Bank A</t>
        </is>
      </c>
      <c r="H1814" t="inlineStr">
        <is>
          <t>Android</t>
        </is>
      </c>
      <c r="I1814" s="35" t="n">
        <v>2</v>
      </c>
      <c r="J1814" t="inlineStr">
        <is>
          <t>Success</t>
        </is>
      </c>
      <c r="K1814" t="inlineStr"/>
      <c r="L1814" s="34" t="n">
        <v>0</v>
      </c>
      <c r="M1814" t="inlineStr">
        <is>
          <t>Existing</t>
        </is>
      </c>
      <c r="N1814" t="inlineStr">
        <is>
          <t>Afternoon</t>
        </is>
      </c>
      <c r="O1814">
        <f>IF(AND(OR(Dashboard!$C$6="All",C1814=Dashboard!$C$6),OR(Dashboard!$F$6="All",D1814=Dashboard!$F$6),OR(Dashboard!$I$6="All",B1814=Dashboard!$I$6)),1,0)</f>
        <v/>
      </c>
    </row>
    <row r="1815">
      <c r="A1815" t="inlineStr">
        <is>
          <t>PP901814</t>
        </is>
      </c>
      <c r="B1815" t="inlineStr">
        <is>
          <t>Apr</t>
        </is>
      </c>
      <c r="C1815" t="inlineStr">
        <is>
          <t>Kolhapur</t>
        </is>
      </c>
      <c r="D1815" t="inlineStr">
        <is>
          <t>P2P transfer</t>
        </is>
      </c>
      <c r="E1815" t="inlineStr">
        <is>
          <t>-</t>
        </is>
      </c>
      <c r="F1815" s="34" t="n">
        <v>778</v>
      </c>
      <c r="G1815" t="inlineStr">
        <is>
          <t>Bank D</t>
        </is>
      </c>
      <c r="H1815" t="inlineStr">
        <is>
          <t>iOS</t>
        </is>
      </c>
      <c r="I1815" s="35" t="n">
        <v>3.4</v>
      </c>
      <c r="J1815" t="inlineStr">
        <is>
          <t>Success</t>
        </is>
      </c>
      <c r="K1815" t="inlineStr"/>
      <c r="L1815" s="34" t="n">
        <v>0</v>
      </c>
      <c r="M1815" t="inlineStr">
        <is>
          <t>Existing</t>
        </is>
      </c>
      <c r="N1815" t="inlineStr">
        <is>
          <t>Afternoon</t>
        </is>
      </c>
      <c r="O1815">
        <f>IF(AND(OR(Dashboard!$C$6="All",C1815=Dashboard!$C$6),OR(Dashboard!$F$6="All",D1815=Dashboard!$F$6),OR(Dashboard!$I$6="All",B1815=Dashboard!$I$6)),1,0)</f>
        <v/>
      </c>
    </row>
    <row r="1816">
      <c r="A1816" t="inlineStr">
        <is>
          <t>PP901815</t>
        </is>
      </c>
      <c r="B1816" t="inlineStr">
        <is>
          <t>Mar</t>
        </is>
      </c>
      <c r="C1816" t="inlineStr">
        <is>
          <t>Pune</t>
        </is>
      </c>
      <c r="D1816" t="inlineStr">
        <is>
          <t>Bill payment</t>
        </is>
      </c>
      <c r="E1816" t="inlineStr">
        <is>
          <t>-</t>
        </is>
      </c>
      <c r="F1816" s="34" t="n">
        <v>3100</v>
      </c>
      <c r="G1816" t="inlineStr">
        <is>
          <t>Bank E</t>
        </is>
      </c>
      <c r="H1816" t="inlineStr">
        <is>
          <t>Android</t>
        </is>
      </c>
      <c r="I1816" s="35" t="n">
        <v>1.2</v>
      </c>
      <c r="J1816" t="inlineStr">
        <is>
          <t>Success</t>
        </is>
      </c>
      <c r="K1816" t="inlineStr"/>
      <c r="L1816" s="34" t="n">
        <v>0</v>
      </c>
      <c r="M1816" t="inlineStr">
        <is>
          <t>Existing</t>
        </is>
      </c>
      <c r="N1816" t="inlineStr">
        <is>
          <t>Morning</t>
        </is>
      </c>
      <c r="O1816">
        <f>IF(AND(OR(Dashboard!$C$6="All",C1816=Dashboard!$C$6),OR(Dashboard!$F$6="All",D1816=Dashboard!$F$6),OR(Dashboard!$I$6="All",B1816=Dashboard!$I$6)),1,0)</f>
        <v/>
      </c>
    </row>
    <row r="1817">
      <c r="A1817" t="inlineStr">
        <is>
          <t>PP901816</t>
        </is>
      </c>
      <c r="B1817" t="inlineStr">
        <is>
          <t>Mar</t>
        </is>
      </c>
      <c r="C1817" t="inlineStr">
        <is>
          <t>Nashik</t>
        </is>
      </c>
      <c r="D1817" t="inlineStr">
        <is>
          <t>P2P transfer</t>
        </is>
      </c>
      <c r="E1817" t="inlineStr">
        <is>
          <t>-</t>
        </is>
      </c>
      <c r="F1817" s="34" t="n">
        <v>237</v>
      </c>
      <c r="G1817" t="inlineStr">
        <is>
          <t>Bank D</t>
        </is>
      </c>
      <c r="H1817" t="inlineStr">
        <is>
          <t>Android</t>
        </is>
      </c>
      <c r="I1817" s="35" t="n">
        <v>1.9</v>
      </c>
      <c r="J1817" t="inlineStr">
        <is>
          <t>Success</t>
        </is>
      </c>
      <c r="K1817" t="inlineStr"/>
      <c r="L1817" s="34" t="n">
        <v>0</v>
      </c>
      <c r="M1817" t="inlineStr">
        <is>
          <t>Existing</t>
        </is>
      </c>
      <c r="N1817" t="inlineStr">
        <is>
          <t>Night</t>
        </is>
      </c>
      <c r="O1817">
        <f>IF(AND(OR(Dashboard!$C$6="All",C1817=Dashboard!$C$6),OR(Dashboard!$F$6="All",D1817=Dashboard!$F$6),OR(Dashboard!$I$6="All",B1817=Dashboard!$I$6)),1,0)</f>
        <v/>
      </c>
    </row>
    <row r="1818">
      <c r="A1818" t="inlineStr">
        <is>
          <t>PP901817</t>
        </is>
      </c>
      <c r="B1818" t="inlineStr">
        <is>
          <t>Mar</t>
        </is>
      </c>
      <c r="C1818" t="inlineStr">
        <is>
          <t>Pune</t>
        </is>
      </c>
      <c r="D1818" t="inlineStr">
        <is>
          <t>P2P transfer</t>
        </is>
      </c>
      <c r="E1818" t="inlineStr">
        <is>
          <t>-</t>
        </is>
      </c>
      <c r="F1818" s="34" t="n">
        <v>5150</v>
      </c>
      <c r="G1818" t="inlineStr">
        <is>
          <t>Bank D</t>
        </is>
      </c>
      <c r="H1818" t="inlineStr">
        <is>
          <t>Android</t>
        </is>
      </c>
      <c r="I1818" s="35" t="n">
        <v>1.6</v>
      </c>
      <c r="J1818" t="inlineStr">
        <is>
          <t>Success</t>
        </is>
      </c>
      <c r="K1818" t="inlineStr"/>
      <c r="L1818" s="34" t="n">
        <v>0</v>
      </c>
      <c r="M1818" t="inlineStr">
        <is>
          <t>Existing</t>
        </is>
      </c>
      <c r="N1818" t="inlineStr">
        <is>
          <t>Afternoon</t>
        </is>
      </c>
      <c r="O1818">
        <f>IF(AND(OR(Dashboard!$C$6="All",C1818=Dashboard!$C$6),OR(Dashboard!$F$6="All",D1818=Dashboard!$F$6),OR(Dashboard!$I$6="All",B1818=Dashboard!$I$6)),1,0)</f>
        <v/>
      </c>
    </row>
    <row r="1819">
      <c r="A1819" t="inlineStr">
        <is>
          <t>PP901818</t>
        </is>
      </c>
      <c r="B1819" t="inlineStr">
        <is>
          <t>May</t>
        </is>
      </c>
      <c r="C1819" t="inlineStr">
        <is>
          <t>Nagpur</t>
        </is>
      </c>
      <c r="D1819" t="inlineStr">
        <is>
          <t>Recharge</t>
        </is>
      </c>
      <c r="E1819" t="inlineStr">
        <is>
          <t>-</t>
        </is>
      </c>
      <c r="F1819" s="34" t="n">
        <v>239</v>
      </c>
      <c r="G1819" t="inlineStr">
        <is>
          <t>Bank E</t>
        </is>
      </c>
      <c r="H1819" t="inlineStr">
        <is>
          <t>Android</t>
        </is>
      </c>
      <c r="I1819" s="35" t="n">
        <v>1.8</v>
      </c>
      <c r="J1819" t="inlineStr">
        <is>
          <t>Success</t>
        </is>
      </c>
      <c r="K1819" t="inlineStr"/>
      <c r="L1819" s="34" t="n">
        <v>0</v>
      </c>
      <c r="M1819" t="inlineStr">
        <is>
          <t>Existing</t>
        </is>
      </c>
      <c r="N1819" t="inlineStr">
        <is>
          <t>Afternoon</t>
        </is>
      </c>
      <c r="O1819">
        <f>IF(AND(OR(Dashboard!$C$6="All",C1819=Dashboard!$C$6),OR(Dashboard!$F$6="All",D1819=Dashboard!$F$6),OR(Dashboard!$I$6="All",B1819=Dashboard!$I$6)),1,0)</f>
        <v/>
      </c>
    </row>
    <row r="1820">
      <c r="A1820" t="inlineStr">
        <is>
          <t>PP901819</t>
        </is>
      </c>
      <c r="B1820" t="inlineStr">
        <is>
          <t>Mar</t>
        </is>
      </c>
      <c r="C1820" t="inlineStr">
        <is>
          <t>Nashik</t>
        </is>
      </c>
      <c r="D1820" t="inlineStr">
        <is>
          <t>Merchant (P2M)</t>
        </is>
      </c>
      <c r="E1820" t="inlineStr">
        <is>
          <t>Grocery</t>
        </is>
      </c>
      <c r="F1820" s="34" t="n">
        <v>882</v>
      </c>
      <c r="G1820" t="inlineStr">
        <is>
          <t>Bank E</t>
        </is>
      </c>
      <c r="H1820" t="inlineStr">
        <is>
          <t>Android</t>
        </is>
      </c>
      <c r="I1820" s="35" t="n">
        <v>2.6</v>
      </c>
      <c r="J1820" t="inlineStr">
        <is>
          <t>Success</t>
        </is>
      </c>
      <c r="K1820" t="inlineStr"/>
      <c r="L1820" s="34" t="n">
        <v>0</v>
      </c>
      <c r="M1820" t="inlineStr">
        <is>
          <t>New</t>
        </is>
      </c>
      <c r="N1820" t="inlineStr">
        <is>
          <t>Evening</t>
        </is>
      </c>
      <c r="O1820">
        <f>IF(AND(OR(Dashboard!$C$6="All",C1820=Dashboard!$C$6),OR(Dashboard!$F$6="All",D1820=Dashboard!$F$6),OR(Dashboard!$I$6="All",B1820=Dashboard!$I$6)),1,0)</f>
        <v/>
      </c>
    </row>
    <row r="1821">
      <c r="A1821" t="inlineStr">
        <is>
          <t>PP901820</t>
        </is>
      </c>
      <c r="B1821" t="inlineStr">
        <is>
          <t>Jun</t>
        </is>
      </c>
      <c r="C1821" t="inlineStr">
        <is>
          <t>Nagpur</t>
        </is>
      </c>
      <c r="D1821" t="inlineStr">
        <is>
          <t>Bill payment</t>
        </is>
      </c>
      <c r="E1821" t="inlineStr">
        <is>
          <t>-</t>
        </is>
      </c>
      <c r="F1821" s="34" t="n">
        <v>1476</v>
      </c>
      <c r="G1821" t="inlineStr">
        <is>
          <t>Bank B</t>
        </is>
      </c>
      <c r="H1821" t="inlineStr">
        <is>
          <t>Android</t>
        </is>
      </c>
      <c r="I1821" s="35" t="n">
        <v>2.5</v>
      </c>
      <c r="J1821" t="inlineStr">
        <is>
          <t>Success</t>
        </is>
      </c>
      <c r="K1821" t="inlineStr"/>
      <c r="L1821" s="34" t="n">
        <v>0</v>
      </c>
      <c r="M1821" t="inlineStr">
        <is>
          <t>Existing</t>
        </is>
      </c>
      <c r="N1821" t="inlineStr">
        <is>
          <t>Afternoon</t>
        </is>
      </c>
      <c r="O1821">
        <f>IF(AND(OR(Dashboard!$C$6="All",C1821=Dashboard!$C$6),OR(Dashboard!$F$6="All",D1821=Dashboard!$F$6),OR(Dashboard!$I$6="All",B1821=Dashboard!$I$6)),1,0)</f>
        <v/>
      </c>
    </row>
    <row r="1822">
      <c r="A1822" t="inlineStr">
        <is>
          <t>PP901821</t>
        </is>
      </c>
      <c r="B1822" t="inlineStr">
        <is>
          <t>May</t>
        </is>
      </c>
      <c r="C1822" t="inlineStr">
        <is>
          <t>Pune</t>
        </is>
      </c>
      <c r="D1822" t="inlineStr">
        <is>
          <t>Merchant (P2M)</t>
        </is>
      </c>
      <c r="E1822" t="inlineStr">
        <is>
          <t>Fuel</t>
        </is>
      </c>
      <c r="F1822" s="34" t="n">
        <v>207</v>
      </c>
      <c r="G1822" t="inlineStr">
        <is>
          <t>Bank D</t>
        </is>
      </c>
      <c r="H1822" t="inlineStr">
        <is>
          <t>iOS</t>
        </is>
      </c>
      <c r="I1822" s="35" t="n">
        <v>1.9</v>
      </c>
      <c r="J1822" t="inlineStr">
        <is>
          <t>Success</t>
        </is>
      </c>
      <c r="K1822" t="inlineStr"/>
      <c r="L1822" s="34" t="n">
        <v>0</v>
      </c>
      <c r="M1822" t="inlineStr">
        <is>
          <t>Existing</t>
        </is>
      </c>
      <c r="N1822" t="inlineStr">
        <is>
          <t>Afternoon</t>
        </is>
      </c>
      <c r="O1822">
        <f>IF(AND(OR(Dashboard!$C$6="All",C1822=Dashboard!$C$6),OR(Dashboard!$F$6="All",D1822=Dashboard!$F$6),OR(Dashboard!$I$6="All",B1822=Dashboard!$I$6)),1,0)</f>
        <v/>
      </c>
    </row>
    <row r="1823">
      <c r="A1823" t="inlineStr">
        <is>
          <t>PP901822</t>
        </is>
      </c>
      <c r="B1823" t="inlineStr">
        <is>
          <t>Mar</t>
        </is>
      </c>
      <c r="C1823" t="inlineStr">
        <is>
          <t>Pune</t>
        </is>
      </c>
      <c r="D1823" t="inlineStr">
        <is>
          <t>P2P transfer</t>
        </is>
      </c>
      <c r="E1823" t="inlineStr">
        <is>
          <t>-</t>
        </is>
      </c>
      <c r="F1823" s="34" t="n">
        <v>983</v>
      </c>
      <c r="G1823" t="inlineStr">
        <is>
          <t>Bank D</t>
        </is>
      </c>
      <c r="H1823" t="inlineStr">
        <is>
          <t>Android</t>
        </is>
      </c>
      <c r="I1823" s="35" t="n">
        <v>3.2</v>
      </c>
      <c r="J1823" t="inlineStr">
        <is>
          <t>Success</t>
        </is>
      </c>
      <c r="K1823" t="inlineStr"/>
      <c r="L1823" s="34" t="n">
        <v>0</v>
      </c>
      <c r="M1823" t="inlineStr">
        <is>
          <t>Existing</t>
        </is>
      </c>
      <c r="N1823" t="inlineStr">
        <is>
          <t>Evening</t>
        </is>
      </c>
      <c r="O1823">
        <f>IF(AND(OR(Dashboard!$C$6="All",C1823=Dashboard!$C$6),OR(Dashboard!$F$6="All",D1823=Dashboard!$F$6),OR(Dashboard!$I$6="All",B1823=Dashboard!$I$6)),1,0)</f>
        <v/>
      </c>
    </row>
    <row r="1824">
      <c r="A1824" t="inlineStr">
        <is>
          <t>PP901823</t>
        </is>
      </c>
      <c r="B1824" t="inlineStr">
        <is>
          <t>Feb</t>
        </is>
      </c>
      <c r="C1824" t="inlineStr">
        <is>
          <t>Pune</t>
        </is>
      </c>
      <c r="D1824" t="inlineStr">
        <is>
          <t>P2P transfer</t>
        </is>
      </c>
      <c r="E1824" t="inlineStr">
        <is>
          <t>-</t>
        </is>
      </c>
      <c r="F1824" s="34" t="n">
        <v>6124</v>
      </c>
      <c r="G1824" t="inlineStr">
        <is>
          <t>Bank D</t>
        </is>
      </c>
      <c r="H1824" t="inlineStr">
        <is>
          <t>Android</t>
        </is>
      </c>
      <c r="I1824" s="35" t="n">
        <v>2.5</v>
      </c>
      <c r="J1824" t="inlineStr">
        <is>
          <t>Success</t>
        </is>
      </c>
      <c r="K1824" t="inlineStr"/>
      <c r="L1824" s="34" t="n">
        <v>0</v>
      </c>
      <c r="M1824" t="inlineStr">
        <is>
          <t>Existing</t>
        </is>
      </c>
      <c r="N1824" t="inlineStr">
        <is>
          <t>Morning</t>
        </is>
      </c>
      <c r="O1824">
        <f>IF(AND(OR(Dashboard!$C$6="All",C1824=Dashboard!$C$6),OR(Dashboard!$F$6="All",D1824=Dashboard!$F$6),OR(Dashboard!$I$6="All",B1824=Dashboard!$I$6)),1,0)</f>
        <v/>
      </c>
    </row>
    <row r="1825">
      <c r="A1825" t="inlineStr">
        <is>
          <t>PP901824</t>
        </is>
      </c>
      <c r="B1825" t="inlineStr">
        <is>
          <t>Mar</t>
        </is>
      </c>
      <c r="C1825" t="inlineStr">
        <is>
          <t>Nashik</t>
        </is>
      </c>
      <c r="D1825" t="inlineStr">
        <is>
          <t>P2P transfer</t>
        </is>
      </c>
      <c r="E1825" t="inlineStr">
        <is>
          <t>-</t>
        </is>
      </c>
      <c r="F1825" s="34" t="n">
        <v>642</v>
      </c>
      <c r="G1825" t="inlineStr">
        <is>
          <t>Bank B</t>
        </is>
      </c>
      <c r="H1825" t="inlineStr">
        <is>
          <t>Android</t>
        </is>
      </c>
      <c r="I1825" s="35" t="n">
        <v>1.6</v>
      </c>
      <c r="J1825" t="inlineStr">
        <is>
          <t>Success</t>
        </is>
      </c>
      <c r="K1825" t="inlineStr"/>
      <c r="L1825" s="34" t="n">
        <v>0</v>
      </c>
      <c r="M1825" t="inlineStr">
        <is>
          <t>Existing</t>
        </is>
      </c>
      <c r="N1825" t="inlineStr">
        <is>
          <t>Night</t>
        </is>
      </c>
      <c r="O1825">
        <f>IF(AND(OR(Dashboard!$C$6="All",C1825=Dashboard!$C$6),OR(Dashboard!$F$6="All",D1825=Dashboard!$F$6),OR(Dashboard!$I$6="All",B1825=Dashboard!$I$6)),1,0)</f>
        <v/>
      </c>
    </row>
    <row r="1826">
      <c r="A1826" t="inlineStr">
        <is>
          <t>PP901825</t>
        </is>
      </c>
      <c r="B1826" t="inlineStr">
        <is>
          <t>Mar</t>
        </is>
      </c>
      <c r="C1826" t="inlineStr">
        <is>
          <t>Solapur</t>
        </is>
      </c>
      <c r="D1826" t="inlineStr">
        <is>
          <t>Merchant (P2M)</t>
        </is>
      </c>
      <c r="E1826" t="inlineStr">
        <is>
          <t>Food</t>
        </is>
      </c>
      <c r="F1826" s="34" t="n">
        <v>172</v>
      </c>
      <c r="G1826" t="inlineStr">
        <is>
          <t>Bank D</t>
        </is>
      </c>
      <c r="H1826" t="inlineStr">
        <is>
          <t>Android</t>
        </is>
      </c>
      <c r="I1826" s="35" t="n">
        <v>2.2</v>
      </c>
      <c r="J1826" t="inlineStr">
        <is>
          <t>Success</t>
        </is>
      </c>
      <c r="K1826" t="inlineStr"/>
      <c r="L1826" s="34" t="n">
        <v>0</v>
      </c>
      <c r="M1826" t="inlineStr">
        <is>
          <t>Existing</t>
        </is>
      </c>
      <c r="N1826" t="inlineStr">
        <is>
          <t>Evening</t>
        </is>
      </c>
      <c r="O1826">
        <f>IF(AND(OR(Dashboard!$C$6="All",C1826=Dashboard!$C$6),OR(Dashboard!$F$6="All",D1826=Dashboard!$F$6),OR(Dashboard!$I$6="All",B1826=Dashboard!$I$6)),1,0)</f>
        <v/>
      </c>
    </row>
    <row r="1827">
      <c r="A1827" t="inlineStr">
        <is>
          <t>PP901826</t>
        </is>
      </c>
      <c r="B1827" t="inlineStr">
        <is>
          <t>Jun</t>
        </is>
      </c>
      <c r="C1827" t="inlineStr">
        <is>
          <t>Solapur</t>
        </is>
      </c>
      <c r="D1827" t="inlineStr">
        <is>
          <t>P2P transfer</t>
        </is>
      </c>
      <c r="E1827" t="inlineStr">
        <is>
          <t>-</t>
        </is>
      </c>
      <c r="F1827" s="34" t="n">
        <v>852</v>
      </c>
      <c r="G1827" t="inlineStr">
        <is>
          <t>Bank E</t>
        </is>
      </c>
      <c r="H1827" t="inlineStr">
        <is>
          <t>Android</t>
        </is>
      </c>
      <c r="I1827" s="35" t="n">
        <v>1.1</v>
      </c>
      <c r="J1827" t="inlineStr">
        <is>
          <t>Success</t>
        </is>
      </c>
      <c r="K1827" t="inlineStr"/>
      <c r="L1827" s="34" t="n">
        <v>0</v>
      </c>
      <c r="M1827" t="inlineStr">
        <is>
          <t>Existing</t>
        </is>
      </c>
      <c r="N1827" t="inlineStr">
        <is>
          <t>Afternoon</t>
        </is>
      </c>
      <c r="O1827">
        <f>IF(AND(OR(Dashboard!$C$6="All",C1827=Dashboard!$C$6),OR(Dashboard!$F$6="All",D1827=Dashboard!$F$6),OR(Dashboard!$I$6="All",B1827=Dashboard!$I$6)),1,0)</f>
        <v/>
      </c>
    </row>
    <row r="1828">
      <c r="A1828" t="inlineStr">
        <is>
          <t>PP901827</t>
        </is>
      </c>
      <c r="B1828" t="inlineStr">
        <is>
          <t>Mar</t>
        </is>
      </c>
      <c r="C1828" t="inlineStr">
        <is>
          <t>Kolhapur</t>
        </is>
      </c>
      <c r="D1828" t="inlineStr">
        <is>
          <t>Merchant (P2M)</t>
        </is>
      </c>
      <c r="E1828" t="inlineStr">
        <is>
          <t>Fuel</t>
        </is>
      </c>
      <c r="F1828" s="34" t="n">
        <v>419</v>
      </c>
      <c r="G1828" t="inlineStr">
        <is>
          <t>Bank B</t>
        </is>
      </c>
      <c r="H1828" t="inlineStr">
        <is>
          <t>iOS</t>
        </is>
      </c>
      <c r="I1828" s="35" t="n">
        <v>1.5</v>
      </c>
      <c r="J1828" t="inlineStr">
        <is>
          <t>Success</t>
        </is>
      </c>
      <c r="K1828" t="inlineStr"/>
      <c r="L1828" s="34" t="n">
        <v>0</v>
      </c>
      <c r="M1828" t="inlineStr">
        <is>
          <t>Existing</t>
        </is>
      </c>
      <c r="N1828" t="inlineStr">
        <is>
          <t>Night</t>
        </is>
      </c>
      <c r="O1828">
        <f>IF(AND(OR(Dashboard!$C$6="All",C1828=Dashboard!$C$6),OR(Dashboard!$F$6="All",D1828=Dashboard!$F$6),OR(Dashboard!$I$6="All",B1828=Dashboard!$I$6)),1,0)</f>
        <v/>
      </c>
    </row>
    <row r="1829">
      <c r="A1829" t="inlineStr">
        <is>
          <t>PP901828</t>
        </is>
      </c>
      <c r="B1829" t="inlineStr">
        <is>
          <t>May</t>
        </is>
      </c>
      <c r="C1829" t="inlineStr">
        <is>
          <t>Nashik</t>
        </is>
      </c>
      <c r="D1829" t="inlineStr">
        <is>
          <t>Merchant (P2M)</t>
        </is>
      </c>
      <c r="E1829" t="inlineStr">
        <is>
          <t>Fuel</t>
        </is>
      </c>
      <c r="F1829" s="34" t="n">
        <v>116</v>
      </c>
      <c r="G1829" t="inlineStr">
        <is>
          <t>Bank B</t>
        </is>
      </c>
      <c r="H1829" t="inlineStr">
        <is>
          <t>iOS</t>
        </is>
      </c>
      <c r="I1829" s="35" t="n">
        <v>0.9</v>
      </c>
      <c r="J1829" t="inlineStr">
        <is>
          <t>Success</t>
        </is>
      </c>
      <c r="K1829" t="inlineStr"/>
      <c r="L1829" s="34" t="n">
        <v>0</v>
      </c>
      <c r="M1829" t="inlineStr">
        <is>
          <t>Existing</t>
        </is>
      </c>
      <c r="N1829" t="inlineStr">
        <is>
          <t>Evening</t>
        </is>
      </c>
      <c r="O1829">
        <f>IF(AND(OR(Dashboard!$C$6="All",C1829=Dashboard!$C$6),OR(Dashboard!$F$6="All",D1829=Dashboard!$F$6),OR(Dashboard!$I$6="All",B1829=Dashboard!$I$6)),1,0)</f>
        <v/>
      </c>
    </row>
    <row r="1830">
      <c r="A1830" t="inlineStr">
        <is>
          <t>PP901829</t>
        </is>
      </c>
      <c r="B1830" t="inlineStr">
        <is>
          <t>Jun</t>
        </is>
      </c>
      <c r="C1830" t="inlineStr">
        <is>
          <t>Solapur</t>
        </is>
      </c>
      <c r="D1830" t="inlineStr">
        <is>
          <t>P2P transfer</t>
        </is>
      </c>
      <c r="E1830" t="inlineStr">
        <is>
          <t>-</t>
        </is>
      </c>
      <c r="F1830" s="34" t="n">
        <v>2657</v>
      </c>
      <c r="G1830" t="inlineStr">
        <is>
          <t>Bank D</t>
        </is>
      </c>
      <c r="H1830" t="inlineStr">
        <is>
          <t>iOS</t>
        </is>
      </c>
      <c r="I1830" s="35" t="n">
        <v>2.4</v>
      </c>
      <c r="J1830" t="inlineStr">
        <is>
          <t>Success</t>
        </is>
      </c>
      <c r="K1830" t="inlineStr"/>
      <c r="L1830" s="34" t="n">
        <v>0</v>
      </c>
      <c r="M1830" t="inlineStr">
        <is>
          <t>Existing</t>
        </is>
      </c>
      <c r="N1830" t="inlineStr">
        <is>
          <t>Evening</t>
        </is>
      </c>
      <c r="O1830">
        <f>IF(AND(OR(Dashboard!$C$6="All",C1830=Dashboard!$C$6),OR(Dashboard!$F$6="All",D1830=Dashboard!$F$6),OR(Dashboard!$I$6="All",B1830=Dashboard!$I$6)),1,0)</f>
        <v/>
      </c>
    </row>
    <row r="1831">
      <c r="A1831" t="inlineStr">
        <is>
          <t>PP901830</t>
        </is>
      </c>
      <c r="B1831" t="inlineStr">
        <is>
          <t>Feb</t>
        </is>
      </c>
      <c r="C1831" t="inlineStr">
        <is>
          <t>Kolhapur</t>
        </is>
      </c>
      <c r="D1831" t="inlineStr">
        <is>
          <t>Merchant (P2M)</t>
        </is>
      </c>
      <c r="E1831" t="inlineStr">
        <is>
          <t>Grocery</t>
        </is>
      </c>
      <c r="F1831" s="34" t="n">
        <v>164</v>
      </c>
      <c r="G1831" t="inlineStr">
        <is>
          <t>Bank D</t>
        </is>
      </c>
      <c r="H1831" t="inlineStr">
        <is>
          <t>Android</t>
        </is>
      </c>
      <c r="I1831" s="35" t="n">
        <v>2.5</v>
      </c>
      <c r="J1831" t="inlineStr">
        <is>
          <t>Success</t>
        </is>
      </c>
      <c r="K1831" t="inlineStr"/>
      <c r="L1831" s="34" t="n">
        <v>0</v>
      </c>
      <c r="M1831" t="inlineStr">
        <is>
          <t>Existing</t>
        </is>
      </c>
      <c r="N1831" t="inlineStr">
        <is>
          <t>Morning</t>
        </is>
      </c>
      <c r="O1831">
        <f>IF(AND(OR(Dashboard!$C$6="All",C1831=Dashboard!$C$6),OR(Dashboard!$F$6="All",D1831=Dashboard!$F$6),OR(Dashboard!$I$6="All",B1831=Dashboard!$I$6)),1,0)</f>
        <v/>
      </c>
    </row>
    <row r="1832">
      <c r="A1832" t="inlineStr">
        <is>
          <t>PP901831</t>
        </is>
      </c>
      <c r="B1832" t="inlineStr">
        <is>
          <t>May</t>
        </is>
      </c>
      <c r="C1832" t="inlineStr">
        <is>
          <t>Pune</t>
        </is>
      </c>
      <c r="D1832" t="inlineStr">
        <is>
          <t>P2P transfer</t>
        </is>
      </c>
      <c r="E1832" t="inlineStr">
        <is>
          <t>-</t>
        </is>
      </c>
      <c r="F1832" s="34" t="n">
        <v>781</v>
      </c>
      <c r="G1832" t="inlineStr">
        <is>
          <t>Bank D</t>
        </is>
      </c>
      <c r="H1832" t="inlineStr">
        <is>
          <t>Android</t>
        </is>
      </c>
      <c r="I1832" s="35" t="n">
        <v>1.3</v>
      </c>
      <c r="J1832" t="inlineStr">
        <is>
          <t>Success</t>
        </is>
      </c>
      <c r="K1832" t="inlineStr"/>
      <c r="L1832" s="34" t="n">
        <v>0</v>
      </c>
      <c r="M1832" t="inlineStr">
        <is>
          <t>Existing</t>
        </is>
      </c>
      <c r="N1832" t="inlineStr">
        <is>
          <t>Morning</t>
        </is>
      </c>
      <c r="O1832">
        <f>IF(AND(OR(Dashboard!$C$6="All",C1832=Dashboard!$C$6),OR(Dashboard!$F$6="All",D1832=Dashboard!$F$6),OR(Dashboard!$I$6="All",B1832=Dashboard!$I$6)),1,0)</f>
        <v/>
      </c>
    </row>
    <row r="1833">
      <c r="A1833" t="inlineStr">
        <is>
          <t>PP901832</t>
        </is>
      </c>
      <c r="B1833" t="inlineStr">
        <is>
          <t>Jan</t>
        </is>
      </c>
      <c r="C1833" t="inlineStr">
        <is>
          <t>Sambhaji Nagar</t>
        </is>
      </c>
      <c r="D1833" t="inlineStr">
        <is>
          <t>Recharge</t>
        </is>
      </c>
      <c r="E1833" t="inlineStr">
        <is>
          <t>-</t>
        </is>
      </c>
      <c r="F1833" s="34" t="n">
        <v>239</v>
      </c>
      <c r="G1833" t="inlineStr">
        <is>
          <t>Bank D</t>
        </is>
      </c>
      <c r="H1833" t="inlineStr">
        <is>
          <t>Android</t>
        </is>
      </c>
      <c r="I1833" s="35" t="n">
        <v>2.5</v>
      </c>
      <c r="J1833" t="inlineStr">
        <is>
          <t>Success</t>
        </is>
      </c>
      <c r="K1833" t="inlineStr"/>
      <c r="L1833" s="34" t="n">
        <v>2</v>
      </c>
      <c r="M1833" t="inlineStr">
        <is>
          <t>Existing</t>
        </is>
      </c>
      <c r="N1833" t="inlineStr">
        <is>
          <t>Morning</t>
        </is>
      </c>
      <c r="O1833">
        <f>IF(AND(OR(Dashboard!$C$6="All",C1833=Dashboard!$C$6),OR(Dashboard!$F$6="All",D1833=Dashboard!$F$6),OR(Dashboard!$I$6="All",B1833=Dashboard!$I$6)),1,0)</f>
        <v/>
      </c>
    </row>
    <row r="1834">
      <c r="A1834" t="inlineStr">
        <is>
          <t>PP901833</t>
        </is>
      </c>
      <c r="B1834" t="inlineStr">
        <is>
          <t>Mar</t>
        </is>
      </c>
      <c r="C1834" t="inlineStr">
        <is>
          <t>Nashik</t>
        </is>
      </c>
      <c r="D1834" t="inlineStr">
        <is>
          <t>Merchant (P2M)</t>
        </is>
      </c>
      <c r="E1834" t="inlineStr">
        <is>
          <t>Fuel</t>
        </is>
      </c>
      <c r="F1834" s="34" t="n">
        <v>111</v>
      </c>
      <c r="G1834" t="inlineStr">
        <is>
          <t>Bank C</t>
        </is>
      </c>
      <c r="H1834" t="inlineStr">
        <is>
          <t>Android</t>
        </is>
      </c>
      <c r="I1834" s="35" t="n">
        <v>0.9</v>
      </c>
      <c r="J1834" t="inlineStr">
        <is>
          <t>Success</t>
        </is>
      </c>
      <c r="K1834" t="inlineStr"/>
      <c r="L1834" s="34" t="n">
        <v>0</v>
      </c>
      <c r="M1834" t="inlineStr">
        <is>
          <t>Existing</t>
        </is>
      </c>
      <c r="N1834" t="inlineStr">
        <is>
          <t>Evening</t>
        </is>
      </c>
      <c r="O1834">
        <f>IF(AND(OR(Dashboard!$C$6="All",C1834=Dashboard!$C$6),OR(Dashboard!$F$6="All",D1834=Dashboard!$F$6),OR(Dashboard!$I$6="All",B1834=Dashboard!$I$6)),1,0)</f>
        <v/>
      </c>
    </row>
    <row r="1835">
      <c r="A1835" t="inlineStr">
        <is>
          <t>PP901834</t>
        </is>
      </c>
      <c r="B1835" t="inlineStr">
        <is>
          <t>Jan</t>
        </is>
      </c>
      <c r="C1835" t="inlineStr">
        <is>
          <t>Sambhaji Nagar</t>
        </is>
      </c>
      <c r="D1835" t="inlineStr">
        <is>
          <t>Merchant (P2M)</t>
        </is>
      </c>
      <c r="E1835" t="inlineStr">
        <is>
          <t>Fuel</t>
        </is>
      </c>
      <c r="F1835" s="34" t="n">
        <v>384</v>
      </c>
      <c r="G1835" t="inlineStr">
        <is>
          <t>Bank A</t>
        </is>
      </c>
      <c r="H1835" t="inlineStr">
        <is>
          <t>Android</t>
        </is>
      </c>
      <c r="I1835" s="35" t="n">
        <v>0.5</v>
      </c>
      <c r="J1835" t="inlineStr">
        <is>
          <t>Success</t>
        </is>
      </c>
      <c r="K1835" t="inlineStr"/>
      <c r="L1835" s="34" t="n">
        <v>0</v>
      </c>
      <c r="M1835" t="inlineStr">
        <is>
          <t>Existing</t>
        </is>
      </c>
      <c r="N1835" t="inlineStr">
        <is>
          <t>Evening</t>
        </is>
      </c>
      <c r="O1835">
        <f>IF(AND(OR(Dashboard!$C$6="All",C1835=Dashboard!$C$6),OR(Dashboard!$F$6="All",D1835=Dashboard!$F$6),OR(Dashboard!$I$6="All",B1835=Dashboard!$I$6)),1,0)</f>
        <v/>
      </c>
    </row>
    <row r="1836">
      <c r="A1836" t="inlineStr">
        <is>
          <t>PP901835</t>
        </is>
      </c>
      <c r="B1836" t="inlineStr">
        <is>
          <t>Jan</t>
        </is>
      </c>
      <c r="C1836" t="inlineStr">
        <is>
          <t>Sambhaji Nagar</t>
        </is>
      </c>
      <c r="D1836" t="inlineStr">
        <is>
          <t>Merchant (P2M)</t>
        </is>
      </c>
      <c r="E1836" t="inlineStr">
        <is>
          <t>Fuel</t>
        </is>
      </c>
      <c r="F1836" s="34" t="n">
        <v>142</v>
      </c>
      <c r="G1836" t="inlineStr">
        <is>
          <t>Bank D</t>
        </is>
      </c>
      <c r="H1836" t="inlineStr">
        <is>
          <t>Android</t>
        </is>
      </c>
      <c r="I1836" s="35" t="n">
        <v>2.4</v>
      </c>
      <c r="J1836" t="inlineStr">
        <is>
          <t>Success</t>
        </is>
      </c>
      <c r="K1836" t="inlineStr"/>
      <c r="L1836" s="34" t="n">
        <v>0</v>
      </c>
      <c r="M1836" t="inlineStr">
        <is>
          <t>Existing</t>
        </is>
      </c>
      <c r="N1836" t="inlineStr">
        <is>
          <t>Afternoon</t>
        </is>
      </c>
      <c r="O1836">
        <f>IF(AND(OR(Dashboard!$C$6="All",C1836=Dashboard!$C$6),OR(Dashboard!$F$6="All",D1836=Dashboard!$F$6),OR(Dashboard!$I$6="All",B1836=Dashboard!$I$6)),1,0)</f>
        <v/>
      </c>
    </row>
    <row r="1837">
      <c r="A1837" t="inlineStr">
        <is>
          <t>PP901836</t>
        </is>
      </c>
      <c r="B1837" t="inlineStr">
        <is>
          <t>Jun</t>
        </is>
      </c>
      <c r="C1837" t="inlineStr">
        <is>
          <t>Nagpur</t>
        </is>
      </c>
      <c r="D1837" t="inlineStr">
        <is>
          <t>Merchant (P2M)</t>
        </is>
      </c>
      <c r="E1837" t="inlineStr">
        <is>
          <t>Fuel</t>
        </is>
      </c>
      <c r="F1837" s="34" t="n">
        <v>127</v>
      </c>
      <c r="G1837" t="inlineStr">
        <is>
          <t>Bank D</t>
        </is>
      </c>
      <c r="H1837" t="inlineStr">
        <is>
          <t>Android</t>
        </is>
      </c>
      <c r="I1837" s="35" t="n">
        <v>2.2</v>
      </c>
      <c r="J1837" t="inlineStr">
        <is>
          <t>Success</t>
        </is>
      </c>
      <c r="K1837" t="inlineStr"/>
      <c r="L1837" s="34" t="n">
        <v>0</v>
      </c>
      <c r="M1837" t="inlineStr">
        <is>
          <t>Existing</t>
        </is>
      </c>
      <c r="N1837" t="inlineStr">
        <is>
          <t>Afternoon</t>
        </is>
      </c>
      <c r="O1837">
        <f>IF(AND(OR(Dashboard!$C$6="All",C1837=Dashboard!$C$6),OR(Dashboard!$F$6="All",D1837=Dashboard!$F$6),OR(Dashboard!$I$6="All",B1837=Dashboard!$I$6)),1,0)</f>
        <v/>
      </c>
    </row>
    <row r="1838">
      <c r="A1838" t="inlineStr">
        <is>
          <t>PP901837</t>
        </is>
      </c>
      <c r="B1838" t="inlineStr">
        <is>
          <t>Jan</t>
        </is>
      </c>
      <c r="C1838" t="inlineStr">
        <is>
          <t>Pune</t>
        </is>
      </c>
      <c r="D1838" t="inlineStr">
        <is>
          <t>P2P transfer</t>
        </is>
      </c>
      <c r="E1838" t="inlineStr">
        <is>
          <t>-</t>
        </is>
      </c>
      <c r="F1838" s="34" t="n">
        <v>361</v>
      </c>
      <c r="G1838" t="inlineStr">
        <is>
          <t>Bank C</t>
        </is>
      </c>
      <c r="H1838" t="inlineStr">
        <is>
          <t>Android</t>
        </is>
      </c>
      <c r="I1838" s="35" t="n">
        <v>1.5</v>
      </c>
      <c r="J1838" t="inlineStr">
        <is>
          <t>Success</t>
        </is>
      </c>
      <c r="K1838" t="inlineStr"/>
      <c r="L1838" s="34" t="n">
        <v>0</v>
      </c>
      <c r="M1838" t="inlineStr">
        <is>
          <t>Existing</t>
        </is>
      </c>
      <c r="N1838" t="inlineStr">
        <is>
          <t>Afternoon</t>
        </is>
      </c>
      <c r="O1838">
        <f>IF(AND(OR(Dashboard!$C$6="All",C1838=Dashboard!$C$6),OR(Dashboard!$F$6="All",D1838=Dashboard!$F$6),OR(Dashboard!$I$6="All",B1838=Dashboard!$I$6)),1,0)</f>
        <v/>
      </c>
    </row>
    <row r="1839">
      <c r="A1839" t="inlineStr">
        <is>
          <t>PP901838</t>
        </is>
      </c>
      <c r="B1839" t="inlineStr">
        <is>
          <t>Mar</t>
        </is>
      </c>
      <c r="C1839" t="inlineStr">
        <is>
          <t>Solapur</t>
        </is>
      </c>
      <c r="D1839" t="inlineStr">
        <is>
          <t>Insurance</t>
        </is>
      </c>
      <c r="E1839" t="inlineStr">
        <is>
          <t>-</t>
        </is>
      </c>
      <c r="F1839" s="34" t="n">
        <v>6953</v>
      </c>
      <c r="G1839" t="inlineStr">
        <is>
          <t>Bank C</t>
        </is>
      </c>
      <c r="H1839" t="inlineStr">
        <is>
          <t>Android</t>
        </is>
      </c>
      <c r="I1839" s="35" t="n">
        <v>2</v>
      </c>
      <c r="J1839" t="inlineStr">
        <is>
          <t>Success</t>
        </is>
      </c>
      <c r="K1839" t="inlineStr"/>
      <c r="L1839" s="34" t="n">
        <v>0</v>
      </c>
      <c r="M1839" t="inlineStr">
        <is>
          <t>Existing</t>
        </is>
      </c>
      <c r="N1839" t="inlineStr">
        <is>
          <t>Evening</t>
        </is>
      </c>
      <c r="O1839">
        <f>IF(AND(OR(Dashboard!$C$6="All",C1839=Dashboard!$C$6),OR(Dashboard!$F$6="All",D1839=Dashboard!$F$6),OR(Dashboard!$I$6="All",B1839=Dashboard!$I$6)),1,0)</f>
        <v/>
      </c>
    </row>
    <row r="1840">
      <c r="A1840" t="inlineStr">
        <is>
          <t>PP901839</t>
        </is>
      </c>
      <c r="B1840" t="inlineStr">
        <is>
          <t>Apr</t>
        </is>
      </c>
      <c r="C1840" t="inlineStr">
        <is>
          <t>Pune</t>
        </is>
      </c>
      <c r="D1840" t="inlineStr">
        <is>
          <t>Merchant (P2M)</t>
        </is>
      </c>
      <c r="E1840" t="inlineStr">
        <is>
          <t>Food</t>
        </is>
      </c>
      <c r="F1840" s="34" t="n">
        <v>467</v>
      </c>
      <c r="G1840" t="inlineStr">
        <is>
          <t>Bank B</t>
        </is>
      </c>
      <c r="H1840" t="inlineStr">
        <is>
          <t>Android</t>
        </is>
      </c>
      <c r="I1840" s="35" t="n">
        <v>1.7</v>
      </c>
      <c r="J1840" t="inlineStr">
        <is>
          <t>Success</t>
        </is>
      </c>
      <c r="K1840" t="inlineStr"/>
      <c r="L1840" s="34" t="n">
        <v>0</v>
      </c>
      <c r="M1840" t="inlineStr">
        <is>
          <t>Existing</t>
        </is>
      </c>
      <c r="N1840" t="inlineStr">
        <is>
          <t>Morning</t>
        </is>
      </c>
      <c r="O1840">
        <f>IF(AND(OR(Dashboard!$C$6="All",C1840=Dashboard!$C$6),OR(Dashboard!$F$6="All",D1840=Dashboard!$F$6),OR(Dashboard!$I$6="All",B1840=Dashboard!$I$6)),1,0)</f>
        <v/>
      </c>
    </row>
    <row r="1841">
      <c r="A1841" t="inlineStr">
        <is>
          <t>PP901840</t>
        </is>
      </c>
      <c r="B1841" t="inlineStr">
        <is>
          <t>Jan</t>
        </is>
      </c>
      <c r="C1841" t="inlineStr">
        <is>
          <t>Nashik</t>
        </is>
      </c>
      <c r="D1841" t="inlineStr">
        <is>
          <t>P2P transfer</t>
        </is>
      </c>
      <c r="E1841" t="inlineStr">
        <is>
          <t>-</t>
        </is>
      </c>
      <c r="F1841" s="34" t="n">
        <v>191</v>
      </c>
      <c r="G1841" t="inlineStr">
        <is>
          <t>Bank D</t>
        </is>
      </c>
      <c r="H1841" t="inlineStr">
        <is>
          <t>Android</t>
        </is>
      </c>
      <c r="I1841" s="35" t="n">
        <v>2</v>
      </c>
      <c r="J1841" t="inlineStr">
        <is>
          <t>Success</t>
        </is>
      </c>
      <c r="K1841" t="inlineStr"/>
      <c r="L1841" s="34" t="n">
        <v>0</v>
      </c>
      <c r="M1841" t="inlineStr">
        <is>
          <t>Existing</t>
        </is>
      </c>
      <c r="N1841" t="inlineStr">
        <is>
          <t>Night</t>
        </is>
      </c>
      <c r="O1841">
        <f>IF(AND(OR(Dashboard!$C$6="All",C1841=Dashboard!$C$6),OR(Dashboard!$F$6="All",D1841=Dashboard!$F$6),OR(Dashboard!$I$6="All",B1841=Dashboard!$I$6)),1,0)</f>
        <v/>
      </c>
    </row>
    <row r="1842">
      <c r="A1842" t="inlineStr">
        <is>
          <t>PP901841</t>
        </is>
      </c>
      <c r="B1842" t="inlineStr">
        <is>
          <t>Mar</t>
        </is>
      </c>
      <c r="C1842" t="inlineStr">
        <is>
          <t>Solapur</t>
        </is>
      </c>
      <c r="D1842" t="inlineStr">
        <is>
          <t>P2P transfer</t>
        </is>
      </c>
      <c r="E1842" t="inlineStr">
        <is>
          <t>-</t>
        </is>
      </c>
      <c r="F1842" s="34" t="n">
        <v>347</v>
      </c>
      <c r="G1842" t="inlineStr">
        <is>
          <t>Bank C</t>
        </is>
      </c>
      <c r="H1842" t="inlineStr">
        <is>
          <t>Android</t>
        </is>
      </c>
      <c r="I1842" s="35" t="n">
        <v>2.5</v>
      </c>
      <c r="J1842" t="inlineStr">
        <is>
          <t>Success</t>
        </is>
      </c>
      <c r="K1842" t="inlineStr"/>
      <c r="L1842" s="34" t="n">
        <v>0</v>
      </c>
      <c r="M1842" t="inlineStr">
        <is>
          <t>Existing</t>
        </is>
      </c>
      <c r="N1842" t="inlineStr">
        <is>
          <t>Morning</t>
        </is>
      </c>
      <c r="O1842">
        <f>IF(AND(OR(Dashboard!$C$6="All",C1842=Dashboard!$C$6),OR(Dashboard!$F$6="All",D1842=Dashboard!$F$6),OR(Dashboard!$I$6="All",B1842=Dashboard!$I$6)),1,0)</f>
        <v/>
      </c>
    </row>
    <row r="1843">
      <c r="A1843" t="inlineStr">
        <is>
          <t>PP901842</t>
        </is>
      </c>
      <c r="B1843" t="inlineStr">
        <is>
          <t>Apr</t>
        </is>
      </c>
      <c r="C1843" t="inlineStr">
        <is>
          <t>Nagpur</t>
        </is>
      </c>
      <c r="D1843" t="inlineStr">
        <is>
          <t>Merchant (P2M)</t>
        </is>
      </c>
      <c r="E1843" t="inlineStr">
        <is>
          <t>Travel</t>
        </is>
      </c>
      <c r="F1843" s="34" t="n">
        <v>139</v>
      </c>
      <c r="G1843" t="inlineStr">
        <is>
          <t>Bank B</t>
        </is>
      </c>
      <c r="H1843" t="inlineStr">
        <is>
          <t>Android</t>
        </is>
      </c>
      <c r="I1843" s="35" t="n">
        <v>0.4</v>
      </c>
      <c r="J1843" t="inlineStr">
        <is>
          <t>Success</t>
        </is>
      </c>
      <c r="K1843" t="inlineStr"/>
      <c r="L1843" s="34" t="n">
        <v>0</v>
      </c>
      <c r="M1843" t="inlineStr">
        <is>
          <t>Existing</t>
        </is>
      </c>
      <c r="N1843" t="inlineStr">
        <is>
          <t>Evening</t>
        </is>
      </c>
      <c r="O1843">
        <f>IF(AND(OR(Dashboard!$C$6="All",C1843=Dashboard!$C$6),OR(Dashboard!$F$6="All",D1843=Dashboard!$F$6),OR(Dashboard!$I$6="All",B1843=Dashboard!$I$6)),1,0)</f>
        <v/>
      </c>
    </row>
    <row r="1844">
      <c r="A1844" t="inlineStr">
        <is>
          <t>PP901843</t>
        </is>
      </c>
      <c r="B1844" t="inlineStr">
        <is>
          <t>Jan</t>
        </is>
      </c>
      <c r="C1844" t="inlineStr">
        <is>
          <t>Pune</t>
        </is>
      </c>
      <c r="D1844" t="inlineStr">
        <is>
          <t>P2P transfer</t>
        </is>
      </c>
      <c r="E1844" t="inlineStr">
        <is>
          <t>-</t>
        </is>
      </c>
      <c r="F1844" s="34" t="n">
        <v>421</v>
      </c>
      <c r="G1844" t="inlineStr">
        <is>
          <t>Bank E</t>
        </is>
      </c>
      <c r="H1844" t="inlineStr">
        <is>
          <t>Android</t>
        </is>
      </c>
      <c r="I1844" s="35" t="n">
        <v>1.5</v>
      </c>
      <c r="J1844" t="inlineStr">
        <is>
          <t>Success</t>
        </is>
      </c>
      <c r="K1844" t="inlineStr"/>
      <c r="L1844" s="34" t="n">
        <v>0</v>
      </c>
      <c r="M1844" t="inlineStr">
        <is>
          <t>Existing</t>
        </is>
      </c>
      <c r="N1844" t="inlineStr">
        <is>
          <t>Evening</t>
        </is>
      </c>
      <c r="O1844">
        <f>IF(AND(OR(Dashboard!$C$6="All",C1844=Dashboard!$C$6),OR(Dashboard!$F$6="All",D1844=Dashboard!$F$6),OR(Dashboard!$I$6="All",B1844=Dashboard!$I$6)),1,0)</f>
        <v/>
      </c>
    </row>
    <row r="1845">
      <c r="A1845" t="inlineStr">
        <is>
          <t>PP901844</t>
        </is>
      </c>
      <c r="B1845" t="inlineStr">
        <is>
          <t>Jun</t>
        </is>
      </c>
      <c r="C1845" t="inlineStr">
        <is>
          <t>Sambhaji Nagar</t>
        </is>
      </c>
      <c r="D1845" t="inlineStr">
        <is>
          <t>Merchant (P2M)</t>
        </is>
      </c>
      <c r="E1845" t="inlineStr">
        <is>
          <t>Food</t>
        </is>
      </c>
      <c r="F1845" s="34" t="n">
        <v>247</v>
      </c>
      <c r="G1845" t="inlineStr">
        <is>
          <t>Bank A</t>
        </is>
      </c>
      <c r="H1845" t="inlineStr">
        <is>
          <t>Android</t>
        </is>
      </c>
      <c r="I1845" s="35" t="n">
        <v>0.9</v>
      </c>
      <c r="J1845" t="inlineStr">
        <is>
          <t>Success</t>
        </is>
      </c>
      <c r="K1845" t="inlineStr"/>
      <c r="L1845" s="34" t="n">
        <v>0</v>
      </c>
      <c r="M1845" t="inlineStr">
        <is>
          <t>Existing</t>
        </is>
      </c>
      <c r="N1845" t="inlineStr">
        <is>
          <t>Night</t>
        </is>
      </c>
      <c r="O1845">
        <f>IF(AND(OR(Dashboard!$C$6="All",C1845=Dashboard!$C$6),OR(Dashboard!$F$6="All",D1845=Dashboard!$F$6),OR(Dashboard!$I$6="All",B1845=Dashboard!$I$6)),1,0)</f>
        <v/>
      </c>
    </row>
    <row r="1846">
      <c r="A1846" t="inlineStr">
        <is>
          <t>PP901845</t>
        </is>
      </c>
      <c r="B1846" t="inlineStr">
        <is>
          <t>Jun</t>
        </is>
      </c>
      <c r="C1846" t="inlineStr">
        <is>
          <t>Sambhaji Nagar</t>
        </is>
      </c>
      <c r="D1846" t="inlineStr">
        <is>
          <t>Merchant (P2M)</t>
        </is>
      </c>
      <c r="E1846" t="inlineStr">
        <is>
          <t>Travel</t>
        </is>
      </c>
      <c r="F1846" s="34" t="n">
        <v>32</v>
      </c>
      <c r="G1846" t="inlineStr">
        <is>
          <t>Bank D</t>
        </is>
      </c>
      <c r="H1846" t="inlineStr">
        <is>
          <t>Android</t>
        </is>
      </c>
      <c r="I1846" s="35" t="n">
        <v>2.9</v>
      </c>
      <c r="J1846" t="inlineStr">
        <is>
          <t>Failed</t>
        </is>
      </c>
      <c r="K1846" t="inlineStr">
        <is>
          <t>Network timeout</t>
        </is>
      </c>
      <c r="L1846" s="34" t="n">
        <v>0</v>
      </c>
      <c r="M1846" t="inlineStr">
        <is>
          <t>Existing</t>
        </is>
      </c>
      <c r="N1846" t="inlineStr">
        <is>
          <t>Night</t>
        </is>
      </c>
      <c r="O1846">
        <f>IF(AND(OR(Dashboard!$C$6="All",C1846=Dashboard!$C$6),OR(Dashboard!$F$6="All",D1846=Dashboard!$F$6),OR(Dashboard!$I$6="All",B1846=Dashboard!$I$6)),1,0)</f>
        <v/>
      </c>
    </row>
    <row r="1847">
      <c r="A1847" t="inlineStr">
        <is>
          <t>PP901846</t>
        </is>
      </c>
      <c r="B1847" t="inlineStr">
        <is>
          <t>Feb</t>
        </is>
      </c>
      <c r="C1847" t="inlineStr">
        <is>
          <t>Solapur</t>
        </is>
      </c>
      <c r="D1847" t="inlineStr">
        <is>
          <t>Merchant (P2M)</t>
        </is>
      </c>
      <c r="E1847" t="inlineStr">
        <is>
          <t>Pharmacy</t>
        </is>
      </c>
      <c r="F1847" s="34" t="n">
        <v>243</v>
      </c>
      <c r="G1847" t="inlineStr">
        <is>
          <t>Bank B</t>
        </is>
      </c>
      <c r="H1847" t="inlineStr">
        <is>
          <t>Android</t>
        </is>
      </c>
      <c r="I1847" s="35" t="n">
        <v>1</v>
      </c>
      <c r="J1847" t="inlineStr">
        <is>
          <t>Success</t>
        </is>
      </c>
      <c r="K1847" t="inlineStr"/>
      <c r="L1847" s="34" t="n">
        <v>0</v>
      </c>
      <c r="M1847" t="inlineStr">
        <is>
          <t>Existing</t>
        </is>
      </c>
      <c r="N1847" t="inlineStr">
        <is>
          <t>Evening</t>
        </is>
      </c>
      <c r="O1847">
        <f>IF(AND(OR(Dashboard!$C$6="All",C1847=Dashboard!$C$6),OR(Dashboard!$F$6="All",D1847=Dashboard!$F$6),OR(Dashboard!$I$6="All",B1847=Dashboard!$I$6)),1,0)</f>
        <v/>
      </c>
    </row>
    <row r="1848">
      <c r="A1848" t="inlineStr">
        <is>
          <t>PP901847</t>
        </is>
      </c>
      <c r="B1848" t="inlineStr">
        <is>
          <t>Jun</t>
        </is>
      </c>
      <c r="C1848" t="inlineStr">
        <is>
          <t>Pune</t>
        </is>
      </c>
      <c r="D1848" t="inlineStr">
        <is>
          <t>Recharge</t>
        </is>
      </c>
      <c r="E1848" t="inlineStr">
        <is>
          <t>-</t>
        </is>
      </c>
      <c r="F1848" s="34" t="n">
        <v>479</v>
      </c>
      <c r="G1848" t="inlineStr">
        <is>
          <t>Bank A</t>
        </is>
      </c>
      <c r="H1848" t="inlineStr">
        <is>
          <t>Android</t>
        </is>
      </c>
      <c r="I1848" s="35" t="n">
        <v>0.9</v>
      </c>
      <c r="J1848" t="inlineStr">
        <is>
          <t>Success</t>
        </is>
      </c>
      <c r="K1848" t="inlineStr"/>
      <c r="L1848" s="34" t="n">
        <v>0</v>
      </c>
      <c r="M1848" t="inlineStr">
        <is>
          <t>Existing</t>
        </is>
      </c>
      <c r="N1848" t="inlineStr">
        <is>
          <t>Evening</t>
        </is>
      </c>
      <c r="O1848">
        <f>IF(AND(OR(Dashboard!$C$6="All",C1848=Dashboard!$C$6),OR(Dashboard!$F$6="All",D1848=Dashboard!$F$6),OR(Dashboard!$I$6="All",B1848=Dashboard!$I$6)),1,0)</f>
        <v/>
      </c>
    </row>
    <row r="1849">
      <c r="A1849" t="inlineStr">
        <is>
          <t>PP901848</t>
        </is>
      </c>
      <c r="B1849" t="inlineStr">
        <is>
          <t>Jun</t>
        </is>
      </c>
      <c r="C1849" t="inlineStr">
        <is>
          <t>Solapur</t>
        </is>
      </c>
      <c r="D1849" t="inlineStr">
        <is>
          <t>P2P transfer</t>
        </is>
      </c>
      <c r="E1849" t="inlineStr">
        <is>
          <t>-</t>
        </is>
      </c>
      <c r="F1849" s="34" t="n">
        <v>950</v>
      </c>
      <c r="G1849" t="inlineStr">
        <is>
          <t>Bank C</t>
        </is>
      </c>
      <c r="H1849" t="inlineStr">
        <is>
          <t>Android</t>
        </is>
      </c>
      <c r="I1849" s="35" t="n">
        <v>2</v>
      </c>
      <c r="J1849" t="inlineStr">
        <is>
          <t>Success</t>
        </is>
      </c>
      <c r="K1849" t="inlineStr"/>
      <c r="L1849" s="34" t="n">
        <v>0</v>
      </c>
      <c r="M1849" t="inlineStr">
        <is>
          <t>New</t>
        </is>
      </c>
      <c r="N1849" t="inlineStr">
        <is>
          <t>Morning</t>
        </is>
      </c>
      <c r="O1849">
        <f>IF(AND(OR(Dashboard!$C$6="All",C1849=Dashboard!$C$6),OR(Dashboard!$F$6="All",D1849=Dashboard!$F$6),OR(Dashboard!$I$6="All",B1849=Dashboard!$I$6)),1,0)</f>
        <v/>
      </c>
    </row>
    <row r="1850">
      <c r="A1850" t="inlineStr">
        <is>
          <t>PP901849</t>
        </is>
      </c>
      <c r="B1850" t="inlineStr">
        <is>
          <t>Feb</t>
        </is>
      </c>
      <c r="C1850" t="inlineStr">
        <is>
          <t>Nashik</t>
        </is>
      </c>
      <c r="D1850" t="inlineStr">
        <is>
          <t>P2P transfer</t>
        </is>
      </c>
      <c r="E1850" t="inlineStr">
        <is>
          <t>-</t>
        </is>
      </c>
      <c r="F1850" s="34" t="n">
        <v>178</v>
      </c>
      <c r="G1850" t="inlineStr">
        <is>
          <t>Bank B</t>
        </is>
      </c>
      <c r="H1850" t="inlineStr">
        <is>
          <t>Android</t>
        </is>
      </c>
      <c r="I1850" s="35" t="n">
        <v>2.6</v>
      </c>
      <c r="J1850" t="inlineStr">
        <is>
          <t>Success</t>
        </is>
      </c>
      <c r="K1850" t="inlineStr"/>
      <c r="L1850" s="34" t="n">
        <v>0</v>
      </c>
      <c r="M1850" t="inlineStr">
        <is>
          <t>Existing</t>
        </is>
      </c>
      <c r="N1850" t="inlineStr">
        <is>
          <t>Morning</t>
        </is>
      </c>
      <c r="O1850">
        <f>IF(AND(OR(Dashboard!$C$6="All",C1850=Dashboard!$C$6),OR(Dashboard!$F$6="All",D1850=Dashboard!$F$6),OR(Dashboard!$I$6="All",B1850=Dashboard!$I$6)),1,0)</f>
        <v/>
      </c>
    </row>
    <row r="1851">
      <c r="A1851" t="inlineStr">
        <is>
          <t>PP901850</t>
        </is>
      </c>
      <c r="B1851" t="inlineStr">
        <is>
          <t>Jun</t>
        </is>
      </c>
      <c r="C1851" t="inlineStr">
        <is>
          <t>Nagpur</t>
        </is>
      </c>
      <c r="D1851" t="inlineStr">
        <is>
          <t>Merchant (P2M)</t>
        </is>
      </c>
      <c r="E1851" t="inlineStr">
        <is>
          <t>Fuel</t>
        </is>
      </c>
      <c r="F1851" s="34" t="n">
        <v>1082</v>
      </c>
      <c r="G1851" t="inlineStr">
        <is>
          <t>Bank A</t>
        </is>
      </c>
      <c r="H1851" t="inlineStr">
        <is>
          <t>Android</t>
        </is>
      </c>
      <c r="I1851" s="35" t="n">
        <v>1.2</v>
      </c>
      <c r="J1851" t="inlineStr">
        <is>
          <t>Success</t>
        </is>
      </c>
      <c r="K1851" t="inlineStr"/>
      <c r="L1851" s="34" t="n">
        <v>0</v>
      </c>
      <c r="M1851" t="inlineStr">
        <is>
          <t>Existing</t>
        </is>
      </c>
      <c r="N1851" t="inlineStr">
        <is>
          <t>Morning</t>
        </is>
      </c>
      <c r="O1851">
        <f>IF(AND(OR(Dashboard!$C$6="All",C1851=Dashboard!$C$6),OR(Dashboard!$F$6="All",D1851=Dashboard!$F$6),OR(Dashboard!$I$6="All",B1851=Dashboard!$I$6)),1,0)</f>
        <v/>
      </c>
    </row>
    <row r="1852">
      <c r="A1852" t="inlineStr">
        <is>
          <t>PP901851</t>
        </is>
      </c>
      <c r="B1852" t="inlineStr">
        <is>
          <t>Jan</t>
        </is>
      </c>
      <c r="C1852" t="inlineStr">
        <is>
          <t>Kolhapur</t>
        </is>
      </c>
      <c r="D1852" t="inlineStr">
        <is>
          <t>P2P transfer</t>
        </is>
      </c>
      <c r="E1852" t="inlineStr">
        <is>
          <t>-</t>
        </is>
      </c>
      <c r="F1852" s="34" t="n">
        <v>618</v>
      </c>
      <c r="G1852" t="inlineStr">
        <is>
          <t>Bank A</t>
        </is>
      </c>
      <c r="H1852" t="inlineStr">
        <is>
          <t>Android</t>
        </is>
      </c>
      <c r="I1852" s="35" t="n">
        <v>2</v>
      </c>
      <c r="J1852" t="inlineStr">
        <is>
          <t>Success</t>
        </is>
      </c>
      <c r="K1852" t="inlineStr"/>
      <c r="L1852" s="34" t="n">
        <v>0</v>
      </c>
      <c r="M1852" t="inlineStr">
        <is>
          <t>Existing</t>
        </is>
      </c>
      <c r="N1852" t="inlineStr">
        <is>
          <t>Evening</t>
        </is>
      </c>
      <c r="O1852">
        <f>IF(AND(OR(Dashboard!$C$6="All",C1852=Dashboard!$C$6),OR(Dashboard!$F$6="All",D1852=Dashboard!$F$6),OR(Dashboard!$I$6="All",B1852=Dashboard!$I$6)),1,0)</f>
        <v/>
      </c>
    </row>
    <row r="1853">
      <c r="A1853" t="inlineStr">
        <is>
          <t>PP901852</t>
        </is>
      </c>
      <c r="B1853" t="inlineStr">
        <is>
          <t>Mar</t>
        </is>
      </c>
      <c r="C1853" t="inlineStr">
        <is>
          <t>Kolhapur</t>
        </is>
      </c>
      <c r="D1853" t="inlineStr">
        <is>
          <t>Bill payment</t>
        </is>
      </c>
      <c r="E1853" t="inlineStr">
        <is>
          <t>-</t>
        </is>
      </c>
      <c r="F1853" s="34" t="n">
        <v>1139</v>
      </c>
      <c r="G1853" t="inlineStr">
        <is>
          <t>Bank E</t>
        </is>
      </c>
      <c r="H1853" t="inlineStr">
        <is>
          <t>Android</t>
        </is>
      </c>
      <c r="I1853" s="35" t="n">
        <v>1.8</v>
      </c>
      <c r="J1853" t="inlineStr">
        <is>
          <t>Success</t>
        </is>
      </c>
      <c r="K1853" t="inlineStr"/>
      <c r="L1853" s="34" t="n">
        <v>0</v>
      </c>
      <c r="M1853" t="inlineStr">
        <is>
          <t>Existing</t>
        </is>
      </c>
      <c r="N1853" t="inlineStr">
        <is>
          <t>Evening</t>
        </is>
      </c>
      <c r="O1853">
        <f>IF(AND(OR(Dashboard!$C$6="All",C1853=Dashboard!$C$6),OR(Dashboard!$F$6="All",D1853=Dashboard!$F$6),OR(Dashboard!$I$6="All",B1853=Dashboard!$I$6)),1,0)</f>
        <v/>
      </c>
    </row>
    <row r="1854">
      <c r="A1854" t="inlineStr">
        <is>
          <t>PP901853</t>
        </is>
      </c>
      <c r="B1854" t="inlineStr">
        <is>
          <t>Feb</t>
        </is>
      </c>
      <c r="C1854" t="inlineStr">
        <is>
          <t>Nagpur</t>
        </is>
      </c>
      <c r="D1854" t="inlineStr">
        <is>
          <t>P2P transfer</t>
        </is>
      </c>
      <c r="E1854" t="inlineStr">
        <is>
          <t>-</t>
        </is>
      </c>
      <c r="F1854" s="34" t="n">
        <v>265</v>
      </c>
      <c r="G1854" t="inlineStr">
        <is>
          <t>Bank A</t>
        </is>
      </c>
      <c r="H1854" t="inlineStr">
        <is>
          <t>Android</t>
        </is>
      </c>
      <c r="I1854" s="35" t="n">
        <v>1.2</v>
      </c>
      <c r="J1854" t="inlineStr">
        <is>
          <t>Success</t>
        </is>
      </c>
      <c r="K1854" t="inlineStr"/>
      <c r="L1854" s="34" t="n">
        <v>0</v>
      </c>
      <c r="M1854" t="inlineStr">
        <is>
          <t>Existing</t>
        </is>
      </c>
      <c r="N1854" t="inlineStr">
        <is>
          <t>Morning</t>
        </is>
      </c>
      <c r="O1854">
        <f>IF(AND(OR(Dashboard!$C$6="All",C1854=Dashboard!$C$6),OR(Dashboard!$F$6="All",D1854=Dashboard!$F$6),OR(Dashboard!$I$6="All",B1854=Dashboard!$I$6)),1,0)</f>
        <v/>
      </c>
    </row>
    <row r="1855">
      <c r="A1855" t="inlineStr">
        <is>
          <t>PP901854</t>
        </is>
      </c>
      <c r="B1855" t="inlineStr">
        <is>
          <t>Feb</t>
        </is>
      </c>
      <c r="C1855" t="inlineStr">
        <is>
          <t>Nagpur</t>
        </is>
      </c>
      <c r="D1855" t="inlineStr">
        <is>
          <t>P2P transfer</t>
        </is>
      </c>
      <c r="E1855" t="inlineStr">
        <is>
          <t>-</t>
        </is>
      </c>
      <c r="F1855" s="34" t="n">
        <v>4695</v>
      </c>
      <c r="G1855" t="inlineStr">
        <is>
          <t>Bank D</t>
        </is>
      </c>
      <c r="H1855" t="inlineStr">
        <is>
          <t>Android</t>
        </is>
      </c>
      <c r="I1855" s="35" t="n">
        <v>2.2</v>
      </c>
      <c r="J1855" t="inlineStr">
        <is>
          <t>Success</t>
        </is>
      </c>
      <c r="K1855" t="inlineStr"/>
      <c r="L1855" s="34" t="n">
        <v>0</v>
      </c>
      <c r="M1855" t="inlineStr">
        <is>
          <t>Existing</t>
        </is>
      </c>
      <c r="N1855" t="inlineStr">
        <is>
          <t>Night</t>
        </is>
      </c>
      <c r="O1855">
        <f>IF(AND(OR(Dashboard!$C$6="All",C1855=Dashboard!$C$6),OR(Dashboard!$F$6="All",D1855=Dashboard!$F$6),OR(Dashboard!$I$6="All",B1855=Dashboard!$I$6)),1,0)</f>
        <v/>
      </c>
    </row>
    <row r="1856">
      <c r="A1856" t="inlineStr">
        <is>
          <t>PP901855</t>
        </is>
      </c>
      <c r="B1856" t="inlineStr">
        <is>
          <t>May</t>
        </is>
      </c>
      <c r="C1856" t="inlineStr">
        <is>
          <t>Nagpur</t>
        </is>
      </c>
      <c r="D1856" t="inlineStr">
        <is>
          <t>Merchant (P2M)</t>
        </is>
      </c>
      <c r="E1856" t="inlineStr">
        <is>
          <t>Fuel</t>
        </is>
      </c>
      <c r="F1856" s="34" t="n">
        <v>63</v>
      </c>
      <c r="G1856" t="inlineStr">
        <is>
          <t>Bank D</t>
        </is>
      </c>
      <c r="H1856" t="inlineStr">
        <is>
          <t>Android</t>
        </is>
      </c>
      <c r="I1856" s="35" t="n">
        <v>2.5</v>
      </c>
      <c r="J1856" t="inlineStr">
        <is>
          <t>Failed</t>
        </is>
      </c>
      <c r="K1856" t="inlineStr">
        <is>
          <t>Wrong PIN</t>
        </is>
      </c>
      <c r="L1856" s="34" t="n">
        <v>0</v>
      </c>
      <c r="M1856" t="inlineStr">
        <is>
          <t>Existing</t>
        </is>
      </c>
      <c r="N1856" t="inlineStr">
        <is>
          <t>Afternoon</t>
        </is>
      </c>
      <c r="O1856">
        <f>IF(AND(OR(Dashboard!$C$6="All",C1856=Dashboard!$C$6),OR(Dashboard!$F$6="All",D1856=Dashboard!$F$6),OR(Dashboard!$I$6="All",B1856=Dashboard!$I$6)),1,0)</f>
        <v/>
      </c>
    </row>
    <row r="1857">
      <c r="A1857" t="inlineStr">
        <is>
          <t>PP901856</t>
        </is>
      </c>
      <c r="B1857" t="inlineStr">
        <is>
          <t>Jun</t>
        </is>
      </c>
      <c r="C1857" t="inlineStr">
        <is>
          <t>Sambhaji Nagar</t>
        </is>
      </c>
      <c r="D1857" t="inlineStr">
        <is>
          <t>Merchant (P2M)</t>
        </is>
      </c>
      <c r="E1857" t="inlineStr">
        <is>
          <t>Electronics</t>
        </is>
      </c>
      <c r="F1857" s="34" t="n">
        <v>364</v>
      </c>
      <c r="G1857" t="inlineStr">
        <is>
          <t>Bank C</t>
        </is>
      </c>
      <c r="H1857" t="inlineStr">
        <is>
          <t>iOS</t>
        </is>
      </c>
      <c r="I1857" s="35" t="n">
        <v>2.7</v>
      </c>
      <c r="J1857" t="inlineStr">
        <is>
          <t>Success</t>
        </is>
      </c>
      <c r="K1857" t="inlineStr"/>
      <c r="L1857" s="34" t="n">
        <v>0</v>
      </c>
      <c r="M1857" t="inlineStr">
        <is>
          <t>Existing</t>
        </is>
      </c>
      <c r="N1857" t="inlineStr">
        <is>
          <t>Morning</t>
        </is>
      </c>
      <c r="O1857">
        <f>IF(AND(OR(Dashboard!$C$6="All",C1857=Dashboard!$C$6),OR(Dashboard!$F$6="All",D1857=Dashboard!$F$6),OR(Dashboard!$I$6="All",B1857=Dashboard!$I$6)),1,0)</f>
        <v/>
      </c>
    </row>
    <row r="1858">
      <c r="A1858" t="inlineStr">
        <is>
          <t>PP901857</t>
        </is>
      </c>
      <c r="B1858" t="inlineStr">
        <is>
          <t>May</t>
        </is>
      </c>
      <c r="C1858" t="inlineStr">
        <is>
          <t>Pune</t>
        </is>
      </c>
      <c r="D1858" t="inlineStr">
        <is>
          <t>P2P transfer</t>
        </is>
      </c>
      <c r="E1858" t="inlineStr">
        <is>
          <t>-</t>
        </is>
      </c>
      <c r="F1858" s="34" t="n">
        <v>1813</v>
      </c>
      <c r="G1858" t="inlineStr">
        <is>
          <t>Bank C</t>
        </is>
      </c>
      <c r="H1858" t="inlineStr">
        <is>
          <t>Android</t>
        </is>
      </c>
      <c r="I1858" s="35" t="n">
        <v>1.5</v>
      </c>
      <c r="J1858" t="inlineStr">
        <is>
          <t>Success</t>
        </is>
      </c>
      <c r="K1858" t="inlineStr"/>
      <c r="L1858" s="34" t="n">
        <v>0</v>
      </c>
      <c r="M1858" t="inlineStr">
        <is>
          <t>Existing</t>
        </is>
      </c>
      <c r="N1858" t="inlineStr">
        <is>
          <t>Evening</t>
        </is>
      </c>
      <c r="O1858">
        <f>IF(AND(OR(Dashboard!$C$6="All",C1858=Dashboard!$C$6),OR(Dashboard!$F$6="All",D1858=Dashboard!$F$6),OR(Dashboard!$I$6="All",B1858=Dashboard!$I$6)),1,0)</f>
        <v/>
      </c>
    </row>
    <row r="1859">
      <c r="A1859" t="inlineStr">
        <is>
          <t>PP901858</t>
        </is>
      </c>
      <c r="B1859" t="inlineStr">
        <is>
          <t>Feb</t>
        </is>
      </c>
      <c r="C1859" t="inlineStr">
        <is>
          <t>Nagpur</t>
        </is>
      </c>
      <c r="D1859" t="inlineStr">
        <is>
          <t>Merchant (P2M)</t>
        </is>
      </c>
      <c r="E1859" t="inlineStr">
        <is>
          <t>Grocery</t>
        </is>
      </c>
      <c r="F1859" s="34" t="n">
        <v>60</v>
      </c>
      <c r="G1859" t="inlineStr">
        <is>
          <t>Bank B</t>
        </is>
      </c>
      <c r="H1859" t="inlineStr">
        <is>
          <t>Android</t>
        </is>
      </c>
      <c r="I1859" s="35" t="n">
        <v>0.9</v>
      </c>
      <c r="J1859" t="inlineStr">
        <is>
          <t>Success</t>
        </is>
      </c>
      <c r="K1859" t="inlineStr"/>
      <c r="L1859" s="34" t="n">
        <v>0</v>
      </c>
      <c r="M1859" t="inlineStr">
        <is>
          <t>Existing</t>
        </is>
      </c>
      <c r="N1859" t="inlineStr">
        <is>
          <t>Morning</t>
        </is>
      </c>
      <c r="O1859">
        <f>IF(AND(OR(Dashboard!$C$6="All",C1859=Dashboard!$C$6),OR(Dashboard!$F$6="All",D1859=Dashboard!$F$6),OR(Dashboard!$I$6="All",B1859=Dashboard!$I$6)),1,0)</f>
        <v/>
      </c>
    </row>
    <row r="1860">
      <c r="A1860" t="inlineStr">
        <is>
          <t>PP901859</t>
        </is>
      </c>
      <c r="B1860" t="inlineStr">
        <is>
          <t>Jun</t>
        </is>
      </c>
      <c r="C1860" t="inlineStr">
        <is>
          <t>Nashik</t>
        </is>
      </c>
      <c r="D1860" t="inlineStr">
        <is>
          <t>Merchant (P2M)</t>
        </is>
      </c>
      <c r="E1860" t="inlineStr">
        <is>
          <t>Electronics</t>
        </is>
      </c>
      <c r="F1860" s="34" t="n">
        <v>229</v>
      </c>
      <c r="G1860" t="inlineStr">
        <is>
          <t>Bank C</t>
        </is>
      </c>
      <c r="H1860" t="inlineStr">
        <is>
          <t>Android</t>
        </is>
      </c>
      <c r="I1860" s="35" t="n">
        <v>1.7</v>
      </c>
      <c r="J1860" t="inlineStr">
        <is>
          <t>Success</t>
        </is>
      </c>
      <c r="K1860" t="inlineStr"/>
      <c r="L1860" s="34" t="n">
        <v>0</v>
      </c>
      <c r="M1860" t="inlineStr">
        <is>
          <t>Existing</t>
        </is>
      </c>
      <c r="N1860" t="inlineStr">
        <is>
          <t>Afternoon</t>
        </is>
      </c>
      <c r="O1860">
        <f>IF(AND(OR(Dashboard!$C$6="All",C1860=Dashboard!$C$6),OR(Dashboard!$F$6="All",D1860=Dashboard!$F$6),OR(Dashboard!$I$6="All",B1860=Dashboard!$I$6)),1,0)</f>
        <v/>
      </c>
    </row>
    <row r="1861">
      <c r="A1861" t="inlineStr">
        <is>
          <t>PP901860</t>
        </is>
      </c>
      <c r="B1861" t="inlineStr">
        <is>
          <t>May</t>
        </is>
      </c>
      <c r="C1861" t="inlineStr">
        <is>
          <t>Kolhapur</t>
        </is>
      </c>
      <c r="D1861" t="inlineStr">
        <is>
          <t>P2P transfer</t>
        </is>
      </c>
      <c r="E1861" t="inlineStr">
        <is>
          <t>-</t>
        </is>
      </c>
      <c r="F1861" s="34" t="n">
        <v>167</v>
      </c>
      <c r="G1861" t="inlineStr">
        <is>
          <t>Bank B</t>
        </is>
      </c>
      <c r="H1861" t="inlineStr">
        <is>
          <t>Android</t>
        </is>
      </c>
      <c r="I1861" s="35" t="n">
        <v>2.4</v>
      </c>
      <c r="J1861" t="inlineStr">
        <is>
          <t>Success</t>
        </is>
      </c>
      <c r="K1861" t="inlineStr"/>
      <c r="L1861" s="34" t="n">
        <v>0</v>
      </c>
      <c r="M1861" t="inlineStr">
        <is>
          <t>New</t>
        </is>
      </c>
      <c r="N1861" t="inlineStr">
        <is>
          <t>Night</t>
        </is>
      </c>
      <c r="O1861">
        <f>IF(AND(OR(Dashboard!$C$6="All",C1861=Dashboard!$C$6),OR(Dashboard!$F$6="All",D1861=Dashboard!$F$6),OR(Dashboard!$I$6="All",B1861=Dashboard!$I$6)),1,0)</f>
        <v/>
      </c>
    </row>
    <row r="1862">
      <c r="A1862" t="inlineStr">
        <is>
          <t>PP901861</t>
        </is>
      </c>
      <c r="B1862" t="inlineStr">
        <is>
          <t>Jun</t>
        </is>
      </c>
      <c r="C1862" t="inlineStr">
        <is>
          <t>Pune</t>
        </is>
      </c>
      <c r="D1862" t="inlineStr">
        <is>
          <t>Merchant (P2M)</t>
        </is>
      </c>
      <c r="E1862" t="inlineStr">
        <is>
          <t>Pharmacy</t>
        </is>
      </c>
      <c r="F1862" s="34" t="n">
        <v>102</v>
      </c>
      <c r="G1862" t="inlineStr">
        <is>
          <t>Bank D</t>
        </is>
      </c>
      <c r="H1862" t="inlineStr">
        <is>
          <t>Android</t>
        </is>
      </c>
      <c r="I1862" s="35" t="n">
        <v>0.4</v>
      </c>
      <c r="J1862" t="inlineStr">
        <is>
          <t>Success</t>
        </is>
      </c>
      <c r="K1862" t="inlineStr"/>
      <c r="L1862" s="34" t="n">
        <v>0</v>
      </c>
      <c r="M1862" t="inlineStr">
        <is>
          <t>Existing</t>
        </is>
      </c>
      <c r="N1862" t="inlineStr">
        <is>
          <t>Evening</t>
        </is>
      </c>
      <c r="O1862">
        <f>IF(AND(OR(Dashboard!$C$6="All",C1862=Dashboard!$C$6),OR(Dashboard!$F$6="All",D1862=Dashboard!$F$6),OR(Dashboard!$I$6="All",B1862=Dashboard!$I$6)),1,0)</f>
        <v/>
      </c>
    </row>
    <row r="1863">
      <c r="A1863" t="inlineStr">
        <is>
          <t>PP901862</t>
        </is>
      </c>
      <c r="B1863" t="inlineStr">
        <is>
          <t>Jun</t>
        </is>
      </c>
      <c r="C1863" t="inlineStr">
        <is>
          <t>Nashik</t>
        </is>
      </c>
      <c r="D1863" t="inlineStr">
        <is>
          <t>Merchant (P2M)</t>
        </is>
      </c>
      <c r="E1863" t="inlineStr">
        <is>
          <t>Electronics</t>
        </is>
      </c>
      <c r="F1863" s="34" t="n">
        <v>161</v>
      </c>
      <c r="G1863" t="inlineStr">
        <is>
          <t>Bank A</t>
        </is>
      </c>
      <c r="H1863" t="inlineStr">
        <is>
          <t>iOS</t>
        </is>
      </c>
      <c r="I1863" s="35" t="n">
        <v>2.1</v>
      </c>
      <c r="J1863" t="inlineStr">
        <is>
          <t>Success</t>
        </is>
      </c>
      <c r="K1863" t="inlineStr"/>
      <c r="L1863" s="34" t="n">
        <v>0</v>
      </c>
      <c r="M1863" t="inlineStr">
        <is>
          <t>Existing</t>
        </is>
      </c>
      <c r="N1863" t="inlineStr">
        <is>
          <t>Evening</t>
        </is>
      </c>
      <c r="O1863">
        <f>IF(AND(OR(Dashboard!$C$6="All",C1863=Dashboard!$C$6),OR(Dashboard!$F$6="All",D1863=Dashboard!$F$6),OR(Dashboard!$I$6="All",B1863=Dashboard!$I$6)),1,0)</f>
        <v/>
      </c>
    </row>
    <row r="1864">
      <c r="A1864" t="inlineStr">
        <is>
          <t>PP901863</t>
        </is>
      </c>
      <c r="B1864" t="inlineStr">
        <is>
          <t>Mar</t>
        </is>
      </c>
      <c r="C1864" t="inlineStr">
        <is>
          <t>Pune</t>
        </is>
      </c>
      <c r="D1864" t="inlineStr">
        <is>
          <t>Bill payment</t>
        </is>
      </c>
      <c r="E1864" t="inlineStr">
        <is>
          <t>-</t>
        </is>
      </c>
      <c r="F1864" s="34" t="n">
        <v>1107</v>
      </c>
      <c r="G1864" t="inlineStr">
        <is>
          <t>Bank C</t>
        </is>
      </c>
      <c r="H1864" t="inlineStr">
        <is>
          <t>Android</t>
        </is>
      </c>
      <c r="I1864" s="35" t="n">
        <v>2</v>
      </c>
      <c r="J1864" t="inlineStr">
        <is>
          <t>Failed</t>
        </is>
      </c>
      <c r="K1864" t="inlineStr">
        <is>
          <t>Bank server down</t>
        </is>
      </c>
      <c r="L1864" s="34" t="n">
        <v>0</v>
      </c>
      <c r="M1864" t="inlineStr">
        <is>
          <t>Existing</t>
        </is>
      </c>
      <c r="N1864" t="inlineStr">
        <is>
          <t>Afternoon</t>
        </is>
      </c>
      <c r="O1864">
        <f>IF(AND(OR(Dashboard!$C$6="All",C1864=Dashboard!$C$6),OR(Dashboard!$F$6="All",D1864=Dashboard!$F$6),OR(Dashboard!$I$6="All",B1864=Dashboard!$I$6)),1,0)</f>
        <v/>
      </c>
    </row>
    <row r="1865">
      <c r="A1865" t="inlineStr">
        <is>
          <t>PP901864</t>
        </is>
      </c>
      <c r="B1865" t="inlineStr">
        <is>
          <t>Feb</t>
        </is>
      </c>
      <c r="C1865" t="inlineStr">
        <is>
          <t>Nashik</t>
        </is>
      </c>
      <c r="D1865" t="inlineStr">
        <is>
          <t>Merchant (P2M)</t>
        </is>
      </c>
      <c r="E1865" t="inlineStr">
        <is>
          <t>Pharmacy</t>
        </is>
      </c>
      <c r="F1865" s="34" t="n">
        <v>110</v>
      </c>
      <c r="G1865" t="inlineStr">
        <is>
          <t>Bank A</t>
        </is>
      </c>
      <c r="H1865" t="inlineStr">
        <is>
          <t>Android</t>
        </is>
      </c>
      <c r="I1865" s="35" t="n">
        <v>1.7</v>
      </c>
      <c r="J1865" t="inlineStr">
        <is>
          <t>Failed</t>
        </is>
      </c>
      <c r="K1865" t="inlineStr">
        <is>
          <t>Bank server down</t>
        </is>
      </c>
      <c r="L1865" s="34" t="n">
        <v>0</v>
      </c>
      <c r="M1865" t="inlineStr">
        <is>
          <t>Existing</t>
        </is>
      </c>
      <c r="N1865" t="inlineStr">
        <is>
          <t>Morning</t>
        </is>
      </c>
      <c r="O1865">
        <f>IF(AND(OR(Dashboard!$C$6="All",C1865=Dashboard!$C$6),OR(Dashboard!$F$6="All",D1865=Dashboard!$F$6),OR(Dashboard!$I$6="All",B1865=Dashboard!$I$6)),1,0)</f>
        <v/>
      </c>
    </row>
    <row r="1866">
      <c r="A1866" t="inlineStr">
        <is>
          <t>PP901865</t>
        </is>
      </c>
      <c r="B1866" t="inlineStr">
        <is>
          <t>May</t>
        </is>
      </c>
      <c r="C1866" t="inlineStr">
        <is>
          <t>Solapur</t>
        </is>
      </c>
      <c r="D1866" t="inlineStr">
        <is>
          <t>P2P transfer</t>
        </is>
      </c>
      <c r="E1866" t="inlineStr">
        <is>
          <t>-</t>
        </is>
      </c>
      <c r="F1866" s="34" t="n">
        <v>742</v>
      </c>
      <c r="G1866" t="inlineStr">
        <is>
          <t>Bank E</t>
        </is>
      </c>
      <c r="H1866" t="inlineStr">
        <is>
          <t>Android</t>
        </is>
      </c>
      <c r="I1866" s="35" t="n">
        <v>1.3</v>
      </c>
      <c r="J1866" t="inlineStr">
        <is>
          <t>Success</t>
        </is>
      </c>
      <c r="K1866" t="inlineStr"/>
      <c r="L1866" s="34" t="n">
        <v>0</v>
      </c>
      <c r="M1866" t="inlineStr">
        <is>
          <t>Existing</t>
        </is>
      </c>
      <c r="N1866" t="inlineStr">
        <is>
          <t>Evening</t>
        </is>
      </c>
      <c r="O1866">
        <f>IF(AND(OR(Dashboard!$C$6="All",C1866=Dashboard!$C$6),OR(Dashboard!$F$6="All",D1866=Dashboard!$F$6),OR(Dashboard!$I$6="All",B1866=Dashboard!$I$6)),1,0)</f>
        <v/>
      </c>
    </row>
    <row r="1867">
      <c r="A1867" t="inlineStr">
        <is>
          <t>PP901866</t>
        </is>
      </c>
      <c r="B1867" t="inlineStr">
        <is>
          <t>Feb</t>
        </is>
      </c>
      <c r="C1867" t="inlineStr">
        <is>
          <t>Pune</t>
        </is>
      </c>
      <c r="D1867" t="inlineStr">
        <is>
          <t>Merchant (P2M)</t>
        </is>
      </c>
      <c r="E1867" t="inlineStr">
        <is>
          <t>Pharmacy</t>
        </is>
      </c>
      <c r="F1867" s="34" t="n">
        <v>208</v>
      </c>
      <c r="G1867" t="inlineStr">
        <is>
          <t>Bank D</t>
        </is>
      </c>
      <c r="H1867" t="inlineStr">
        <is>
          <t>iOS</t>
        </is>
      </c>
      <c r="I1867" s="35" t="n">
        <v>3</v>
      </c>
      <c r="J1867" t="inlineStr">
        <is>
          <t>Success</t>
        </is>
      </c>
      <c r="K1867" t="inlineStr"/>
      <c r="L1867" s="34" t="n">
        <v>0</v>
      </c>
      <c r="M1867" t="inlineStr">
        <is>
          <t>Existing</t>
        </is>
      </c>
      <c r="N1867" t="inlineStr">
        <is>
          <t>Afternoon</t>
        </is>
      </c>
      <c r="O1867">
        <f>IF(AND(OR(Dashboard!$C$6="All",C1867=Dashboard!$C$6),OR(Dashboard!$F$6="All",D1867=Dashboard!$F$6),OR(Dashboard!$I$6="All",B1867=Dashboard!$I$6)),1,0)</f>
        <v/>
      </c>
    </row>
    <row r="1868">
      <c r="A1868" t="inlineStr">
        <is>
          <t>PP901867</t>
        </is>
      </c>
      <c r="B1868" t="inlineStr">
        <is>
          <t>Feb</t>
        </is>
      </c>
      <c r="C1868" t="inlineStr">
        <is>
          <t>Nagpur</t>
        </is>
      </c>
      <c r="D1868" t="inlineStr">
        <is>
          <t>Merchant (P2M)</t>
        </is>
      </c>
      <c r="E1868" t="inlineStr">
        <is>
          <t>Grocery</t>
        </is>
      </c>
      <c r="F1868" s="34" t="n">
        <v>504</v>
      </c>
      <c r="G1868" t="inlineStr">
        <is>
          <t>Bank A</t>
        </is>
      </c>
      <c r="H1868" t="inlineStr">
        <is>
          <t>iOS</t>
        </is>
      </c>
      <c r="I1868" s="35" t="n">
        <v>2.7</v>
      </c>
      <c r="J1868" t="inlineStr">
        <is>
          <t>Success</t>
        </is>
      </c>
      <c r="K1868" t="inlineStr"/>
      <c r="L1868" s="34" t="n">
        <v>0</v>
      </c>
      <c r="M1868" t="inlineStr">
        <is>
          <t>Existing</t>
        </is>
      </c>
      <c r="N1868" t="inlineStr">
        <is>
          <t>Evening</t>
        </is>
      </c>
      <c r="O1868">
        <f>IF(AND(OR(Dashboard!$C$6="All",C1868=Dashboard!$C$6),OR(Dashboard!$F$6="All",D1868=Dashboard!$F$6),OR(Dashboard!$I$6="All",B1868=Dashboard!$I$6)),1,0)</f>
        <v/>
      </c>
    </row>
    <row r="1869">
      <c r="A1869" t="inlineStr">
        <is>
          <t>PP901868</t>
        </is>
      </c>
      <c r="B1869" t="inlineStr">
        <is>
          <t>Apr</t>
        </is>
      </c>
      <c r="C1869" t="inlineStr">
        <is>
          <t>Pune</t>
        </is>
      </c>
      <c r="D1869" t="inlineStr">
        <is>
          <t>Merchant (P2M)</t>
        </is>
      </c>
      <c r="E1869" t="inlineStr">
        <is>
          <t>Electronics</t>
        </is>
      </c>
      <c r="F1869" s="34" t="n">
        <v>178</v>
      </c>
      <c r="G1869" t="inlineStr">
        <is>
          <t>Bank B</t>
        </is>
      </c>
      <c r="H1869" t="inlineStr">
        <is>
          <t>Android</t>
        </is>
      </c>
      <c r="I1869" s="35" t="n">
        <v>1.7</v>
      </c>
      <c r="J1869" t="inlineStr">
        <is>
          <t>Success</t>
        </is>
      </c>
      <c r="K1869" t="inlineStr"/>
      <c r="L1869" s="34" t="n">
        <v>0</v>
      </c>
      <c r="M1869" t="inlineStr">
        <is>
          <t>New</t>
        </is>
      </c>
      <c r="N1869" t="inlineStr">
        <is>
          <t>Evening</t>
        </is>
      </c>
      <c r="O1869">
        <f>IF(AND(OR(Dashboard!$C$6="All",C1869=Dashboard!$C$6),OR(Dashboard!$F$6="All",D1869=Dashboard!$F$6),OR(Dashboard!$I$6="All",B1869=Dashboard!$I$6)),1,0)</f>
        <v/>
      </c>
    </row>
    <row r="1870">
      <c r="A1870" t="inlineStr">
        <is>
          <t>PP901869</t>
        </is>
      </c>
      <c r="B1870" t="inlineStr">
        <is>
          <t>Mar</t>
        </is>
      </c>
      <c r="C1870" t="inlineStr">
        <is>
          <t>Sambhaji Nagar</t>
        </is>
      </c>
      <c r="D1870" t="inlineStr">
        <is>
          <t>Recharge</t>
        </is>
      </c>
      <c r="E1870" t="inlineStr">
        <is>
          <t>-</t>
        </is>
      </c>
      <c r="F1870" s="34" t="n">
        <v>666</v>
      </c>
      <c r="G1870" t="inlineStr">
        <is>
          <t>Bank E</t>
        </is>
      </c>
      <c r="H1870" t="inlineStr">
        <is>
          <t>Android</t>
        </is>
      </c>
      <c r="I1870" s="35" t="n">
        <v>2.1</v>
      </c>
      <c r="J1870" t="inlineStr">
        <is>
          <t>Success</t>
        </is>
      </c>
      <c r="K1870" t="inlineStr"/>
      <c r="L1870" s="34" t="n">
        <v>7</v>
      </c>
      <c r="M1870" t="inlineStr">
        <is>
          <t>Existing</t>
        </is>
      </c>
      <c r="N1870" t="inlineStr">
        <is>
          <t>Afternoon</t>
        </is>
      </c>
      <c r="O1870">
        <f>IF(AND(OR(Dashboard!$C$6="All",C1870=Dashboard!$C$6),OR(Dashboard!$F$6="All",D1870=Dashboard!$F$6),OR(Dashboard!$I$6="All",B1870=Dashboard!$I$6)),1,0)</f>
        <v/>
      </c>
    </row>
    <row r="1871">
      <c r="A1871" t="inlineStr">
        <is>
          <t>PP901870</t>
        </is>
      </c>
      <c r="B1871" t="inlineStr">
        <is>
          <t>Feb</t>
        </is>
      </c>
      <c r="C1871" t="inlineStr">
        <is>
          <t>Nashik</t>
        </is>
      </c>
      <c r="D1871" t="inlineStr">
        <is>
          <t>P2P transfer</t>
        </is>
      </c>
      <c r="E1871" t="inlineStr">
        <is>
          <t>-</t>
        </is>
      </c>
      <c r="F1871" s="34" t="n">
        <v>157</v>
      </c>
      <c r="G1871" t="inlineStr">
        <is>
          <t>Bank E</t>
        </is>
      </c>
      <c r="H1871" t="inlineStr">
        <is>
          <t>Android</t>
        </is>
      </c>
      <c r="I1871" s="35" t="n">
        <v>2.5</v>
      </c>
      <c r="J1871" t="inlineStr">
        <is>
          <t>Success</t>
        </is>
      </c>
      <c r="K1871" t="inlineStr"/>
      <c r="L1871" s="34" t="n">
        <v>0</v>
      </c>
      <c r="M1871" t="inlineStr">
        <is>
          <t>Existing</t>
        </is>
      </c>
      <c r="N1871" t="inlineStr">
        <is>
          <t>Night</t>
        </is>
      </c>
      <c r="O1871">
        <f>IF(AND(OR(Dashboard!$C$6="All",C1871=Dashboard!$C$6),OR(Dashboard!$F$6="All",D1871=Dashboard!$F$6),OR(Dashboard!$I$6="All",B1871=Dashboard!$I$6)),1,0)</f>
        <v/>
      </c>
    </row>
    <row r="1872">
      <c r="A1872" t="inlineStr">
        <is>
          <t>PP901871</t>
        </is>
      </c>
      <c r="B1872" t="inlineStr">
        <is>
          <t>May</t>
        </is>
      </c>
      <c r="C1872" t="inlineStr">
        <is>
          <t>Solapur</t>
        </is>
      </c>
      <c r="D1872" t="inlineStr">
        <is>
          <t>P2P transfer</t>
        </is>
      </c>
      <c r="E1872" t="inlineStr">
        <is>
          <t>-</t>
        </is>
      </c>
      <c r="F1872" s="34" t="n">
        <v>470</v>
      </c>
      <c r="G1872" t="inlineStr">
        <is>
          <t>Bank A</t>
        </is>
      </c>
      <c r="H1872" t="inlineStr">
        <is>
          <t>Android</t>
        </is>
      </c>
      <c r="I1872" s="35" t="n">
        <v>3.2</v>
      </c>
      <c r="J1872" t="inlineStr">
        <is>
          <t>Success</t>
        </is>
      </c>
      <c r="K1872" t="inlineStr"/>
      <c r="L1872" s="34" t="n">
        <v>0</v>
      </c>
      <c r="M1872" t="inlineStr">
        <is>
          <t>Existing</t>
        </is>
      </c>
      <c r="N1872" t="inlineStr">
        <is>
          <t>Night</t>
        </is>
      </c>
      <c r="O1872">
        <f>IF(AND(OR(Dashboard!$C$6="All",C1872=Dashboard!$C$6),OR(Dashboard!$F$6="All",D1872=Dashboard!$F$6),OR(Dashboard!$I$6="All",B1872=Dashboard!$I$6)),1,0)</f>
        <v/>
      </c>
    </row>
    <row r="1873">
      <c r="A1873" t="inlineStr">
        <is>
          <t>PP901872</t>
        </is>
      </c>
      <c r="B1873" t="inlineStr">
        <is>
          <t>Mar</t>
        </is>
      </c>
      <c r="C1873" t="inlineStr">
        <is>
          <t>Nagpur</t>
        </is>
      </c>
      <c r="D1873" t="inlineStr">
        <is>
          <t>P2P transfer</t>
        </is>
      </c>
      <c r="E1873" t="inlineStr">
        <is>
          <t>-</t>
        </is>
      </c>
      <c r="F1873" s="34" t="n">
        <v>2551</v>
      </c>
      <c r="G1873" t="inlineStr">
        <is>
          <t>Bank C</t>
        </is>
      </c>
      <c r="H1873" t="inlineStr">
        <is>
          <t>iOS</t>
        </is>
      </c>
      <c r="I1873" s="35" t="n">
        <v>2.6</v>
      </c>
      <c r="J1873" t="inlineStr">
        <is>
          <t>Success</t>
        </is>
      </c>
      <c r="K1873" t="inlineStr"/>
      <c r="L1873" s="34" t="n">
        <v>0</v>
      </c>
      <c r="M1873" t="inlineStr">
        <is>
          <t>Existing</t>
        </is>
      </c>
      <c r="N1873" t="inlineStr">
        <is>
          <t>Morning</t>
        </is>
      </c>
      <c r="O1873">
        <f>IF(AND(OR(Dashboard!$C$6="All",C1873=Dashboard!$C$6),OR(Dashboard!$F$6="All",D1873=Dashboard!$F$6),OR(Dashboard!$I$6="All",B1873=Dashboard!$I$6)),1,0)</f>
        <v/>
      </c>
    </row>
    <row r="1874">
      <c r="A1874" t="inlineStr">
        <is>
          <t>PP901873</t>
        </is>
      </c>
      <c r="B1874" t="inlineStr">
        <is>
          <t>Jun</t>
        </is>
      </c>
      <c r="C1874" t="inlineStr">
        <is>
          <t>Nagpur</t>
        </is>
      </c>
      <c r="D1874" t="inlineStr">
        <is>
          <t>Merchant (P2M)</t>
        </is>
      </c>
      <c r="E1874" t="inlineStr">
        <is>
          <t>Grocery</t>
        </is>
      </c>
      <c r="F1874" s="34" t="n">
        <v>547</v>
      </c>
      <c r="G1874" t="inlineStr">
        <is>
          <t>Bank A</t>
        </is>
      </c>
      <c r="H1874" t="inlineStr">
        <is>
          <t>iOS</t>
        </is>
      </c>
      <c r="I1874" s="35" t="n">
        <v>2.5</v>
      </c>
      <c r="J1874" t="inlineStr">
        <is>
          <t>Success</t>
        </is>
      </c>
      <c r="K1874" t="inlineStr"/>
      <c r="L1874" s="34" t="n">
        <v>0</v>
      </c>
      <c r="M1874" t="inlineStr">
        <is>
          <t>Existing</t>
        </is>
      </c>
      <c r="N1874" t="inlineStr">
        <is>
          <t>Afternoon</t>
        </is>
      </c>
      <c r="O1874">
        <f>IF(AND(OR(Dashboard!$C$6="All",C1874=Dashboard!$C$6),OR(Dashboard!$F$6="All",D1874=Dashboard!$F$6),OR(Dashboard!$I$6="All",B1874=Dashboard!$I$6)),1,0)</f>
        <v/>
      </c>
    </row>
    <row r="1875">
      <c r="A1875" t="inlineStr">
        <is>
          <t>PP901874</t>
        </is>
      </c>
      <c r="B1875" t="inlineStr">
        <is>
          <t>Feb</t>
        </is>
      </c>
      <c r="C1875" t="inlineStr">
        <is>
          <t>Nagpur</t>
        </is>
      </c>
      <c r="D1875" t="inlineStr">
        <is>
          <t>Bill payment</t>
        </is>
      </c>
      <c r="E1875" t="inlineStr">
        <is>
          <t>-</t>
        </is>
      </c>
      <c r="F1875" s="34" t="n">
        <v>1192</v>
      </c>
      <c r="G1875" t="inlineStr">
        <is>
          <t>Bank B</t>
        </is>
      </c>
      <c r="H1875" t="inlineStr">
        <is>
          <t>iOS</t>
        </is>
      </c>
      <c r="I1875" s="35" t="n">
        <v>1.9</v>
      </c>
      <c r="J1875" t="inlineStr">
        <is>
          <t>Success</t>
        </is>
      </c>
      <c r="K1875" t="inlineStr"/>
      <c r="L1875" s="34" t="n">
        <v>12</v>
      </c>
      <c r="M1875" t="inlineStr">
        <is>
          <t>Existing</t>
        </is>
      </c>
      <c r="N1875" t="inlineStr">
        <is>
          <t>Morning</t>
        </is>
      </c>
      <c r="O1875">
        <f>IF(AND(OR(Dashboard!$C$6="All",C1875=Dashboard!$C$6),OR(Dashboard!$F$6="All",D1875=Dashboard!$F$6),OR(Dashboard!$I$6="All",B1875=Dashboard!$I$6)),1,0)</f>
        <v/>
      </c>
    </row>
    <row r="1876">
      <c r="A1876" t="inlineStr">
        <is>
          <t>PP901875</t>
        </is>
      </c>
      <c r="B1876" t="inlineStr">
        <is>
          <t>Jan</t>
        </is>
      </c>
      <c r="C1876" t="inlineStr">
        <is>
          <t>Kolhapur</t>
        </is>
      </c>
      <c r="D1876" t="inlineStr">
        <is>
          <t>P2P transfer</t>
        </is>
      </c>
      <c r="E1876" t="inlineStr">
        <is>
          <t>-</t>
        </is>
      </c>
      <c r="F1876" s="34" t="n">
        <v>964</v>
      </c>
      <c r="G1876" t="inlineStr">
        <is>
          <t>Bank D</t>
        </is>
      </c>
      <c r="H1876" t="inlineStr">
        <is>
          <t>Android</t>
        </is>
      </c>
      <c r="I1876" s="35" t="n">
        <v>2.6</v>
      </c>
      <c r="J1876" t="inlineStr">
        <is>
          <t>Success</t>
        </is>
      </c>
      <c r="K1876" t="inlineStr"/>
      <c r="L1876" s="34" t="n">
        <v>0</v>
      </c>
      <c r="M1876" t="inlineStr">
        <is>
          <t>Existing</t>
        </is>
      </c>
      <c r="N1876" t="inlineStr">
        <is>
          <t>Night</t>
        </is>
      </c>
      <c r="O1876">
        <f>IF(AND(OR(Dashboard!$C$6="All",C1876=Dashboard!$C$6),OR(Dashboard!$F$6="All",D1876=Dashboard!$F$6),OR(Dashboard!$I$6="All",B1876=Dashboard!$I$6)),1,0)</f>
        <v/>
      </c>
    </row>
    <row r="1877">
      <c r="A1877" t="inlineStr">
        <is>
          <t>PP901876</t>
        </is>
      </c>
      <c r="B1877" t="inlineStr">
        <is>
          <t>Jun</t>
        </is>
      </c>
      <c r="C1877" t="inlineStr">
        <is>
          <t>Pune</t>
        </is>
      </c>
      <c r="D1877" t="inlineStr">
        <is>
          <t>P2P transfer</t>
        </is>
      </c>
      <c r="E1877" t="inlineStr">
        <is>
          <t>-</t>
        </is>
      </c>
      <c r="F1877" s="34" t="n">
        <v>555</v>
      </c>
      <c r="G1877" t="inlineStr">
        <is>
          <t>Bank C</t>
        </is>
      </c>
      <c r="H1877" t="inlineStr">
        <is>
          <t>Android</t>
        </is>
      </c>
      <c r="I1877" s="35" t="n">
        <v>1.3</v>
      </c>
      <c r="J1877" t="inlineStr">
        <is>
          <t>Success</t>
        </is>
      </c>
      <c r="K1877" t="inlineStr"/>
      <c r="L1877" s="34" t="n">
        <v>0</v>
      </c>
      <c r="M1877" t="inlineStr">
        <is>
          <t>Existing</t>
        </is>
      </c>
      <c r="N1877" t="inlineStr">
        <is>
          <t>Evening</t>
        </is>
      </c>
      <c r="O1877">
        <f>IF(AND(OR(Dashboard!$C$6="All",C1877=Dashboard!$C$6),OR(Dashboard!$F$6="All",D1877=Dashboard!$F$6),OR(Dashboard!$I$6="All",B1877=Dashboard!$I$6)),1,0)</f>
        <v/>
      </c>
    </row>
    <row r="1878">
      <c r="A1878" t="inlineStr">
        <is>
          <t>PP901877</t>
        </is>
      </c>
      <c r="B1878" t="inlineStr">
        <is>
          <t>Apr</t>
        </is>
      </c>
      <c r="C1878" t="inlineStr">
        <is>
          <t>Pune</t>
        </is>
      </c>
      <c r="D1878" t="inlineStr">
        <is>
          <t>Merchant (P2M)</t>
        </is>
      </c>
      <c r="E1878" t="inlineStr">
        <is>
          <t>Travel</t>
        </is>
      </c>
      <c r="F1878" s="34" t="n">
        <v>946</v>
      </c>
      <c r="G1878" t="inlineStr">
        <is>
          <t>Bank C</t>
        </is>
      </c>
      <c r="H1878" t="inlineStr">
        <is>
          <t>Android</t>
        </is>
      </c>
      <c r="I1878" s="35" t="n">
        <v>1.9</v>
      </c>
      <c r="J1878" t="inlineStr">
        <is>
          <t>Success</t>
        </is>
      </c>
      <c r="K1878" t="inlineStr"/>
      <c r="L1878" s="34" t="n">
        <v>0</v>
      </c>
      <c r="M1878" t="inlineStr">
        <is>
          <t>Existing</t>
        </is>
      </c>
      <c r="N1878" t="inlineStr">
        <is>
          <t>Afternoon</t>
        </is>
      </c>
      <c r="O1878">
        <f>IF(AND(OR(Dashboard!$C$6="All",C1878=Dashboard!$C$6),OR(Dashboard!$F$6="All",D1878=Dashboard!$F$6),OR(Dashboard!$I$6="All",B1878=Dashboard!$I$6)),1,0)</f>
        <v/>
      </c>
    </row>
    <row r="1879">
      <c r="A1879" t="inlineStr">
        <is>
          <t>PP901878</t>
        </is>
      </c>
      <c r="B1879" t="inlineStr">
        <is>
          <t>Mar</t>
        </is>
      </c>
      <c r="C1879" t="inlineStr">
        <is>
          <t>Kolhapur</t>
        </is>
      </c>
      <c r="D1879" t="inlineStr">
        <is>
          <t>Merchant (P2M)</t>
        </is>
      </c>
      <c r="E1879" t="inlineStr">
        <is>
          <t>Travel</t>
        </is>
      </c>
      <c r="F1879" s="34" t="n">
        <v>481</v>
      </c>
      <c r="G1879" t="inlineStr">
        <is>
          <t>Bank E</t>
        </is>
      </c>
      <c r="H1879" t="inlineStr">
        <is>
          <t>Android</t>
        </is>
      </c>
      <c r="I1879" s="35" t="n">
        <v>1.9</v>
      </c>
      <c r="J1879" t="inlineStr">
        <is>
          <t>Success</t>
        </is>
      </c>
      <c r="K1879" t="inlineStr"/>
      <c r="L1879" s="34" t="n">
        <v>0</v>
      </c>
      <c r="M1879" t="inlineStr">
        <is>
          <t>Existing</t>
        </is>
      </c>
      <c r="N1879" t="inlineStr">
        <is>
          <t>Night</t>
        </is>
      </c>
      <c r="O1879">
        <f>IF(AND(OR(Dashboard!$C$6="All",C1879=Dashboard!$C$6),OR(Dashboard!$F$6="All",D1879=Dashboard!$F$6),OR(Dashboard!$I$6="All",B1879=Dashboard!$I$6)),1,0)</f>
        <v/>
      </c>
    </row>
    <row r="1880">
      <c r="A1880" t="inlineStr">
        <is>
          <t>PP901879</t>
        </is>
      </c>
      <c r="B1880" t="inlineStr">
        <is>
          <t>Feb</t>
        </is>
      </c>
      <c r="C1880" t="inlineStr">
        <is>
          <t>Solapur</t>
        </is>
      </c>
      <c r="D1880" t="inlineStr">
        <is>
          <t>P2P transfer</t>
        </is>
      </c>
      <c r="E1880" t="inlineStr">
        <is>
          <t>-</t>
        </is>
      </c>
      <c r="F1880" s="34" t="n">
        <v>569</v>
      </c>
      <c r="G1880" t="inlineStr">
        <is>
          <t>Bank C</t>
        </is>
      </c>
      <c r="H1880" t="inlineStr">
        <is>
          <t>iOS</t>
        </is>
      </c>
      <c r="I1880" s="35" t="n">
        <v>1.9</v>
      </c>
      <c r="J1880" t="inlineStr">
        <is>
          <t>Success</t>
        </is>
      </c>
      <c r="K1880" t="inlineStr"/>
      <c r="L1880" s="34" t="n">
        <v>0</v>
      </c>
      <c r="M1880" t="inlineStr">
        <is>
          <t>Existing</t>
        </is>
      </c>
      <c r="N1880" t="inlineStr">
        <is>
          <t>Evening</t>
        </is>
      </c>
      <c r="O1880">
        <f>IF(AND(OR(Dashboard!$C$6="All",C1880=Dashboard!$C$6),OR(Dashboard!$F$6="All",D1880=Dashboard!$F$6),OR(Dashboard!$I$6="All",B1880=Dashboard!$I$6)),1,0)</f>
        <v/>
      </c>
    </row>
    <row r="1881">
      <c r="A1881" t="inlineStr">
        <is>
          <t>PP901880</t>
        </is>
      </c>
      <c r="B1881" t="inlineStr">
        <is>
          <t>Jun</t>
        </is>
      </c>
      <c r="C1881" t="inlineStr">
        <is>
          <t>Pune</t>
        </is>
      </c>
      <c r="D1881" t="inlineStr">
        <is>
          <t>Merchant (P2M)</t>
        </is>
      </c>
      <c r="E1881" t="inlineStr">
        <is>
          <t>Travel</t>
        </is>
      </c>
      <c r="F1881" s="34" t="n">
        <v>60</v>
      </c>
      <c r="G1881" t="inlineStr">
        <is>
          <t>Bank D</t>
        </is>
      </c>
      <c r="H1881" t="inlineStr">
        <is>
          <t>iOS</t>
        </is>
      </c>
      <c r="I1881" s="35" t="n">
        <v>1.5</v>
      </c>
      <c r="J1881" t="inlineStr">
        <is>
          <t>Success</t>
        </is>
      </c>
      <c r="K1881" t="inlineStr"/>
      <c r="L1881" s="34" t="n">
        <v>0</v>
      </c>
      <c r="M1881" t="inlineStr">
        <is>
          <t>Existing</t>
        </is>
      </c>
      <c r="N1881" t="inlineStr">
        <is>
          <t>Afternoon</t>
        </is>
      </c>
      <c r="O1881">
        <f>IF(AND(OR(Dashboard!$C$6="All",C1881=Dashboard!$C$6),OR(Dashboard!$F$6="All",D1881=Dashboard!$F$6),OR(Dashboard!$I$6="All",B1881=Dashboard!$I$6)),1,0)</f>
        <v/>
      </c>
    </row>
    <row r="1882">
      <c r="A1882" t="inlineStr">
        <is>
          <t>PP901881</t>
        </is>
      </c>
      <c r="B1882" t="inlineStr">
        <is>
          <t>Jun</t>
        </is>
      </c>
      <c r="C1882" t="inlineStr">
        <is>
          <t>Nashik</t>
        </is>
      </c>
      <c r="D1882" t="inlineStr">
        <is>
          <t>Bill payment</t>
        </is>
      </c>
      <c r="E1882" t="inlineStr">
        <is>
          <t>-</t>
        </is>
      </c>
      <c r="F1882" s="34" t="n">
        <v>2497</v>
      </c>
      <c r="G1882" t="inlineStr">
        <is>
          <t>Bank C</t>
        </is>
      </c>
      <c r="H1882" t="inlineStr">
        <is>
          <t>Android</t>
        </is>
      </c>
      <c r="I1882" s="35" t="n">
        <v>0.8</v>
      </c>
      <c r="J1882" t="inlineStr">
        <is>
          <t>Success</t>
        </is>
      </c>
      <c r="K1882" t="inlineStr"/>
      <c r="L1882" s="34" t="n">
        <v>25</v>
      </c>
      <c r="M1882" t="inlineStr">
        <is>
          <t>Existing</t>
        </is>
      </c>
      <c r="N1882" t="inlineStr">
        <is>
          <t>Evening</t>
        </is>
      </c>
      <c r="O1882">
        <f>IF(AND(OR(Dashboard!$C$6="All",C1882=Dashboard!$C$6),OR(Dashboard!$F$6="All",D1882=Dashboard!$F$6),OR(Dashboard!$I$6="All",B1882=Dashboard!$I$6)),1,0)</f>
        <v/>
      </c>
    </row>
    <row r="1883">
      <c r="A1883" t="inlineStr">
        <is>
          <t>PP901882</t>
        </is>
      </c>
      <c r="B1883" t="inlineStr">
        <is>
          <t>Jun</t>
        </is>
      </c>
      <c r="C1883" t="inlineStr">
        <is>
          <t>Pune</t>
        </is>
      </c>
      <c r="D1883" t="inlineStr">
        <is>
          <t>Merchant (P2M)</t>
        </is>
      </c>
      <c r="E1883" t="inlineStr">
        <is>
          <t>Travel</t>
        </is>
      </c>
      <c r="F1883" s="34" t="n">
        <v>135</v>
      </c>
      <c r="G1883" t="inlineStr">
        <is>
          <t>Bank B</t>
        </is>
      </c>
      <c r="H1883" t="inlineStr">
        <is>
          <t>iOS</t>
        </is>
      </c>
      <c r="I1883" s="35" t="n">
        <v>2</v>
      </c>
      <c r="J1883" t="inlineStr">
        <is>
          <t>Pending</t>
        </is>
      </c>
      <c r="K1883" t="inlineStr"/>
      <c r="L1883" s="34" t="n">
        <v>0</v>
      </c>
      <c r="M1883" t="inlineStr">
        <is>
          <t>Existing</t>
        </is>
      </c>
      <c r="N1883" t="inlineStr">
        <is>
          <t>Morning</t>
        </is>
      </c>
      <c r="O1883">
        <f>IF(AND(OR(Dashboard!$C$6="All",C1883=Dashboard!$C$6),OR(Dashboard!$F$6="All",D1883=Dashboard!$F$6),OR(Dashboard!$I$6="All",B1883=Dashboard!$I$6)),1,0)</f>
        <v/>
      </c>
    </row>
    <row r="1884">
      <c r="A1884" t="inlineStr">
        <is>
          <t>PP901883</t>
        </is>
      </c>
      <c r="B1884" t="inlineStr">
        <is>
          <t>Jan</t>
        </is>
      </c>
      <c r="C1884" t="inlineStr">
        <is>
          <t>Sambhaji Nagar</t>
        </is>
      </c>
      <c r="D1884" t="inlineStr">
        <is>
          <t>Merchant (P2M)</t>
        </is>
      </c>
      <c r="E1884" t="inlineStr">
        <is>
          <t>Electronics</t>
        </is>
      </c>
      <c r="F1884" s="34" t="n">
        <v>225</v>
      </c>
      <c r="G1884" t="inlineStr">
        <is>
          <t>Bank D</t>
        </is>
      </c>
      <c r="H1884" t="inlineStr">
        <is>
          <t>Android</t>
        </is>
      </c>
      <c r="I1884" s="35" t="n">
        <v>3.2</v>
      </c>
      <c r="J1884" t="inlineStr">
        <is>
          <t>Success</t>
        </is>
      </c>
      <c r="K1884" t="inlineStr"/>
      <c r="L1884" s="34" t="n">
        <v>0</v>
      </c>
      <c r="M1884" t="inlineStr">
        <is>
          <t>Existing</t>
        </is>
      </c>
      <c r="N1884" t="inlineStr">
        <is>
          <t>Morning</t>
        </is>
      </c>
      <c r="O1884">
        <f>IF(AND(OR(Dashboard!$C$6="All",C1884=Dashboard!$C$6),OR(Dashboard!$F$6="All",D1884=Dashboard!$F$6),OR(Dashboard!$I$6="All",B1884=Dashboard!$I$6)),1,0)</f>
        <v/>
      </c>
    </row>
    <row r="1885">
      <c r="A1885" t="inlineStr">
        <is>
          <t>PP901884</t>
        </is>
      </c>
      <c r="B1885" t="inlineStr">
        <is>
          <t>Apr</t>
        </is>
      </c>
      <c r="C1885" t="inlineStr">
        <is>
          <t>Nagpur</t>
        </is>
      </c>
      <c r="D1885" t="inlineStr">
        <is>
          <t>Merchant (P2M)</t>
        </is>
      </c>
      <c r="E1885" t="inlineStr">
        <is>
          <t>Electronics</t>
        </is>
      </c>
      <c r="F1885" s="34" t="n">
        <v>421</v>
      </c>
      <c r="G1885" t="inlineStr">
        <is>
          <t>Bank C</t>
        </is>
      </c>
      <c r="H1885" t="inlineStr">
        <is>
          <t>iOS</t>
        </is>
      </c>
      <c r="I1885" s="35" t="n">
        <v>1.9</v>
      </c>
      <c r="J1885" t="inlineStr">
        <is>
          <t>Success</t>
        </is>
      </c>
      <c r="K1885" t="inlineStr"/>
      <c r="L1885" s="34" t="n">
        <v>0</v>
      </c>
      <c r="M1885" t="inlineStr">
        <is>
          <t>Existing</t>
        </is>
      </c>
      <c r="N1885" t="inlineStr">
        <is>
          <t>Night</t>
        </is>
      </c>
      <c r="O1885">
        <f>IF(AND(OR(Dashboard!$C$6="All",C1885=Dashboard!$C$6),OR(Dashboard!$F$6="All",D1885=Dashboard!$F$6),OR(Dashboard!$I$6="All",B1885=Dashboard!$I$6)),1,0)</f>
        <v/>
      </c>
    </row>
    <row r="1886">
      <c r="A1886" t="inlineStr">
        <is>
          <t>PP901885</t>
        </is>
      </c>
      <c r="B1886" t="inlineStr">
        <is>
          <t>May</t>
        </is>
      </c>
      <c r="C1886" t="inlineStr">
        <is>
          <t>Pune</t>
        </is>
      </c>
      <c r="D1886" t="inlineStr">
        <is>
          <t>Merchant (P2M)</t>
        </is>
      </c>
      <c r="E1886" t="inlineStr">
        <is>
          <t>Travel</t>
        </is>
      </c>
      <c r="F1886" s="34" t="n">
        <v>88</v>
      </c>
      <c r="G1886" t="inlineStr">
        <is>
          <t>Bank B</t>
        </is>
      </c>
      <c r="H1886" t="inlineStr">
        <is>
          <t>Android</t>
        </is>
      </c>
      <c r="I1886" s="35" t="n">
        <v>2.3</v>
      </c>
      <c r="J1886" t="inlineStr">
        <is>
          <t>Success</t>
        </is>
      </c>
      <c r="K1886" t="inlineStr"/>
      <c r="L1886" s="34" t="n">
        <v>0</v>
      </c>
      <c r="M1886" t="inlineStr">
        <is>
          <t>Existing</t>
        </is>
      </c>
      <c r="N1886" t="inlineStr">
        <is>
          <t>Evening</t>
        </is>
      </c>
      <c r="O1886">
        <f>IF(AND(OR(Dashboard!$C$6="All",C1886=Dashboard!$C$6),OR(Dashboard!$F$6="All",D1886=Dashboard!$F$6),OR(Dashboard!$I$6="All",B1886=Dashboard!$I$6)),1,0)</f>
        <v/>
      </c>
    </row>
    <row r="1887">
      <c r="A1887" t="inlineStr">
        <is>
          <t>PP901886</t>
        </is>
      </c>
      <c r="B1887" t="inlineStr">
        <is>
          <t>Mar</t>
        </is>
      </c>
      <c r="C1887" t="inlineStr">
        <is>
          <t>Sambhaji Nagar</t>
        </is>
      </c>
      <c r="D1887" t="inlineStr">
        <is>
          <t>P2P transfer</t>
        </is>
      </c>
      <c r="E1887" t="inlineStr">
        <is>
          <t>-</t>
        </is>
      </c>
      <c r="F1887" s="34" t="n">
        <v>926</v>
      </c>
      <c r="G1887" t="inlineStr">
        <is>
          <t>Bank E</t>
        </is>
      </c>
      <c r="H1887" t="inlineStr">
        <is>
          <t>iOS</t>
        </is>
      </c>
      <c r="I1887" s="35" t="n">
        <v>1.6</v>
      </c>
      <c r="J1887" t="inlineStr">
        <is>
          <t>Success</t>
        </is>
      </c>
      <c r="K1887" t="inlineStr"/>
      <c r="L1887" s="34" t="n">
        <v>0</v>
      </c>
      <c r="M1887" t="inlineStr">
        <is>
          <t>Existing</t>
        </is>
      </c>
      <c r="N1887" t="inlineStr">
        <is>
          <t>Morning</t>
        </is>
      </c>
      <c r="O1887">
        <f>IF(AND(OR(Dashboard!$C$6="All",C1887=Dashboard!$C$6),OR(Dashboard!$F$6="All",D1887=Dashboard!$F$6),OR(Dashboard!$I$6="All",B1887=Dashboard!$I$6)),1,0)</f>
        <v/>
      </c>
    </row>
    <row r="1888">
      <c r="A1888" t="inlineStr">
        <is>
          <t>PP901887</t>
        </is>
      </c>
      <c r="B1888" t="inlineStr">
        <is>
          <t>May</t>
        </is>
      </c>
      <c r="C1888" t="inlineStr">
        <is>
          <t>Solapur</t>
        </is>
      </c>
      <c r="D1888" t="inlineStr">
        <is>
          <t>Recharge</t>
        </is>
      </c>
      <c r="E1888" t="inlineStr">
        <is>
          <t>-</t>
        </is>
      </c>
      <c r="F1888" s="34" t="n">
        <v>239</v>
      </c>
      <c r="G1888" t="inlineStr">
        <is>
          <t>Bank B</t>
        </is>
      </c>
      <c r="H1888" t="inlineStr">
        <is>
          <t>Android</t>
        </is>
      </c>
      <c r="I1888" s="35" t="n">
        <v>1.5</v>
      </c>
      <c r="J1888" t="inlineStr">
        <is>
          <t>Success</t>
        </is>
      </c>
      <c r="K1888" t="inlineStr"/>
      <c r="L1888" s="34" t="n">
        <v>0</v>
      </c>
      <c r="M1888" t="inlineStr">
        <is>
          <t>Existing</t>
        </is>
      </c>
      <c r="N1888" t="inlineStr">
        <is>
          <t>Morning</t>
        </is>
      </c>
      <c r="O1888">
        <f>IF(AND(OR(Dashboard!$C$6="All",C1888=Dashboard!$C$6),OR(Dashboard!$F$6="All",D1888=Dashboard!$F$6),OR(Dashboard!$I$6="All",B1888=Dashboard!$I$6)),1,0)</f>
        <v/>
      </c>
    </row>
    <row r="1889">
      <c r="A1889" t="inlineStr">
        <is>
          <t>PP901888</t>
        </is>
      </c>
      <c r="B1889" t="inlineStr">
        <is>
          <t>May</t>
        </is>
      </c>
      <c r="C1889" t="inlineStr">
        <is>
          <t>Solapur</t>
        </is>
      </c>
      <c r="D1889" t="inlineStr">
        <is>
          <t>P2P transfer</t>
        </is>
      </c>
      <c r="E1889" t="inlineStr">
        <is>
          <t>-</t>
        </is>
      </c>
      <c r="F1889" s="34" t="n">
        <v>2350</v>
      </c>
      <c r="G1889" t="inlineStr">
        <is>
          <t>Bank B</t>
        </is>
      </c>
      <c r="H1889" t="inlineStr">
        <is>
          <t>Android</t>
        </is>
      </c>
      <c r="I1889" s="35" t="n">
        <v>2.6</v>
      </c>
      <c r="J1889" t="inlineStr">
        <is>
          <t>Success</t>
        </is>
      </c>
      <c r="K1889" t="inlineStr"/>
      <c r="L1889" s="34" t="n">
        <v>0</v>
      </c>
      <c r="M1889" t="inlineStr">
        <is>
          <t>Existing</t>
        </is>
      </c>
      <c r="N1889" t="inlineStr">
        <is>
          <t>Afternoon</t>
        </is>
      </c>
      <c r="O1889">
        <f>IF(AND(OR(Dashboard!$C$6="All",C1889=Dashboard!$C$6),OR(Dashboard!$F$6="All",D1889=Dashboard!$F$6),OR(Dashboard!$I$6="All",B1889=Dashboard!$I$6)),1,0)</f>
        <v/>
      </c>
    </row>
    <row r="1890">
      <c r="A1890" t="inlineStr">
        <is>
          <t>PP901889</t>
        </is>
      </c>
      <c r="B1890" t="inlineStr">
        <is>
          <t>Apr</t>
        </is>
      </c>
      <c r="C1890" t="inlineStr">
        <is>
          <t>Nagpur</t>
        </is>
      </c>
      <c r="D1890" t="inlineStr">
        <is>
          <t>Merchant (P2M)</t>
        </is>
      </c>
      <c r="E1890" t="inlineStr">
        <is>
          <t>Food</t>
        </is>
      </c>
      <c r="F1890" s="34" t="n">
        <v>221</v>
      </c>
      <c r="G1890" t="inlineStr">
        <is>
          <t>Bank A</t>
        </is>
      </c>
      <c r="H1890" t="inlineStr">
        <is>
          <t>Android</t>
        </is>
      </c>
      <c r="I1890" s="35" t="n">
        <v>1.9</v>
      </c>
      <c r="J1890" t="inlineStr">
        <is>
          <t>Success</t>
        </is>
      </c>
      <c r="K1890" t="inlineStr"/>
      <c r="L1890" s="34" t="n">
        <v>0</v>
      </c>
      <c r="M1890" t="inlineStr">
        <is>
          <t>Existing</t>
        </is>
      </c>
      <c r="N1890" t="inlineStr">
        <is>
          <t>Afternoon</t>
        </is>
      </c>
      <c r="O1890">
        <f>IF(AND(OR(Dashboard!$C$6="All",C1890=Dashboard!$C$6),OR(Dashboard!$F$6="All",D1890=Dashboard!$F$6),OR(Dashboard!$I$6="All",B1890=Dashboard!$I$6)),1,0)</f>
        <v/>
      </c>
    </row>
    <row r="1891">
      <c r="A1891" t="inlineStr">
        <is>
          <t>PP901890</t>
        </is>
      </c>
      <c r="B1891" t="inlineStr">
        <is>
          <t>Jun</t>
        </is>
      </c>
      <c r="C1891" t="inlineStr">
        <is>
          <t>Kolhapur</t>
        </is>
      </c>
      <c r="D1891" t="inlineStr">
        <is>
          <t>Recharge</t>
        </is>
      </c>
      <c r="E1891" t="inlineStr">
        <is>
          <t>-</t>
        </is>
      </c>
      <c r="F1891" s="34" t="n">
        <v>666</v>
      </c>
      <c r="G1891" t="inlineStr">
        <is>
          <t>Bank B</t>
        </is>
      </c>
      <c r="H1891" t="inlineStr">
        <is>
          <t>Android</t>
        </is>
      </c>
      <c r="I1891" s="35" t="n">
        <v>2.2</v>
      </c>
      <c r="J1891" t="inlineStr">
        <is>
          <t>Success</t>
        </is>
      </c>
      <c r="K1891" t="inlineStr"/>
      <c r="L1891" s="34" t="n">
        <v>0</v>
      </c>
      <c r="M1891" t="inlineStr">
        <is>
          <t>Existing</t>
        </is>
      </c>
      <c r="N1891" t="inlineStr">
        <is>
          <t>Evening</t>
        </is>
      </c>
      <c r="O1891">
        <f>IF(AND(OR(Dashboard!$C$6="All",C1891=Dashboard!$C$6),OR(Dashboard!$F$6="All",D1891=Dashboard!$F$6),OR(Dashboard!$I$6="All",B1891=Dashboard!$I$6)),1,0)</f>
        <v/>
      </c>
    </row>
    <row r="1892">
      <c r="A1892" t="inlineStr">
        <is>
          <t>PP901891</t>
        </is>
      </c>
      <c r="B1892" t="inlineStr">
        <is>
          <t>Mar</t>
        </is>
      </c>
      <c r="C1892" t="inlineStr">
        <is>
          <t>Solapur</t>
        </is>
      </c>
      <c r="D1892" t="inlineStr">
        <is>
          <t>Merchant (P2M)</t>
        </is>
      </c>
      <c r="E1892" t="inlineStr">
        <is>
          <t>Fuel</t>
        </is>
      </c>
      <c r="F1892" s="34" t="n">
        <v>410</v>
      </c>
      <c r="G1892" t="inlineStr">
        <is>
          <t>Bank B</t>
        </is>
      </c>
      <c r="H1892" t="inlineStr">
        <is>
          <t>Android</t>
        </is>
      </c>
      <c r="I1892" s="35" t="n">
        <v>2.6</v>
      </c>
      <c r="J1892" t="inlineStr">
        <is>
          <t>Success</t>
        </is>
      </c>
      <c r="K1892" t="inlineStr"/>
      <c r="L1892" s="34" t="n">
        <v>0</v>
      </c>
      <c r="M1892" t="inlineStr">
        <is>
          <t>Existing</t>
        </is>
      </c>
      <c r="N1892" t="inlineStr">
        <is>
          <t>Morning</t>
        </is>
      </c>
      <c r="O1892">
        <f>IF(AND(OR(Dashboard!$C$6="All",C1892=Dashboard!$C$6),OR(Dashboard!$F$6="All",D1892=Dashboard!$F$6),OR(Dashboard!$I$6="All",B1892=Dashboard!$I$6)),1,0)</f>
        <v/>
      </c>
    </row>
    <row r="1893">
      <c r="A1893" t="inlineStr">
        <is>
          <t>PP901892</t>
        </is>
      </c>
      <c r="B1893" t="inlineStr">
        <is>
          <t>May</t>
        </is>
      </c>
      <c r="C1893" t="inlineStr">
        <is>
          <t>Pune</t>
        </is>
      </c>
      <c r="D1893" t="inlineStr">
        <is>
          <t>Bill payment</t>
        </is>
      </c>
      <c r="E1893" t="inlineStr">
        <is>
          <t>-</t>
        </is>
      </c>
      <c r="F1893" s="34" t="n">
        <v>1289</v>
      </c>
      <c r="G1893" t="inlineStr">
        <is>
          <t>Bank E</t>
        </is>
      </c>
      <c r="H1893" t="inlineStr">
        <is>
          <t>Android</t>
        </is>
      </c>
      <c r="I1893" s="35" t="n">
        <v>1.4</v>
      </c>
      <c r="J1893" t="inlineStr">
        <is>
          <t>Success</t>
        </is>
      </c>
      <c r="K1893" t="inlineStr"/>
      <c r="L1893" s="34" t="n">
        <v>13</v>
      </c>
      <c r="M1893" t="inlineStr">
        <is>
          <t>Existing</t>
        </is>
      </c>
      <c r="N1893" t="inlineStr">
        <is>
          <t>Evening</t>
        </is>
      </c>
      <c r="O1893">
        <f>IF(AND(OR(Dashboard!$C$6="All",C1893=Dashboard!$C$6),OR(Dashboard!$F$6="All",D1893=Dashboard!$F$6),OR(Dashboard!$I$6="All",B1893=Dashboard!$I$6)),1,0)</f>
        <v/>
      </c>
    </row>
    <row r="1894">
      <c r="A1894" t="inlineStr">
        <is>
          <t>PP901893</t>
        </is>
      </c>
      <c r="B1894" t="inlineStr">
        <is>
          <t>Jan</t>
        </is>
      </c>
      <c r="C1894" t="inlineStr">
        <is>
          <t>Nashik</t>
        </is>
      </c>
      <c r="D1894" t="inlineStr">
        <is>
          <t>P2P transfer</t>
        </is>
      </c>
      <c r="E1894" t="inlineStr">
        <is>
          <t>-</t>
        </is>
      </c>
      <c r="F1894" s="34" t="n">
        <v>423</v>
      </c>
      <c r="G1894" t="inlineStr">
        <is>
          <t>Bank C</t>
        </is>
      </c>
      <c r="H1894" t="inlineStr">
        <is>
          <t>Android</t>
        </is>
      </c>
      <c r="I1894" s="35" t="n">
        <v>1.3</v>
      </c>
      <c r="J1894" t="inlineStr">
        <is>
          <t>Success</t>
        </is>
      </c>
      <c r="K1894" t="inlineStr"/>
      <c r="L1894" s="34" t="n">
        <v>0</v>
      </c>
      <c r="M1894" t="inlineStr">
        <is>
          <t>Existing</t>
        </is>
      </c>
      <c r="N1894" t="inlineStr">
        <is>
          <t>Evening</t>
        </is>
      </c>
      <c r="O1894">
        <f>IF(AND(OR(Dashboard!$C$6="All",C1894=Dashboard!$C$6),OR(Dashboard!$F$6="All",D1894=Dashboard!$F$6),OR(Dashboard!$I$6="All",B1894=Dashboard!$I$6)),1,0)</f>
        <v/>
      </c>
    </row>
    <row r="1895">
      <c r="A1895" t="inlineStr">
        <is>
          <t>PP901894</t>
        </is>
      </c>
      <c r="B1895" t="inlineStr">
        <is>
          <t>Mar</t>
        </is>
      </c>
      <c r="C1895" t="inlineStr">
        <is>
          <t>Pune</t>
        </is>
      </c>
      <c r="D1895" t="inlineStr">
        <is>
          <t>P2P transfer</t>
        </is>
      </c>
      <c r="E1895" t="inlineStr">
        <is>
          <t>-</t>
        </is>
      </c>
      <c r="F1895" s="34" t="n">
        <v>769</v>
      </c>
      <c r="G1895" t="inlineStr">
        <is>
          <t>Bank D</t>
        </is>
      </c>
      <c r="H1895" t="inlineStr">
        <is>
          <t>Android</t>
        </is>
      </c>
      <c r="I1895" s="35" t="n">
        <v>3.2</v>
      </c>
      <c r="J1895" t="inlineStr">
        <is>
          <t>Failed</t>
        </is>
      </c>
      <c r="K1895" t="inlineStr">
        <is>
          <t>Bank server down</t>
        </is>
      </c>
      <c r="L1895" s="34" t="n">
        <v>0</v>
      </c>
      <c r="M1895" t="inlineStr">
        <is>
          <t>New</t>
        </is>
      </c>
      <c r="N1895" t="inlineStr">
        <is>
          <t>Evening</t>
        </is>
      </c>
      <c r="O1895">
        <f>IF(AND(OR(Dashboard!$C$6="All",C1895=Dashboard!$C$6),OR(Dashboard!$F$6="All",D1895=Dashboard!$F$6),OR(Dashboard!$I$6="All",B1895=Dashboard!$I$6)),1,0)</f>
        <v/>
      </c>
    </row>
    <row r="1896">
      <c r="A1896" t="inlineStr">
        <is>
          <t>PP901895</t>
        </is>
      </c>
      <c r="B1896" t="inlineStr">
        <is>
          <t>Jun</t>
        </is>
      </c>
      <c r="C1896" t="inlineStr">
        <is>
          <t>Nashik</t>
        </is>
      </c>
      <c r="D1896" t="inlineStr">
        <is>
          <t>Merchant (P2M)</t>
        </is>
      </c>
      <c r="E1896" t="inlineStr">
        <is>
          <t>Electronics</t>
        </is>
      </c>
      <c r="F1896" s="34" t="n">
        <v>344</v>
      </c>
      <c r="G1896" t="inlineStr">
        <is>
          <t>Bank A</t>
        </is>
      </c>
      <c r="H1896" t="inlineStr">
        <is>
          <t>Android</t>
        </is>
      </c>
      <c r="I1896" s="35" t="n">
        <v>3</v>
      </c>
      <c r="J1896" t="inlineStr">
        <is>
          <t>Success</t>
        </is>
      </c>
      <c r="K1896" t="inlineStr"/>
      <c r="L1896" s="34" t="n">
        <v>0</v>
      </c>
      <c r="M1896" t="inlineStr">
        <is>
          <t>Existing</t>
        </is>
      </c>
      <c r="N1896" t="inlineStr">
        <is>
          <t>Afternoon</t>
        </is>
      </c>
      <c r="O1896">
        <f>IF(AND(OR(Dashboard!$C$6="All",C1896=Dashboard!$C$6),OR(Dashboard!$F$6="All",D1896=Dashboard!$F$6),OR(Dashboard!$I$6="All",B1896=Dashboard!$I$6)),1,0)</f>
        <v/>
      </c>
    </row>
    <row r="1897">
      <c r="A1897" t="inlineStr">
        <is>
          <t>PP901896</t>
        </is>
      </c>
      <c r="B1897" t="inlineStr">
        <is>
          <t>Jun</t>
        </is>
      </c>
      <c r="C1897" t="inlineStr">
        <is>
          <t>Nagpur</t>
        </is>
      </c>
      <c r="D1897" t="inlineStr">
        <is>
          <t>Insurance</t>
        </is>
      </c>
      <c r="E1897" t="inlineStr">
        <is>
          <t>-</t>
        </is>
      </c>
      <c r="F1897" s="34" t="n">
        <v>10068</v>
      </c>
      <c r="G1897" t="inlineStr">
        <is>
          <t>Bank C</t>
        </is>
      </c>
      <c r="H1897" t="inlineStr">
        <is>
          <t>Android</t>
        </is>
      </c>
      <c r="I1897" s="35" t="n">
        <v>1</v>
      </c>
      <c r="J1897" t="inlineStr">
        <is>
          <t>Success</t>
        </is>
      </c>
      <c r="K1897" t="inlineStr"/>
      <c r="L1897" s="34" t="n">
        <v>0</v>
      </c>
      <c r="M1897" t="inlineStr">
        <is>
          <t>Existing</t>
        </is>
      </c>
      <c r="N1897" t="inlineStr">
        <is>
          <t>Night</t>
        </is>
      </c>
      <c r="O1897">
        <f>IF(AND(OR(Dashboard!$C$6="All",C1897=Dashboard!$C$6),OR(Dashboard!$F$6="All",D1897=Dashboard!$F$6),OR(Dashboard!$I$6="All",B1897=Dashboard!$I$6)),1,0)</f>
        <v/>
      </c>
    </row>
    <row r="1898">
      <c r="A1898" t="inlineStr">
        <is>
          <t>PP901897</t>
        </is>
      </c>
      <c r="B1898" t="inlineStr">
        <is>
          <t>Feb</t>
        </is>
      </c>
      <c r="C1898" t="inlineStr">
        <is>
          <t>Nashik</t>
        </is>
      </c>
      <c r="D1898" t="inlineStr">
        <is>
          <t>Merchant (P2M)</t>
        </is>
      </c>
      <c r="E1898" t="inlineStr">
        <is>
          <t>Pharmacy</t>
        </is>
      </c>
      <c r="F1898" s="34" t="n">
        <v>982</v>
      </c>
      <c r="G1898" t="inlineStr">
        <is>
          <t>Bank E</t>
        </is>
      </c>
      <c r="H1898" t="inlineStr">
        <is>
          <t>iOS</t>
        </is>
      </c>
      <c r="I1898" s="35" t="n">
        <v>1.2</v>
      </c>
      <c r="J1898" t="inlineStr">
        <is>
          <t>Success</t>
        </is>
      </c>
      <c r="K1898" t="inlineStr"/>
      <c r="L1898" s="34" t="n">
        <v>0</v>
      </c>
      <c r="M1898" t="inlineStr">
        <is>
          <t>Existing</t>
        </is>
      </c>
      <c r="N1898" t="inlineStr">
        <is>
          <t>Morning</t>
        </is>
      </c>
      <c r="O1898">
        <f>IF(AND(OR(Dashboard!$C$6="All",C1898=Dashboard!$C$6),OR(Dashboard!$F$6="All",D1898=Dashboard!$F$6),OR(Dashboard!$I$6="All",B1898=Dashboard!$I$6)),1,0)</f>
        <v/>
      </c>
    </row>
    <row r="1899">
      <c r="A1899" t="inlineStr">
        <is>
          <t>PP901898</t>
        </is>
      </c>
      <c r="B1899" t="inlineStr">
        <is>
          <t>Apr</t>
        </is>
      </c>
      <c r="C1899" t="inlineStr">
        <is>
          <t>Pune</t>
        </is>
      </c>
      <c r="D1899" t="inlineStr">
        <is>
          <t>Bill payment</t>
        </is>
      </c>
      <c r="E1899" t="inlineStr">
        <is>
          <t>-</t>
        </is>
      </c>
      <c r="F1899" s="34" t="n">
        <v>2857</v>
      </c>
      <c r="G1899" t="inlineStr">
        <is>
          <t>Bank E</t>
        </is>
      </c>
      <c r="H1899" t="inlineStr">
        <is>
          <t>iOS</t>
        </is>
      </c>
      <c r="I1899" s="35" t="n">
        <v>2.5</v>
      </c>
      <c r="J1899" t="inlineStr">
        <is>
          <t>Success</t>
        </is>
      </c>
      <c r="K1899" t="inlineStr"/>
      <c r="L1899" s="34" t="n">
        <v>29</v>
      </c>
      <c r="M1899" t="inlineStr">
        <is>
          <t>Existing</t>
        </is>
      </c>
      <c r="N1899" t="inlineStr">
        <is>
          <t>Evening</t>
        </is>
      </c>
      <c r="O1899">
        <f>IF(AND(OR(Dashboard!$C$6="All",C1899=Dashboard!$C$6),OR(Dashboard!$F$6="All",D1899=Dashboard!$F$6),OR(Dashboard!$I$6="All",B1899=Dashboard!$I$6)),1,0)</f>
        <v/>
      </c>
    </row>
    <row r="1900">
      <c r="A1900" t="inlineStr">
        <is>
          <t>PP901899</t>
        </is>
      </c>
      <c r="B1900" t="inlineStr">
        <is>
          <t>Feb</t>
        </is>
      </c>
      <c r="C1900" t="inlineStr">
        <is>
          <t>Pune</t>
        </is>
      </c>
      <c r="D1900" t="inlineStr">
        <is>
          <t>P2P transfer</t>
        </is>
      </c>
      <c r="E1900" t="inlineStr">
        <is>
          <t>-</t>
        </is>
      </c>
      <c r="F1900" s="34" t="n">
        <v>228</v>
      </c>
      <c r="G1900" t="inlineStr">
        <is>
          <t>Bank C</t>
        </is>
      </c>
      <c r="H1900" t="inlineStr">
        <is>
          <t>Android</t>
        </is>
      </c>
      <c r="I1900" s="35" t="n">
        <v>1.6</v>
      </c>
      <c r="J1900" t="inlineStr">
        <is>
          <t>Success</t>
        </is>
      </c>
      <c r="K1900" t="inlineStr"/>
      <c r="L1900" s="34" t="n">
        <v>0</v>
      </c>
      <c r="M1900" t="inlineStr">
        <is>
          <t>Existing</t>
        </is>
      </c>
      <c r="N1900" t="inlineStr">
        <is>
          <t>Afternoon</t>
        </is>
      </c>
      <c r="O1900">
        <f>IF(AND(OR(Dashboard!$C$6="All",C1900=Dashboard!$C$6),OR(Dashboard!$F$6="All",D1900=Dashboard!$F$6),OR(Dashboard!$I$6="All",B1900=Dashboard!$I$6)),1,0)</f>
        <v/>
      </c>
    </row>
    <row r="1901">
      <c r="A1901" t="inlineStr">
        <is>
          <t>PP901900</t>
        </is>
      </c>
      <c r="B1901" t="inlineStr">
        <is>
          <t>Mar</t>
        </is>
      </c>
      <c r="C1901" t="inlineStr">
        <is>
          <t>Nagpur</t>
        </is>
      </c>
      <c r="D1901" t="inlineStr">
        <is>
          <t>P2P transfer</t>
        </is>
      </c>
      <c r="E1901" t="inlineStr">
        <is>
          <t>-</t>
        </is>
      </c>
      <c r="F1901" s="34" t="n">
        <v>739</v>
      </c>
      <c r="G1901" t="inlineStr">
        <is>
          <t>Bank B</t>
        </is>
      </c>
      <c r="H1901" t="inlineStr">
        <is>
          <t>Android</t>
        </is>
      </c>
      <c r="I1901" s="35" t="n">
        <v>1.4</v>
      </c>
      <c r="J1901" t="inlineStr">
        <is>
          <t>Success</t>
        </is>
      </c>
      <c r="K1901" t="inlineStr"/>
      <c r="L1901" s="34" t="n">
        <v>0</v>
      </c>
      <c r="M1901" t="inlineStr">
        <is>
          <t>New</t>
        </is>
      </c>
      <c r="N1901" t="inlineStr">
        <is>
          <t>Afternoon</t>
        </is>
      </c>
      <c r="O1901">
        <f>IF(AND(OR(Dashboard!$C$6="All",C1901=Dashboard!$C$6),OR(Dashboard!$F$6="All",D1901=Dashboard!$F$6),OR(Dashboard!$I$6="All",B1901=Dashboard!$I$6)),1,0)</f>
        <v/>
      </c>
    </row>
    <row r="1902">
      <c r="A1902" t="inlineStr">
        <is>
          <t>PP901901</t>
        </is>
      </c>
      <c r="B1902" t="inlineStr">
        <is>
          <t>Feb</t>
        </is>
      </c>
      <c r="C1902" t="inlineStr">
        <is>
          <t>Nashik</t>
        </is>
      </c>
      <c r="D1902" t="inlineStr">
        <is>
          <t>Recharge</t>
        </is>
      </c>
      <c r="E1902" t="inlineStr">
        <is>
          <t>-</t>
        </is>
      </c>
      <c r="F1902" s="34" t="n">
        <v>199</v>
      </c>
      <c r="G1902" t="inlineStr">
        <is>
          <t>Bank E</t>
        </is>
      </c>
      <c r="H1902" t="inlineStr">
        <is>
          <t>iOS</t>
        </is>
      </c>
      <c r="I1902" s="35" t="n">
        <v>1.4</v>
      </c>
      <c r="J1902" t="inlineStr">
        <is>
          <t>Success</t>
        </is>
      </c>
      <c r="K1902" t="inlineStr"/>
      <c r="L1902" s="34" t="n">
        <v>0</v>
      </c>
      <c r="M1902" t="inlineStr">
        <is>
          <t>Existing</t>
        </is>
      </c>
      <c r="N1902" t="inlineStr">
        <is>
          <t>Morning</t>
        </is>
      </c>
      <c r="O1902">
        <f>IF(AND(OR(Dashboard!$C$6="All",C1902=Dashboard!$C$6),OR(Dashboard!$F$6="All",D1902=Dashboard!$F$6),OR(Dashboard!$I$6="All",B1902=Dashboard!$I$6)),1,0)</f>
        <v/>
      </c>
    </row>
    <row r="1903">
      <c r="A1903" t="inlineStr">
        <is>
          <t>PP901902</t>
        </is>
      </c>
      <c r="B1903" t="inlineStr">
        <is>
          <t>Jan</t>
        </is>
      </c>
      <c r="C1903" t="inlineStr">
        <is>
          <t>Nashik</t>
        </is>
      </c>
      <c r="D1903" t="inlineStr">
        <is>
          <t>Merchant (P2M)</t>
        </is>
      </c>
      <c r="E1903" t="inlineStr">
        <is>
          <t>Grocery</t>
        </is>
      </c>
      <c r="F1903" s="34" t="n">
        <v>96</v>
      </c>
      <c r="G1903" t="inlineStr">
        <is>
          <t>Bank A</t>
        </is>
      </c>
      <c r="H1903" t="inlineStr">
        <is>
          <t>Android</t>
        </is>
      </c>
      <c r="I1903" s="35" t="n">
        <v>1.5</v>
      </c>
      <c r="J1903" t="inlineStr">
        <is>
          <t>Success</t>
        </is>
      </c>
      <c r="K1903" t="inlineStr"/>
      <c r="L1903" s="34" t="n">
        <v>0</v>
      </c>
      <c r="M1903" t="inlineStr">
        <is>
          <t>New</t>
        </is>
      </c>
      <c r="N1903" t="inlineStr">
        <is>
          <t>Night</t>
        </is>
      </c>
      <c r="O1903">
        <f>IF(AND(OR(Dashboard!$C$6="All",C1903=Dashboard!$C$6),OR(Dashboard!$F$6="All",D1903=Dashboard!$F$6),OR(Dashboard!$I$6="All",B1903=Dashboard!$I$6)),1,0)</f>
        <v/>
      </c>
    </row>
    <row r="1904">
      <c r="A1904" t="inlineStr">
        <is>
          <t>PP901903</t>
        </is>
      </c>
      <c r="B1904" t="inlineStr">
        <is>
          <t>May</t>
        </is>
      </c>
      <c r="C1904" t="inlineStr">
        <is>
          <t>Pune</t>
        </is>
      </c>
      <c r="D1904" t="inlineStr">
        <is>
          <t>Merchant (P2M)</t>
        </is>
      </c>
      <c r="E1904" t="inlineStr">
        <is>
          <t>Grocery</t>
        </is>
      </c>
      <c r="F1904" s="34" t="n">
        <v>74</v>
      </c>
      <c r="G1904" t="inlineStr">
        <is>
          <t>Bank A</t>
        </is>
      </c>
      <c r="H1904" t="inlineStr">
        <is>
          <t>iOS</t>
        </is>
      </c>
      <c r="I1904" s="35" t="n">
        <v>0.4</v>
      </c>
      <c r="J1904" t="inlineStr">
        <is>
          <t>Success</t>
        </is>
      </c>
      <c r="K1904" t="inlineStr"/>
      <c r="L1904" s="34" t="n">
        <v>0</v>
      </c>
      <c r="M1904" t="inlineStr">
        <is>
          <t>Existing</t>
        </is>
      </c>
      <c r="N1904" t="inlineStr">
        <is>
          <t>Evening</t>
        </is>
      </c>
      <c r="O1904">
        <f>IF(AND(OR(Dashboard!$C$6="All",C1904=Dashboard!$C$6),OR(Dashboard!$F$6="All",D1904=Dashboard!$F$6),OR(Dashboard!$I$6="All",B1904=Dashboard!$I$6)),1,0)</f>
        <v/>
      </c>
    </row>
    <row r="1905">
      <c r="A1905" t="inlineStr">
        <is>
          <t>PP901904</t>
        </is>
      </c>
      <c r="B1905" t="inlineStr">
        <is>
          <t>Apr</t>
        </is>
      </c>
      <c r="C1905" t="inlineStr">
        <is>
          <t>Pune</t>
        </is>
      </c>
      <c r="D1905" t="inlineStr">
        <is>
          <t>Merchant (P2M)</t>
        </is>
      </c>
      <c r="E1905" t="inlineStr">
        <is>
          <t>Fuel</t>
        </is>
      </c>
      <c r="F1905" s="34" t="n">
        <v>281</v>
      </c>
      <c r="G1905" t="inlineStr">
        <is>
          <t>Bank A</t>
        </is>
      </c>
      <c r="H1905" t="inlineStr">
        <is>
          <t>Android</t>
        </is>
      </c>
      <c r="I1905" s="35" t="n">
        <v>2</v>
      </c>
      <c r="J1905" t="inlineStr">
        <is>
          <t>Success</t>
        </is>
      </c>
      <c r="K1905" t="inlineStr"/>
      <c r="L1905" s="34" t="n">
        <v>0</v>
      </c>
      <c r="M1905" t="inlineStr">
        <is>
          <t>Existing</t>
        </is>
      </c>
      <c r="N1905" t="inlineStr">
        <is>
          <t>Afternoon</t>
        </is>
      </c>
      <c r="O1905">
        <f>IF(AND(OR(Dashboard!$C$6="All",C1905=Dashboard!$C$6),OR(Dashboard!$F$6="All",D1905=Dashboard!$F$6),OR(Dashboard!$I$6="All",B1905=Dashboard!$I$6)),1,0)</f>
        <v/>
      </c>
    </row>
    <row r="1906">
      <c r="A1906" t="inlineStr">
        <is>
          <t>PP901905</t>
        </is>
      </c>
      <c r="B1906" t="inlineStr">
        <is>
          <t>Mar</t>
        </is>
      </c>
      <c r="C1906" t="inlineStr">
        <is>
          <t>Nashik</t>
        </is>
      </c>
      <c r="D1906" t="inlineStr">
        <is>
          <t>P2P transfer</t>
        </is>
      </c>
      <c r="E1906" t="inlineStr">
        <is>
          <t>-</t>
        </is>
      </c>
      <c r="F1906" s="34" t="n">
        <v>152</v>
      </c>
      <c r="G1906" t="inlineStr">
        <is>
          <t>Bank A</t>
        </is>
      </c>
      <c r="H1906" t="inlineStr">
        <is>
          <t>Android</t>
        </is>
      </c>
      <c r="I1906" s="35" t="n">
        <v>2</v>
      </c>
      <c r="J1906" t="inlineStr">
        <is>
          <t>Success</t>
        </is>
      </c>
      <c r="K1906" t="inlineStr"/>
      <c r="L1906" s="34" t="n">
        <v>0</v>
      </c>
      <c r="M1906" t="inlineStr">
        <is>
          <t>Existing</t>
        </is>
      </c>
      <c r="N1906" t="inlineStr">
        <is>
          <t>Afternoon</t>
        </is>
      </c>
      <c r="O1906">
        <f>IF(AND(OR(Dashboard!$C$6="All",C1906=Dashboard!$C$6),OR(Dashboard!$F$6="All",D1906=Dashboard!$F$6),OR(Dashboard!$I$6="All",B1906=Dashboard!$I$6)),1,0)</f>
        <v/>
      </c>
    </row>
    <row r="1907">
      <c r="A1907" t="inlineStr">
        <is>
          <t>PP901906</t>
        </is>
      </c>
      <c r="B1907" t="inlineStr">
        <is>
          <t>Apr</t>
        </is>
      </c>
      <c r="C1907" t="inlineStr">
        <is>
          <t>Kolhapur</t>
        </is>
      </c>
      <c r="D1907" t="inlineStr">
        <is>
          <t>Merchant (P2M)</t>
        </is>
      </c>
      <c r="E1907" t="inlineStr">
        <is>
          <t>Grocery</t>
        </is>
      </c>
      <c r="F1907" s="34" t="n">
        <v>401</v>
      </c>
      <c r="G1907" t="inlineStr">
        <is>
          <t>Bank D</t>
        </is>
      </c>
      <c r="H1907" t="inlineStr">
        <is>
          <t>Android</t>
        </is>
      </c>
      <c r="I1907" s="35" t="n">
        <v>3.2</v>
      </c>
      <c r="J1907" t="inlineStr">
        <is>
          <t>Success</t>
        </is>
      </c>
      <c r="K1907" t="inlineStr"/>
      <c r="L1907" s="34" t="n">
        <v>0</v>
      </c>
      <c r="M1907" t="inlineStr">
        <is>
          <t>Existing</t>
        </is>
      </c>
      <c r="N1907" t="inlineStr">
        <is>
          <t>Evening</t>
        </is>
      </c>
      <c r="O1907">
        <f>IF(AND(OR(Dashboard!$C$6="All",C1907=Dashboard!$C$6),OR(Dashboard!$F$6="All",D1907=Dashboard!$F$6),OR(Dashboard!$I$6="All",B1907=Dashboard!$I$6)),1,0)</f>
        <v/>
      </c>
    </row>
    <row r="1908">
      <c r="A1908" t="inlineStr">
        <is>
          <t>PP901907</t>
        </is>
      </c>
      <c r="B1908" t="inlineStr">
        <is>
          <t>Apr</t>
        </is>
      </c>
      <c r="C1908" t="inlineStr">
        <is>
          <t>Pune</t>
        </is>
      </c>
      <c r="D1908" t="inlineStr">
        <is>
          <t>Merchant (P2M)</t>
        </is>
      </c>
      <c r="E1908" t="inlineStr">
        <is>
          <t>Pharmacy</t>
        </is>
      </c>
      <c r="F1908" s="34" t="n">
        <v>88</v>
      </c>
      <c r="G1908" t="inlineStr">
        <is>
          <t>Bank E</t>
        </is>
      </c>
      <c r="H1908" t="inlineStr">
        <is>
          <t>iOS</t>
        </is>
      </c>
      <c r="I1908" s="35" t="n">
        <v>2.2</v>
      </c>
      <c r="J1908" t="inlineStr">
        <is>
          <t>Success</t>
        </is>
      </c>
      <c r="K1908" t="inlineStr"/>
      <c r="L1908" s="34" t="n">
        <v>0</v>
      </c>
      <c r="M1908" t="inlineStr">
        <is>
          <t>Existing</t>
        </is>
      </c>
      <c r="N1908" t="inlineStr">
        <is>
          <t>Night</t>
        </is>
      </c>
      <c r="O1908">
        <f>IF(AND(OR(Dashboard!$C$6="All",C1908=Dashboard!$C$6),OR(Dashboard!$F$6="All",D1908=Dashboard!$F$6),OR(Dashboard!$I$6="All",B1908=Dashboard!$I$6)),1,0)</f>
        <v/>
      </c>
    </row>
    <row r="1909">
      <c r="A1909" t="inlineStr">
        <is>
          <t>PP901908</t>
        </is>
      </c>
      <c r="B1909" t="inlineStr">
        <is>
          <t>Feb</t>
        </is>
      </c>
      <c r="C1909" t="inlineStr">
        <is>
          <t>Nagpur</t>
        </is>
      </c>
      <c r="D1909" t="inlineStr">
        <is>
          <t>P2P transfer</t>
        </is>
      </c>
      <c r="E1909" t="inlineStr">
        <is>
          <t>-</t>
        </is>
      </c>
      <c r="F1909" s="34" t="n">
        <v>982</v>
      </c>
      <c r="G1909" t="inlineStr">
        <is>
          <t>Bank D</t>
        </is>
      </c>
      <c r="H1909" t="inlineStr">
        <is>
          <t>Android</t>
        </is>
      </c>
      <c r="I1909" s="35" t="n">
        <v>1.9</v>
      </c>
      <c r="J1909" t="inlineStr">
        <is>
          <t>Success</t>
        </is>
      </c>
      <c r="K1909" t="inlineStr"/>
      <c r="L1909" s="34" t="n">
        <v>0</v>
      </c>
      <c r="M1909" t="inlineStr">
        <is>
          <t>Existing</t>
        </is>
      </c>
      <c r="N1909" t="inlineStr">
        <is>
          <t>Morning</t>
        </is>
      </c>
      <c r="O1909">
        <f>IF(AND(OR(Dashboard!$C$6="All",C1909=Dashboard!$C$6),OR(Dashboard!$F$6="All",D1909=Dashboard!$F$6),OR(Dashboard!$I$6="All",B1909=Dashboard!$I$6)),1,0)</f>
        <v/>
      </c>
    </row>
    <row r="1910">
      <c r="A1910" t="inlineStr">
        <is>
          <t>PP901909</t>
        </is>
      </c>
      <c r="B1910" t="inlineStr">
        <is>
          <t>Jan</t>
        </is>
      </c>
      <c r="C1910" t="inlineStr">
        <is>
          <t>Nagpur</t>
        </is>
      </c>
      <c r="D1910" t="inlineStr">
        <is>
          <t>Merchant (P2M)</t>
        </is>
      </c>
      <c r="E1910" t="inlineStr">
        <is>
          <t>Electronics</t>
        </is>
      </c>
      <c r="F1910" s="34" t="n">
        <v>56</v>
      </c>
      <c r="G1910" t="inlineStr">
        <is>
          <t>Bank E</t>
        </is>
      </c>
      <c r="H1910" t="inlineStr">
        <is>
          <t>Android</t>
        </is>
      </c>
      <c r="I1910" s="35" t="n">
        <v>1.4</v>
      </c>
      <c r="J1910" t="inlineStr">
        <is>
          <t>Success</t>
        </is>
      </c>
      <c r="K1910" t="inlineStr"/>
      <c r="L1910" s="34" t="n">
        <v>0</v>
      </c>
      <c r="M1910" t="inlineStr">
        <is>
          <t>Existing</t>
        </is>
      </c>
      <c r="N1910" t="inlineStr">
        <is>
          <t>Morning</t>
        </is>
      </c>
      <c r="O1910">
        <f>IF(AND(OR(Dashboard!$C$6="All",C1910=Dashboard!$C$6),OR(Dashboard!$F$6="All",D1910=Dashboard!$F$6),OR(Dashboard!$I$6="All",B1910=Dashboard!$I$6)),1,0)</f>
        <v/>
      </c>
    </row>
    <row r="1911">
      <c r="A1911" t="inlineStr">
        <is>
          <t>PP901910</t>
        </is>
      </c>
      <c r="B1911" t="inlineStr">
        <is>
          <t>Feb</t>
        </is>
      </c>
      <c r="C1911" t="inlineStr">
        <is>
          <t>Solapur</t>
        </is>
      </c>
      <c r="D1911" t="inlineStr">
        <is>
          <t>Bill payment</t>
        </is>
      </c>
      <c r="E1911" t="inlineStr">
        <is>
          <t>-</t>
        </is>
      </c>
      <c r="F1911" s="34" t="n">
        <v>3970</v>
      </c>
      <c r="G1911" t="inlineStr">
        <is>
          <t>Bank E</t>
        </is>
      </c>
      <c r="H1911" t="inlineStr">
        <is>
          <t>Android</t>
        </is>
      </c>
      <c r="I1911" s="35" t="n">
        <v>0.4</v>
      </c>
      <c r="J1911" t="inlineStr">
        <is>
          <t>Success</t>
        </is>
      </c>
      <c r="K1911" t="inlineStr"/>
      <c r="L1911" s="34" t="n">
        <v>0</v>
      </c>
      <c r="M1911" t="inlineStr">
        <is>
          <t>New</t>
        </is>
      </c>
      <c r="N1911" t="inlineStr">
        <is>
          <t>Afternoon</t>
        </is>
      </c>
      <c r="O1911">
        <f>IF(AND(OR(Dashboard!$C$6="All",C1911=Dashboard!$C$6),OR(Dashboard!$F$6="All",D1911=Dashboard!$F$6),OR(Dashboard!$I$6="All",B1911=Dashboard!$I$6)),1,0)</f>
        <v/>
      </c>
    </row>
    <row r="1912">
      <c r="A1912" t="inlineStr">
        <is>
          <t>PP901911</t>
        </is>
      </c>
      <c r="B1912" t="inlineStr">
        <is>
          <t>Jun</t>
        </is>
      </c>
      <c r="C1912" t="inlineStr">
        <is>
          <t>Pune</t>
        </is>
      </c>
      <c r="D1912" t="inlineStr">
        <is>
          <t>Merchant (P2M)</t>
        </is>
      </c>
      <c r="E1912" t="inlineStr">
        <is>
          <t>Fuel</t>
        </is>
      </c>
      <c r="F1912" s="34" t="n">
        <v>532</v>
      </c>
      <c r="G1912" t="inlineStr">
        <is>
          <t>Bank E</t>
        </is>
      </c>
      <c r="H1912" t="inlineStr">
        <is>
          <t>Android</t>
        </is>
      </c>
      <c r="I1912" s="35" t="n">
        <v>1.5</v>
      </c>
      <c r="J1912" t="inlineStr">
        <is>
          <t>Success</t>
        </is>
      </c>
      <c r="K1912" t="inlineStr"/>
      <c r="L1912" s="34" t="n">
        <v>0</v>
      </c>
      <c r="M1912" t="inlineStr">
        <is>
          <t>Existing</t>
        </is>
      </c>
      <c r="N1912" t="inlineStr">
        <is>
          <t>Morning</t>
        </is>
      </c>
      <c r="O1912">
        <f>IF(AND(OR(Dashboard!$C$6="All",C1912=Dashboard!$C$6),OR(Dashboard!$F$6="All",D1912=Dashboard!$F$6),OR(Dashboard!$I$6="All",B1912=Dashboard!$I$6)),1,0)</f>
        <v/>
      </c>
    </row>
    <row r="1913">
      <c r="A1913" t="inlineStr">
        <is>
          <t>PP901912</t>
        </is>
      </c>
      <c r="B1913" t="inlineStr">
        <is>
          <t>Feb</t>
        </is>
      </c>
      <c r="C1913" t="inlineStr">
        <is>
          <t>Nashik</t>
        </is>
      </c>
      <c r="D1913" t="inlineStr">
        <is>
          <t>Merchant (P2M)</t>
        </is>
      </c>
      <c r="E1913" t="inlineStr">
        <is>
          <t>Grocery</t>
        </is>
      </c>
      <c r="F1913" s="34" t="n">
        <v>530</v>
      </c>
      <c r="G1913" t="inlineStr">
        <is>
          <t>Bank B</t>
        </is>
      </c>
      <c r="H1913" t="inlineStr">
        <is>
          <t>Android</t>
        </is>
      </c>
      <c r="I1913" s="35" t="n">
        <v>1.6</v>
      </c>
      <c r="J1913" t="inlineStr">
        <is>
          <t>Success</t>
        </is>
      </c>
      <c r="K1913" t="inlineStr"/>
      <c r="L1913" s="34" t="n">
        <v>0</v>
      </c>
      <c r="M1913" t="inlineStr">
        <is>
          <t>New</t>
        </is>
      </c>
      <c r="N1913" t="inlineStr">
        <is>
          <t>Morning</t>
        </is>
      </c>
      <c r="O1913">
        <f>IF(AND(OR(Dashboard!$C$6="All",C1913=Dashboard!$C$6),OR(Dashboard!$F$6="All",D1913=Dashboard!$F$6),OR(Dashboard!$I$6="All",B1913=Dashboard!$I$6)),1,0)</f>
        <v/>
      </c>
    </row>
    <row r="1914">
      <c r="A1914" t="inlineStr">
        <is>
          <t>PP901913</t>
        </is>
      </c>
      <c r="B1914" t="inlineStr">
        <is>
          <t>Jun</t>
        </is>
      </c>
      <c r="C1914" t="inlineStr">
        <is>
          <t>Nashik</t>
        </is>
      </c>
      <c r="D1914" t="inlineStr">
        <is>
          <t>Merchant (P2M)</t>
        </is>
      </c>
      <c r="E1914" t="inlineStr">
        <is>
          <t>Food</t>
        </is>
      </c>
      <c r="F1914" s="34" t="n">
        <v>201</v>
      </c>
      <c r="G1914" t="inlineStr">
        <is>
          <t>Bank B</t>
        </is>
      </c>
      <c r="H1914" t="inlineStr">
        <is>
          <t>Android</t>
        </is>
      </c>
      <c r="I1914" s="35" t="n">
        <v>1.5</v>
      </c>
      <c r="J1914" t="inlineStr">
        <is>
          <t>Success</t>
        </is>
      </c>
      <c r="K1914" t="inlineStr"/>
      <c r="L1914" s="34" t="n">
        <v>0</v>
      </c>
      <c r="M1914" t="inlineStr">
        <is>
          <t>Existing</t>
        </is>
      </c>
      <c r="N1914" t="inlineStr">
        <is>
          <t>Evening</t>
        </is>
      </c>
      <c r="O1914">
        <f>IF(AND(OR(Dashboard!$C$6="All",C1914=Dashboard!$C$6),OR(Dashboard!$F$6="All",D1914=Dashboard!$F$6),OR(Dashboard!$I$6="All",B1914=Dashboard!$I$6)),1,0)</f>
        <v/>
      </c>
    </row>
    <row r="1915">
      <c r="A1915" t="inlineStr">
        <is>
          <t>PP901914</t>
        </is>
      </c>
      <c r="B1915" t="inlineStr">
        <is>
          <t>Mar</t>
        </is>
      </c>
      <c r="C1915" t="inlineStr">
        <is>
          <t>Nashik</t>
        </is>
      </c>
      <c r="D1915" t="inlineStr">
        <is>
          <t>Insurance</t>
        </is>
      </c>
      <c r="E1915" t="inlineStr">
        <is>
          <t>-</t>
        </is>
      </c>
      <c r="F1915" s="34" t="n">
        <v>11152</v>
      </c>
      <c r="G1915" t="inlineStr">
        <is>
          <t>Bank A</t>
        </is>
      </c>
      <c r="H1915" t="inlineStr">
        <is>
          <t>Android</t>
        </is>
      </c>
      <c r="I1915" s="35" t="n">
        <v>2.4</v>
      </c>
      <c r="J1915" t="inlineStr">
        <is>
          <t>Success</t>
        </is>
      </c>
      <c r="K1915" t="inlineStr"/>
      <c r="L1915" s="34" t="n">
        <v>0</v>
      </c>
      <c r="M1915" t="inlineStr">
        <is>
          <t>Existing</t>
        </is>
      </c>
      <c r="N1915" t="inlineStr">
        <is>
          <t>Evening</t>
        </is>
      </c>
      <c r="O1915">
        <f>IF(AND(OR(Dashboard!$C$6="All",C1915=Dashboard!$C$6),OR(Dashboard!$F$6="All",D1915=Dashboard!$F$6),OR(Dashboard!$I$6="All",B1915=Dashboard!$I$6)),1,0)</f>
        <v/>
      </c>
    </row>
    <row r="1916">
      <c r="A1916" t="inlineStr">
        <is>
          <t>PP901915</t>
        </is>
      </c>
      <c r="B1916" t="inlineStr">
        <is>
          <t>Jan</t>
        </is>
      </c>
      <c r="C1916" t="inlineStr">
        <is>
          <t>Sambhaji Nagar</t>
        </is>
      </c>
      <c r="D1916" t="inlineStr">
        <is>
          <t>P2P transfer</t>
        </is>
      </c>
      <c r="E1916" t="inlineStr">
        <is>
          <t>-</t>
        </is>
      </c>
      <c r="F1916" s="34" t="n">
        <v>985</v>
      </c>
      <c r="G1916" t="inlineStr">
        <is>
          <t>Bank D</t>
        </is>
      </c>
      <c r="H1916" t="inlineStr">
        <is>
          <t>Android</t>
        </is>
      </c>
      <c r="I1916" s="35" t="n">
        <v>2.2</v>
      </c>
      <c r="J1916" t="inlineStr">
        <is>
          <t>Success</t>
        </is>
      </c>
      <c r="K1916" t="inlineStr"/>
      <c r="L1916" s="34" t="n">
        <v>0</v>
      </c>
      <c r="M1916" t="inlineStr">
        <is>
          <t>Existing</t>
        </is>
      </c>
      <c r="N1916" t="inlineStr">
        <is>
          <t>Evening</t>
        </is>
      </c>
      <c r="O1916">
        <f>IF(AND(OR(Dashboard!$C$6="All",C1916=Dashboard!$C$6),OR(Dashboard!$F$6="All",D1916=Dashboard!$F$6),OR(Dashboard!$I$6="All",B1916=Dashboard!$I$6)),1,0)</f>
        <v/>
      </c>
    </row>
    <row r="1917">
      <c r="A1917" t="inlineStr">
        <is>
          <t>PP901916</t>
        </is>
      </c>
      <c r="B1917" t="inlineStr">
        <is>
          <t>Feb</t>
        </is>
      </c>
      <c r="C1917" t="inlineStr">
        <is>
          <t>Nagpur</t>
        </is>
      </c>
      <c r="D1917" t="inlineStr">
        <is>
          <t>Recharge</t>
        </is>
      </c>
      <c r="E1917" t="inlineStr">
        <is>
          <t>-</t>
        </is>
      </c>
      <c r="F1917" s="34" t="n">
        <v>199</v>
      </c>
      <c r="G1917" t="inlineStr">
        <is>
          <t>Bank B</t>
        </is>
      </c>
      <c r="H1917" t="inlineStr">
        <is>
          <t>Android</t>
        </is>
      </c>
      <c r="I1917" s="35" t="n">
        <v>3</v>
      </c>
      <c r="J1917" t="inlineStr">
        <is>
          <t>Success</t>
        </is>
      </c>
      <c r="K1917" t="inlineStr"/>
      <c r="L1917" s="34" t="n">
        <v>2</v>
      </c>
      <c r="M1917" t="inlineStr">
        <is>
          <t>Existing</t>
        </is>
      </c>
      <c r="N1917" t="inlineStr">
        <is>
          <t>Afternoon</t>
        </is>
      </c>
      <c r="O1917">
        <f>IF(AND(OR(Dashboard!$C$6="All",C1917=Dashboard!$C$6),OR(Dashboard!$F$6="All",D1917=Dashboard!$F$6),OR(Dashboard!$I$6="All",B1917=Dashboard!$I$6)),1,0)</f>
        <v/>
      </c>
    </row>
    <row r="1918">
      <c r="A1918" t="inlineStr">
        <is>
          <t>PP901917</t>
        </is>
      </c>
      <c r="B1918" t="inlineStr">
        <is>
          <t>Jun</t>
        </is>
      </c>
      <c r="C1918" t="inlineStr">
        <is>
          <t>Solapur</t>
        </is>
      </c>
      <c r="D1918" t="inlineStr">
        <is>
          <t>P2P transfer</t>
        </is>
      </c>
      <c r="E1918" t="inlineStr">
        <is>
          <t>-</t>
        </is>
      </c>
      <c r="F1918" s="34" t="n">
        <v>725</v>
      </c>
      <c r="G1918" t="inlineStr">
        <is>
          <t>Bank B</t>
        </is>
      </c>
      <c r="H1918" t="inlineStr">
        <is>
          <t>Android</t>
        </is>
      </c>
      <c r="I1918" s="35" t="n">
        <v>0.9</v>
      </c>
      <c r="J1918" t="inlineStr">
        <is>
          <t>Success</t>
        </is>
      </c>
      <c r="K1918" t="inlineStr"/>
      <c r="L1918" s="34" t="n">
        <v>0</v>
      </c>
      <c r="M1918" t="inlineStr">
        <is>
          <t>Existing</t>
        </is>
      </c>
      <c r="N1918" t="inlineStr">
        <is>
          <t>Evening</t>
        </is>
      </c>
      <c r="O1918">
        <f>IF(AND(OR(Dashboard!$C$6="All",C1918=Dashboard!$C$6),OR(Dashboard!$F$6="All",D1918=Dashboard!$F$6),OR(Dashboard!$I$6="All",B1918=Dashboard!$I$6)),1,0)</f>
        <v/>
      </c>
    </row>
    <row r="1919">
      <c r="A1919" t="inlineStr">
        <is>
          <t>PP901918</t>
        </is>
      </c>
      <c r="B1919" t="inlineStr">
        <is>
          <t>Feb</t>
        </is>
      </c>
      <c r="C1919" t="inlineStr">
        <is>
          <t>Nashik</t>
        </is>
      </c>
      <c r="D1919" t="inlineStr">
        <is>
          <t>P2P transfer</t>
        </is>
      </c>
      <c r="E1919" t="inlineStr">
        <is>
          <t>-</t>
        </is>
      </c>
      <c r="F1919" s="34" t="n">
        <v>362</v>
      </c>
      <c r="G1919" t="inlineStr">
        <is>
          <t>Bank E</t>
        </is>
      </c>
      <c r="H1919" t="inlineStr">
        <is>
          <t>iOS</t>
        </is>
      </c>
      <c r="I1919" s="35" t="n">
        <v>2</v>
      </c>
      <c r="J1919" t="inlineStr">
        <is>
          <t>Success</t>
        </is>
      </c>
      <c r="K1919" t="inlineStr"/>
      <c r="L1919" s="34" t="n">
        <v>0</v>
      </c>
      <c r="M1919" t="inlineStr">
        <is>
          <t>Existing</t>
        </is>
      </c>
      <c r="N1919" t="inlineStr">
        <is>
          <t>Night</t>
        </is>
      </c>
      <c r="O1919">
        <f>IF(AND(OR(Dashboard!$C$6="All",C1919=Dashboard!$C$6),OR(Dashboard!$F$6="All",D1919=Dashboard!$F$6),OR(Dashboard!$I$6="All",B1919=Dashboard!$I$6)),1,0)</f>
        <v/>
      </c>
    </row>
    <row r="1920">
      <c r="A1920" t="inlineStr">
        <is>
          <t>PP901919</t>
        </is>
      </c>
      <c r="B1920" t="inlineStr">
        <is>
          <t>May</t>
        </is>
      </c>
      <c r="C1920" t="inlineStr">
        <is>
          <t>Nashik</t>
        </is>
      </c>
      <c r="D1920" t="inlineStr">
        <is>
          <t>P2P transfer</t>
        </is>
      </c>
      <c r="E1920" t="inlineStr">
        <is>
          <t>-</t>
        </is>
      </c>
      <c r="F1920" s="34" t="n">
        <v>726</v>
      </c>
      <c r="G1920" t="inlineStr">
        <is>
          <t>Bank E</t>
        </is>
      </c>
      <c r="H1920" t="inlineStr">
        <is>
          <t>Android</t>
        </is>
      </c>
      <c r="I1920" s="35" t="n">
        <v>2.7</v>
      </c>
      <c r="J1920" t="inlineStr">
        <is>
          <t>Success</t>
        </is>
      </c>
      <c r="K1920" t="inlineStr"/>
      <c r="L1920" s="34" t="n">
        <v>0</v>
      </c>
      <c r="M1920" t="inlineStr">
        <is>
          <t>Existing</t>
        </is>
      </c>
      <c r="N1920" t="inlineStr">
        <is>
          <t>Evening</t>
        </is>
      </c>
      <c r="O1920">
        <f>IF(AND(OR(Dashboard!$C$6="All",C1920=Dashboard!$C$6),OR(Dashboard!$F$6="All",D1920=Dashboard!$F$6),OR(Dashboard!$I$6="All",B1920=Dashboard!$I$6)),1,0)</f>
        <v/>
      </c>
    </row>
    <row r="1921">
      <c r="A1921" t="inlineStr">
        <is>
          <t>PP901920</t>
        </is>
      </c>
      <c r="B1921" t="inlineStr">
        <is>
          <t>May</t>
        </is>
      </c>
      <c r="C1921" t="inlineStr">
        <is>
          <t>Solapur</t>
        </is>
      </c>
      <c r="D1921" t="inlineStr">
        <is>
          <t>P2P transfer</t>
        </is>
      </c>
      <c r="E1921" t="inlineStr">
        <is>
          <t>-</t>
        </is>
      </c>
      <c r="F1921" s="34" t="n">
        <v>1544</v>
      </c>
      <c r="G1921" t="inlineStr">
        <is>
          <t>Bank D</t>
        </is>
      </c>
      <c r="H1921" t="inlineStr">
        <is>
          <t>Android</t>
        </is>
      </c>
      <c r="I1921" s="35" t="n">
        <v>1.1</v>
      </c>
      <c r="J1921" t="inlineStr">
        <is>
          <t>Success</t>
        </is>
      </c>
      <c r="K1921" t="inlineStr"/>
      <c r="L1921" s="34" t="n">
        <v>0</v>
      </c>
      <c r="M1921" t="inlineStr">
        <is>
          <t>Existing</t>
        </is>
      </c>
      <c r="N1921" t="inlineStr">
        <is>
          <t>Morning</t>
        </is>
      </c>
      <c r="O1921">
        <f>IF(AND(OR(Dashboard!$C$6="All",C1921=Dashboard!$C$6),OR(Dashboard!$F$6="All",D1921=Dashboard!$F$6),OR(Dashboard!$I$6="All",B1921=Dashboard!$I$6)),1,0)</f>
        <v/>
      </c>
    </row>
    <row r="1922">
      <c r="A1922" t="inlineStr">
        <is>
          <t>PP901921</t>
        </is>
      </c>
      <c r="B1922" t="inlineStr">
        <is>
          <t>Mar</t>
        </is>
      </c>
      <c r="C1922" t="inlineStr">
        <is>
          <t>Kolhapur</t>
        </is>
      </c>
      <c r="D1922" t="inlineStr">
        <is>
          <t>Merchant (P2M)</t>
        </is>
      </c>
      <c r="E1922" t="inlineStr">
        <is>
          <t>Pharmacy</t>
        </is>
      </c>
      <c r="F1922" s="34" t="n">
        <v>245</v>
      </c>
      <c r="G1922" t="inlineStr">
        <is>
          <t>Bank B</t>
        </is>
      </c>
      <c r="H1922" t="inlineStr">
        <is>
          <t>Android</t>
        </is>
      </c>
      <c r="I1922" s="35" t="n">
        <v>2</v>
      </c>
      <c r="J1922" t="inlineStr">
        <is>
          <t>Success</t>
        </is>
      </c>
      <c r="K1922" t="inlineStr"/>
      <c r="L1922" s="34" t="n">
        <v>0</v>
      </c>
      <c r="M1922" t="inlineStr">
        <is>
          <t>Existing</t>
        </is>
      </c>
      <c r="N1922" t="inlineStr">
        <is>
          <t>Afternoon</t>
        </is>
      </c>
      <c r="O1922">
        <f>IF(AND(OR(Dashboard!$C$6="All",C1922=Dashboard!$C$6),OR(Dashboard!$F$6="All",D1922=Dashboard!$F$6),OR(Dashboard!$I$6="All",B1922=Dashboard!$I$6)),1,0)</f>
        <v/>
      </c>
    </row>
    <row r="1923">
      <c r="A1923" t="inlineStr">
        <is>
          <t>PP901922</t>
        </is>
      </c>
      <c r="B1923" t="inlineStr">
        <is>
          <t>May</t>
        </is>
      </c>
      <c r="C1923" t="inlineStr">
        <is>
          <t>Nashik</t>
        </is>
      </c>
      <c r="D1923" t="inlineStr">
        <is>
          <t>P2P transfer</t>
        </is>
      </c>
      <c r="E1923" t="inlineStr">
        <is>
          <t>-</t>
        </is>
      </c>
      <c r="F1923" s="34" t="n">
        <v>1754</v>
      </c>
      <c r="G1923" t="inlineStr">
        <is>
          <t>Bank A</t>
        </is>
      </c>
      <c r="H1923" t="inlineStr">
        <is>
          <t>Android</t>
        </is>
      </c>
      <c r="I1923" s="35" t="n">
        <v>1.2</v>
      </c>
      <c r="J1923" t="inlineStr">
        <is>
          <t>Success</t>
        </is>
      </c>
      <c r="K1923" t="inlineStr"/>
      <c r="L1923" s="34" t="n">
        <v>0</v>
      </c>
      <c r="M1923" t="inlineStr">
        <is>
          <t>Existing</t>
        </is>
      </c>
      <c r="N1923" t="inlineStr">
        <is>
          <t>Morning</t>
        </is>
      </c>
      <c r="O1923">
        <f>IF(AND(OR(Dashboard!$C$6="All",C1923=Dashboard!$C$6),OR(Dashboard!$F$6="All",D1923=Dashboard!$F$6),OR(Dashboard!$I$6="All",B1923=Dashboard!$I$6)),1,0)</f>
        <v/>
      </c>
    </row>
    <row r="1924">
      <c r="A1924" t="inlineStr">
        <is>
          <t>PP901923</t>
        </is>
      </c>
      <c r="B1924" t="inlineStr">
        <is>
          <t>May</t>
        </is>
      </c>
      <c r="C1924" t="inlineStr">
        <is>
          <t>Nashik</t>
        </is>
      </c>
      <c r="D1924" t="inlineStr">
        <is>
          <t>Merchant (P2M)</t>
        </is>
      </c>
      <c r="E1924" t="inlineStr">
        <is>
          <t>Pharmacy</t>
        </is>
      </c>
      <c r="F1924" s="34" t="n">
        <v>465</v>
      </c>
      <c r="G1924" t="inlineStr">
        <is>
          <t>Bank A</t>
        </is>
      </c>
      <c r="H1924" t="inlineStr">
        <is>
          <t>Android</t>
        </is>
      </c>
      <c r="I1924" s="35" t="n">
        <v>1.1</v>
      </c>
      <c r="J1924" t="inlineStr">
        <is>
          <t>Success</t>
        </is>
      </c>
      <c r="K1924" t="inlineStr"/>
      <c r="L1924" s="34" t="n">
        <v>0</v>
      </c>
      <c r="M1924" t="inlineStr">
        <is>
          <t>Existing</t>
        </is>
      </c>
      <c r="N1924" t="inlineStr">
        <is>
          <t>Morning</t>
        </is>
      </c>
      <c r="O1924">
        <f>IF(AND(OR(Dashboard!$C$6="All",C1924=Dashboard!$C$6),OR(Dashboard!$F$6="All",D1924=Dashboard!$F$6),OR(Dashboard!$I$6="All",B1924=Dashboard!$I$6)),1,0)</f>
        <v/>
      </c>
    </row>
    <row r="1925">
      <c r="A1925" t="inlineStr">
        <is>
          <t>PP901924</t>
        </is>
      </c>
      <c r="B1925" t="inlineStr">
        <is>
          <t>Jan</t>
        </is>
      </c>
      <c r="C1925" t="inlineStr">
        <is>
          <t>Solapur</t>
        </is>
      </c>
      <c r="D1925" t="inlineStr">
        <is>
          <t>Merchant (P2M)</t>
        </is>
      </c>
      <c r="E1925" t="inlineStr">
        <is>
          <t>Grocery</t>
        </is>
      </c>
      <c r="F1925" s="34" t="n">
        <v>400</v>
      </c>
      <c r="G1925" t="inlineStr">
        <is>
          <t>Bank C</t>
        </is>
      </c>
      <c r="H1925" t="inlineStr">
        <is>
          <t>Android</t>
        </is>
      </c>
      <c r="I1925" s="35" t="n">
        <v>0.4</v>
      </c>
      <c r="J1925" t="inlineStr">
        <is>
          <t>Failed</t>
        </is>
      </c>
      <c r="K1925" t="inlineStr">
        <is>
          <t>Bank server down</t>
        </is>
      </c>
      <c r="L1925" s="34" t="n">
        <v>0</v>
      </c>
      <c r="M1925" t="inlineStr">
        <is>
          <t>New</t>
        </is>
      </c>
      <c r="N1925" t="inlineStr">
        <is>
          <t>Afternoon</t>
        </is>
      </c>
      <c r="O1925">
        <f>IF(AND(OR(Dashboard!$C$6="All",C1925=Dashboard!$C$6),OR(Dashboard!$F$6="All",D1925=Dashboard!$F$6),OR(Dashboard!$I$6="All",B1925=Dashboard!$I$6)),1,0)</f>
        <v/>
      </c>
    </row>
    <row r="1926">
      <c r="A1926" t="inlineStr">
        <is>
          <t>PP901925</t>
        </is>
      </c>
      <c r="B1926" t="inlineStr">
        <is>
          <t>Apr</t>
        </is>
      </c>
      <c r="C1926" t="inlineStr">
        <is>
          <t>Nagpur</t>
        </is>
      </c>
      <c r="D1926" t="inlineStr">
        <is>
          <t>P2P transfer</t>
        </is>
      </c>
      <c r="E1926" t="inlineStr">
        <is>
          <t>-</t>
        </is>
      </c>
      <c r="F1926" s="34" t="n">
        <v>149</v>
      </c>
      <c r="G1926" t="inlineStr">
        <is>
          <t>Bank E</t>
        </is>
      </c>
      <c r="H1926" t="inlineStr">
        <is>
          <t>iOS</t>
        </is>
      </c>
      <c r="I1926" s="35" t="n">
        <v>2.6</v>
      </c>
      <c r="J1926" t="inlineStr">
        <is>
          <t>Success</t>
        </is>
      </c>
      <c r="K1926" t="inlineStr"/>
      <c r="L1926" s="34" t="n">
        <v>0</v>
      </c>
      <c r="M1926" t="inlineStr">
        <is>
          <t>Existing</t>
        </is>
      </c>
      <c r="N1926" t="inlineStr">
        <is>
          <t>Morning</t>
        </is>
      </c>
      <c r="O1926">
        <f>IF(AND(OR(Dashboard!$C$6="All",C1926=Dashboard!$C$6),OR(Dashboard!$F$6="All",D1926=Dashboard!$F$6),OR(Dashboard!$I$6="All",B1926=Dashboard!$I$6)),1,0)</f>
        <v/>
      </c>
    </row>
    <row r="1927">
      <c r="A1927" t="inlineStr">
        <is>
          <t>PP901926</t>
        </is>
      </c>
      <c r="B1927" t="inlineStr">
        <is>
          <t>Apr</t>
        </is>
      </c>
      <c r="C1927" t="inlineStr">
        <is>
          <t>Pune</t>
        </is>
      </c>
      <c r="D1927" t="inlineStr">
        <is>
          <t>Recharge</t>
        </is>
      </c>
      <c r="E1927" t="inlineStr">
        <is>
          <t>-</t>
        </is>
      </c>
      <c r="F1927" s="34" t="n">
        <v>239</v>
      </c>
      <c r="G1927" t="inlineStr">
        <is>
          <t>Bank E</t>
        </is>
      </c>
      <c r="H1927" t="inlineStr">
        <is>
          <t>Android</t>
        </is>
      </c>
      <c r="I1927" s="35" t="n">
        <v>1.7</v>
      </c>
      <c r="J1927" t="inlineStr">
        <is>
          <t>Success</t>
        </is>
      </c>
      <c r="K1927" t="inlineStr"/>
      <c r="L1927" s="34" t="n">
        <v>2</v>
      </c>
      <c r="M1927" t="inlineStr">
        <is>
          <t>Existing</t>
        </is>
      </c>
      <c r="N1927" t="inlineStr">
        <is>
          <t>Afternoon</t>
        </is>
      </c>
      <c r="O1927">
        <f>IF(AND(OR(Dashboard!$C$6="All",C1927=Dashboard!$C$6),OR(Dashboard!$F$6="All",D1927=Dashboard!$F$6),OR(Dashboard!$I$6="All",B1927=Dashboard!$I$6)),1,0)</f>
        <v/>
      </c>
    </row>
    <row r="1928">
      <c r="A1928" t="inlineStr">
        <is>
          <t>PP901927</t>
        </is>
      </c>
      <c r="B1928" t="inlineStr">
        <is>
          <t>Feb</t>
        </is>
      </c>
      <c r="C1928" t="inlineStr">
        <is>
          <t>Solapur</t>
        </is>
      </c>
      <c r="D1928" t="inlineStr">
        <is>
          <t>Merchant (P2M)</t>
        </is>
      </c>
      <c r="E1928" t="inlineStr">
        <is>
          <t>Food</t>
        </is>
      </c>
      <c r="F1928" s="34" t="n">
        <v>198</v>
      </c>
      <c r="G1928" t="inlineStr">
        <is>
          <t>Bank B</t>
        </is>
      </c>
      <c r="H1928" t="inlineStr">
        <is>
          <t>Android</t>
        </is>
      </c>
      <c r="I1928" s="35" t="n">
        <v>0.4</v>
      </c>
      <c r="J1928" t="inlineStr">
        <is>
          <t>Success</t>
        </is>
      </c>
      <c r="K1928" t="inlineStr"/>
      <c r="L1928" s="34" t="n">
        <v>0</v>
      </c>
      <c r="M1928" t="inlineStr">
        <is>
          <t>Existing</t>
        </is>
      </c>
      <c r="N1928" t="inlineStr">
        <is>
          <t>Morning</t>
        </is>
      </c>
      <c r="O1928">
        <f>IF(AND(OR(Dashboard!$C$6="All",C1928=Dashboard!$C$6),OR(Dashboard!$F$6="All",D1928=Dashboard!$F$6),OR(Dashboard!$I$6="All",B1928=Dashboard!$I$6)),1,0)</f>
        <v/>
      </c>
    </row>
    <row r="1929">
      <c r="A1929" t="inlineStr">
        <is>
          <t>PP901928</t>
        </is>
      </c>
      <c r="B1929" t="inlineStr">
        <is>
          <t>Feb</t>
        </is>
      </c>
      <c r="C1929" t="inlineStr">
        <is>
          <t>Kolhapur</t>
        </is>
      </c>
      <c r="D1929" t="inlineStr">
        <is>
          <t>P2P transfer</t>
        </is>
      </c>
      <c r="E1929" t="inlineStr">
        <is>
          <t>-</t>
        </is>
      </c>
      <c r="F1929" s="34" t="n">
        <v>982</v>
      </c>
      <c r="G1929" t="inlineStr">
        <is>
          <t>Bank C</t>
        </is>
      </c>
      <c r="H1929" t="inlineStr">
        <is>
          <t>Android</t>
        </is>
      </c>
      <c r="I1929" s="35" t="n">
        <v>2.2</v>
      </c>
      <c r="J1929" t="inlineStr">
        <is>
          <t>Success</t>
        </is>
      </c>
      <c r="K1929" t="inlineStr"/>
      <c r="L1929" s="34" t="n">
        <v>0</v>
      </c>
      <c r="M1929" t="inlineStr">
        <is>
          <t>Existing</t>
        </is>
      </c>
      <c r="N1929" t="inlineStr">
        <is>
          <t>Morning</t>
        </is>
      </c>
      <c r="O1929">
        <f>IF(AND(OR(Dashboard!$C$6="All",C1929=Dashboard!$C$6),OR(Dashboard!$F$6="All",D1929=Dashboard!$F$6),OR(Dashboard!$I$6="All",B1929=Dashboard!$I$6)),1,0)</f>
        <v/>
      </c>
    </row>
    <row r="1930">
      <c r="A1930" t="inlineStr">
        <is>
          <t>PP901929</t>
        </is>
      </c>
      <c r="B1930" t="inlineStr">
        <is>
          <t>Jan</t>
        </is>
      </c>
      <c r="C1930" t="inlineStr">
        <is>
          <t>Nagpur</t>
        </is>
      </c>
      <c r="D1930" t="inlineStr">
        <is>
          <t>P2P transfer</t>
        </is>
      </c>
      <c r="E1930" t="inlineStr">
        <is>
          <t>-</t>
        </is>
      </c>
      <c r="F1930" s="34" t="n">
        <v>235</v>
      </c>
      <c r="G1930" t="inlineStr">
        <is>
          <t>Bank D</t>
        </is>
      </c>
      <c r="H1930" t="inlineStr">
        <is>
          <t>Android</t>
        </is>
      </c>
      <c r="I1930" s="35" t="n">
        <v>2.6</v>
      </c>
      <c r="J1930" t="inlineStr">
        <is>
          <t>Success</t>
        </is>
      </c>
      <c r="K1930" t="inlineStr"/>
      <c r="L1930" s="34" t="n">
        <v>0</v>
      </c>
      <c r="M1930" t="inlineStr">
        <is>
          <t>Existing</t>
        </is>
      </c>
      <c r="N1930" t="inlineStr">
        <is>
          <t>Evening</t>
        </is>
      </c>
      <c r="O1930">
        <f>IF(AND(OR(Dashboard!$C$6="All",C1930=Dashboard!$C$6),OR(Dashboard!$F$6="All",D1930=Dashboard!$F$6),OR(Dashboard!$I$6="All",B1930=Dashboard!$I$6)),1,0)</f>
        <v/>
      </c>
    </row>
    <row r="1931">
      <c r="A1931" t="inlineStr">
        <is>
          <t>PP901930</t>
        </is>
      </c>
      <c r="B1931" t="inlineStr">
        <is>
          <t>Jan</t>
        </is>
      </c>
      <c r="C1931" t="inlineStr">
        <is>
          <t>Nashik</t>
        </is>
      </c>
      <c r="D1931" t="inlineStr">
        <is>
          <t>P2P transfer</t>
        </is>
      </c>
      <c r="E1931" t="inlineStr">
        <is>
          <t>-</t>
        </is>
      </c>
      <c r="F1931" s="34" t="n">
        <v>984</v>
      </c>
      <c r="G1931" t="inlineStr">
        <is>
          <t>Bank E</t>
        </is>
      </c>
      <c r="H1931" t="inlineStr">
        <is>
          <t>Android</t>
        </is>
      </c>
      <c r="I1931" s="35" t="n">
        <v>1.2</v>
      </c>
      <c r="J1931" t="inlineStr">
        <is>
          <t>Success</t>
        </is>
      </c>
      <c r="K1931" t="inlineStr"/>
      <c r="L1931" s="34" t="n">
        <v>0</v>
      </c>
      <c r="M1931" t="inlineStr">
        <is>
          <t>Existing</t>
        </is>
      </c>
      <c r="N1931" t="inlineStr">
        <is>
          <t>Morning</t>
        </is>
      </c>
      <c r="O1931">
        <f>IF(AND(OR(Dashboard!$C$6="All",C1931=Dashboard!$C$6),OR(Dashboard!$F$6="All",D1931=Dashboard!$F$6),OR(Dashboard!$I$6="All",B1931=Dashboard!$I$6)),1,0)</f>
        <v/>
      </c>
    </row>
    <row r="1932">
      <c r="A1932" t="inlineStr">
        <is>
          <t>PP901931</t>
        </is>
      </c>
      <c r="B1932" t="inlineStr">
        <is>
          <t>Feb</t>
        </is>
      </c>
      <c r="C1932" t="inlineStr">
        <is>
          <t>Nagpur</t>
        </is>
      </c>
      <c r="D1932" t="inlineStr">
        <is>
          <t>Recharge</t>
        </is>
      </c>
      <c r="E1932" t="inlineStr">
        <is>
          <t>-</t>
        </is>
      </c>
      <c r="F1932" s="34" t="n">
        <v>666</v>
      </c>
      <c r="G1932" t="inlineStr">
        <is>
          <t>Bank D</t>
        </is>
      </c>
      <c r="H1932" t="inlineStr">
        <is>
          <t>iOS</t>
        </is>
      </c>
      <c r="I1932" s="35" t="n">
        <v>2.7</v>
      </c>
      <c r="J1932" t="inlineStr">
        <is>
          <t>Success</t>
        </is>
      </c>
      <c r="K1932" t="inlineStr"/>
      <c r="L1932" s="34" t="n">
        <v>0</v>
      </c>
      <c r="M1932" t="inlineStr">
        <is>
          <t>Existing</t>
        </is>
      </c>
      <c r="N1932" t="inlineStr">
        <is>
          <t>Morning</t>
        </is>
      </c>
      <c r="O1932">
        <f>IF(AND(OR(Dashboard!$C$6="All",C1932=Dashboard!$C$6),OR(Dashboard!$F$6="All",D1932=Dashboard!$F$6),OR(Dashboard!$I$6="All",B1932=Dashboard!$I$6)),1,0)</f>
        <v/>
      </c>
    </row>
    <row r="1933">
      <c r="A1933" t="inlineStr">
        <is>
          <t>PP901932</t>
        </is>
      </c>
      <c r="B1933" t="inlineStr">
        <is>
          <t>May</t>
        </is>
      </c>
      <c r="C1933" t="inlineStr">
        <is>
          <t>Sambhaji Nagar</t>
        </is>
      </c>
      <c r="D1933" t="inlineStr">
        <is>
          <t>Insurance</t>
        </is>
      </c>
      <c r="E1933" t="inlineStr">
        <is>
          <t>-</t>
        </is>
      </c>
      <c r="F1933" s="34" t="n">
        <v>9650</v>
      </c>
      <c r="G1933" t="inlineStr">
        <is>
          <t>Bank B</t>
        </is>
      </c>
      <c r="H1933" t="inlineStr">
        <is>
          <t>Android</t>
        </is>
      </c>
      <c r="I1933" s="35" t="n">
        <v>1.3</v>
      </c>
      <c r="J1933" t="inlineStr">
        <is>
          <t>Success</t>
        </is>
      </c>
      <c r="K1933" t="inlineStr"/>
      <c r="L1933" s="34" t="n">
        <v>0</v>
      </c>
      <c r="M1933" t="inlineStr">
        <is>
          <t>Existing</t>
        </is>
      </c>
      <c r="N1933" t="inlineStr">
        <is>
          <t>Morning</t>
        </is>
      </c>
      <c r="O1933">
        <f>IF(AND(OR(Dashboard!$C$6="All",C1933=Dashboard!$C$6),OR(Dashboard!$F$6="All",D1933=Dashboard!$F$6),OR(Dashboard!$I$6="All",B1933=Dashboard!$I$6)),1,0)</f>
        <v/>
      </c>
    </row>
    <row r="1934">
      <c r="A1934" t="inlineStr">
        <is>
          <t>PP901933</t>
        </is>
      </c>
      <c r="B1934" t="inlineStr">
        <is>
          <t>May</t>
        </is>
      </c>
      <c r="C1934" t="inlineStr">
        <is>
          <t>Solapur</t>
        </is>
      </c>
      <c r="D1934" t="inlineStr">
        <is>
          <t>Bill payment</t>
        </is>
      </c>
      <c r="E1934" t="inlineStr">
        <is>
          <t>-</t>
        </is>
      </c>
      <c r="F1934" s="34" t="n">
        <v>1066</v>
      </c>
      <c r="G1934" t="inlineStr">
        <is>
          <t>Bank B</t>
        </is>
      </c>
      <c r="H1934" t="inlineStr">
        <is>
          <t>Android</t>
        </is>
      </c>
      <c r="I1934" s="35" t="n">
        <v>2.1</v>
      </c>
      <c r="J1934" t="inlineStr">
        <is>
          <t>Success</t>
        </is>
      </c>
      <c r="K1934" t="inlineStr"/>
      <c r="L1934" s="34" t="n">
        <v>0</v>
      </c>
      <c r="M1934" t="inlineStr">
        <is>
          <t>Existing</t>
        </is>
      </c>
      <c r="N1934" t="inlineStr">
        <is>
          <t>Evening</t>
        </is>
      </c>
      <c r="O1934">
        <f>IF(AND(OR(Dashboard!$C$6="All",C1934=Dashboard!$C$6),OR(Dashboard!$F$6="All",D1934=Dashboard!$F$6),OR(Dashboard!$I$6="All",B1934=Dashboard!$I$6)),1,0)</f>
        <v/>
      </c>
    </row>
    <row r="1935">
      <c r="A1935" t="inlineStr">
        <is>
          <t>PP901934</t>
        </is>
      </c>
      <c r="B1935" t="inlineStr">
        <is>
          <t>Mar</t>
        </is>
      </c>
      <c r="C1935" t="inlineStr">
        <is>
          <t>Solapur</t>
        </is>
      </c>
      <c r="D1935" t="inlineStr">
        <is>
          <t>P2P transfer</t>
        </is>
      </c>
      <c r="E1935" t="inlineStr">
        <is>
          <t>-</t>
        </is>
      </c>
      <c r="F1935" s="34" t="n">
        <v>270</v>
      </c>
      <c r="G1935" t="inlineStr">
        <is>
          <t>Bank C</t>
        </is>
      </c>
      <c r="H1935" t="inlineStr">
        <is>
          <t>Android</t>
        </is>
      </c>
      <c r="I1935" s="35" t="n">
        <v>0.8</v>
      </c>
      <c r="J1935" t="inlineStr">
        <is>
          <t>Success</t>
        </is>
      </c>
      <c r="K1935" t="inlineStr"/>
      <c r="L1935" s="34" t="n">
        <v>0</v>
      </c>
      <c r="M1935" t="inlineStr">
        <is>
          <t>Existing</t>
        </is>
      </c>
      <c r="N1935" t="inlineStr">
        <is>
          <t>Morning</t>
        </is>
      </c>
      <c r="O1935">
        <f>IF(AND(OR(Dashboard!$C$6="All",C1935=Dashboard!$C$6),OR(Dashboard!$F$6="All",D1935=Dashboard!$F$6),OR(Dashboard!$I$6="All",B1935=Dashboard!$I$6)),1,0)</f>
        <v/>
      </c>
    </row>
    <row r="1936">
      <c r="A1936" t="inlineStr">
        <is>
          <t>PP901935</t>
        </is>
      </c>
      <c r="B1936" t="inlineStr">
        <is>
          <t>Jun</t>
        </is>
      </c>
      <c r="C1936" t="inlineStr">
        <is>
          <t>Nashik</t>
        </is>
      </c>
      <c r="D1936" t="inlineStr">
        <is>
          <t>Merchant (P2M)</t>
        </is>
      </c>
      <c r="E1936" t="inlineStr">
        <is>
          <t>Grocery</t>
        </is>
      </c>
      <c r="F1936" s="34" t="n">
        <v>564</v>
      </c>
      <c r="G1936" t="inlineStr">
        <is>
          <t>Bank C</t>
        </is>
      </c>
      <c r="H1936" t="inlineStr">
        <is>
          <t>Android</t>
        </is>
      </c>
      <c r="I1936" s="35" t="n">
        <v>2.4</v>
      </c>
      <c r="J1936" t="inlineStr">
        <is>
          <t>Success</t>
        </is>
      </c>
      <c r="K1936" t="inlineStr"/>
      <c r="L1936" s="34" t="n">
        <v>0</v>
      </c>
      <c r="M1936" t="inlineStr">
        <is>
          <t>Existing</t>
        </is>
      </c>
      <c r="N1936" t="inlineStr">
        <is>
          <t>Night</t>
        </is>
      </c>
      <c r="O1936">
        <f>IF(AND(OR(Dashboard!$C$6="All",C1936=Dashboard!$C$6),OR(Dashboard!$F$6="All",D1936=Dashboard!$F$6),OR(Dashboard!$I$6="All",B1936=Dashboard!$I$6)),1,0)</f>
        <v/>
      </c>
    </row>
    <row r="1937">
      <c r="A1937" t="inlineStr">
        <is>
          <t>PP901936</t>
        </is>
      </c>
      <c r="B1937" t="inlineStr">
        <is>
          <t>Apr</t>
        </is>
      </c>
      <c r="C1937" t="inlineStr">
        <is>
          <t>Sambhaji Nagar</t>
        </is>
      </c>
      <c r="D1937" t="inlineStr">
        <is>
          <t>Merchant (P2M)</t>
        </is>
      </c>
      <c r="E1937" t="inlineStr">
        <is>
          <t>Grocery</t>
        </is>
      </c>
      <c r="F1937" s="34" t="n">
        <v>147</v>
      </c>
      <c r="G1937" t="inlineStr">
        <is>
          <t>Bank B</t>
        </is>
      </c>
      <c r="H1937" t="inlineStr">
        <is>
          <t>Android</t>
        </is>
      </c>
      <c r="I1937" s="35" t="n">
        <v>2.7</v>
      </c>
      <c r="J1937" t="inlineStr">
        <is>
          <t>Success</t>
        </is>
      </c>
      <c r="K1937" t="inlineStr"/>
      <c r="L1937" s="34" t="n">
        <v>0</v>
      </c>
      <c r="M1937" t="inlineStr">
        <is>
          <t>Existing</t>
        </is>
      </c>
      <c r="N1937" t="inlineStr">
        <is>
          <t>Afternoon</t>
        </is>
      </c>
      <c r="O1937">
        <f>IF(AND(OR(Dashboard!$C$6="All",C1937=Dashboard!$C$6),OR(Dashboard!$F$6="All",D1937=Dashboard!$F$6),OR(Dashboard!$I$6="All",B1937=Dashboard!$I$6)),1,0)</f>
        <v/>
      </c>
    </row>
    <row r="1938">
      <c r="A1938" t="inlineStr">
        <is>
          <t>PP901937</t>
        </is>
      </c>
      <c r="B1938" t="inlineStr">
        <is>
          <t>Jan</t>
        </is>
      </c>
      <c r="C1938" t="inlineStr">
        <is>
          <t>Sambhaji Nagar</t>
        </is>
      </c>
      <c r="D1938" t="inlineStr">
        <is>
          <t>Insurance</t>
        </is>
      </c>
      <c r="E1938" t="inlineStr">
        <is>
          <t>-</t>
        </is>
      </c>
      <c r="F1938" s="34" t="n">
        <v>2997</v>
      </c>
      <c r="G1938" t="inlineStr">
        <is>
          <t>Bank E</t>
        </is>
      </c>
      <c r="H1938" t="inlineStr">
        <is>
          <t>Android</t>
        </is>
      </c>
      <c r="I1938" s="35" t="n">
        <v>1.2</v>
      </c>
      <c r="J1938" t="inlineStr">
        <is>
          <t>Success</t>
        </is>
      </c>
      <c r="K1938" t="inlineStr"/>
      <c r="L1938" s="34" t="n">
        <v>0</v>
      </c>
      <c r="M1938" t="inlineStr">
        <is>
          <t>Existing</t>
        </is>
      </c>
      <c r="N1938" t="inlineStr">
        <is>
          <t>Afternoon</t>
        </is>
      </c>
      <c r="O1938">
        <f>IF(AND(OR(Dashboard!$C$6="All",C1938=Dashboard!$C$6),OR(Dashboard!$F$6="All",D1938=Dashboard!$F$6),OR(Dashboard!$I$6="All",B1938=Dashboard!$I$6)),1,0)</f>
        <v/>
      </c>
    </row>
    <row r="1939">
      <c r="A1939" t="inlineStr">
        <is>
          <t>PP901938</t>
        </is>
      </c>
      <c r="B1939" t="inlineStr">
        <is>
          <t>May</t>
        </is>
      </c>
      <c r="C1939" t="inlineStr">
        <is>
          <t>Sambhaji Nagar</t>
        </is>
      </c>
      <c r="D1939" t="inlineStr">
        <is>
          <t>Merchant (P2M)</t>
        </is>
      </c>
      <c r="E1939" t="inlineStr">
        <is>
          <t>Pharmacy</t>
        </is>
      </c>
      <c r="F1939" s="34" t="n">
        <v>193</v>
      </c>
      <c r="G1939" t="inlineStr">
        <is>
          <t>Bank A</t>
        </is>
      </c>
      <c r="H1939" t="inlineStr">
        <is>
          <t>Android</t>
        </is>
      </c>
      <c r="I1939" s="35" t="n">
        <v>1.7</v>
      </c>
      <c r="J1939" t="inlineStr">
        <is>
          <t>Success</t>
        </is>
      </c>
      <c r="K1939" t="inlineStr"/>
      <c r="L1939" s="34" t="n">
        <v>0</v>
      </c>
      <c r="M1939" t="inlineStr">
        <is>
          <t>Existing</t>
        </is>
      </c>
      <c r="N1939" t="inlineStr">
        <is>
          <t>Afternoon</t>
        </is>
      </c>
      <c r="O1939">
        <f>IF(AND(OR(Dashboard!$C$6="All",C1939=Dashboard!$C$6),OR(Dashboard!$F$6="All",D1939=Dashboard!$F$6),OR(Dashboard!$I$6="All",B1939=Dashboard!$I$6)),1,0)</f>
        <v/>
      </c>
    </row>
    <row r="1940">
      <c r="A1940" t="inlineStr">
        <is>
          <t>PP901939</t>
        </is>
      </c>
      <c r="B1940" t="inlineStr">
        <is>
          <t>Apr</t>
        </is>
      </c>
      <c r="C1940" t="inlineStr">
        <is>
          <t>Pune</t>
        </is>
      </c>
      <c r="D1940" t="inlineStr">
        <is>
          <t>P2P transfer</t>
        </is>
      </c>
      <c r="E1940" t="inlineStr">
        <is>
          <t>-</t>
        </is>
      </c>
      <c r="F1940" s="34" t="n">
        <v>240</v>
      </c>
      <c r="G1940" t="inlineStr">
        <is>
          <t>Bank B</t>
        </is>
      </c>
      <c r="H1940" t="inlineStr">
        <is>
          <t>Android</t>
        </is>
      </c>
      <c r="I1940" s="35" t="n">
        <v>1.9</v>
      </c>
      <c r="J1940" t="inlineStr">
        <is>
          <t>Success</t>
        </is>
      </c>
      <c r="K1940" t="inlineStr"/>
      <c r="L1940" s="34" t="n">
        <v>0</v>
      </c>
      <c r="M1940" t="inlineStr">
        <is>
          <t>New</t>
        </is>
      </c>
      <c r="N1940" t="inlineStr">
        <is>
          <t>Evening</t>
        </is>
      </c>
      <c r="O1940">
        <f>IF(AND(OR(Dashboard!$C$6="All",C1940=Dashboard!$C$6),OR(Dashboard!$F$6="All",D1940=Dashboard!$F$6),OR(Dashboard!$I$6="All",B1940=Dashboard!$I$6)),1,0)</f>
        <v/>
      </c>
    </row>
    <row r="1941">
      <c r="A1941" t="inlineStr">
        <is>
          <t>PP901940</t>
        </is>
      </c>
      <c r="B1941" t="inlineStr">
        <is>
          <t>Apr</t>
        </is>
      </c>
      <c r="C1941" t="inlineStr">
        <is>
          <t>Pune</t>
        </is>
      </c>
      <c r="D1941" t="inlineStr">
        <is>
          <t>Bill payment</t>
        </is>
      </c>
      <c r="E1941" t="inlineStr">
        <is>
          <t>-</t>
        </is>
      </c>
      <c r="F1941" s="34" t="n">
        <v>3857</v>
      </c>
      <c r="G1941" t="inlineStr">
        <is>
          <t>Bank D</t>
        </is>
      </c>
      <c r="H1941" t="inlineStr">
        <is>
          <t>Android</t>
        </is>
      </c>
      <c r="I1941" s="35" t="n">
        <v>1.8</v>
      </c>
      <c r="J1941" t="inlineStr">
        <is>
          <t>Success</t>
        </is>
      </c>
      <c r="K1941" t="inlineStr"/>
      <c r="L1941" s="34" t="n">
        <v>39</v>
      </c>
      <c r="M1941" t="inlineStr">
        <is>
          <t>Existing</t>
        </is>
      </c>
      <c r="N1941" t="inlineStr">
        <is>
          <t>Evening</t>
        </is>
      </c>
      <c r="O1941">
        <f>IF(AND(OR(Dashboard!$C$6="All",C1941=Dashboard!$C$6),OR(Dashboard!$F$6="All",D1941=Dashboard!$F$6),OR(Dashboard!$I$6="All",B1941=Dashboard!$I$6)),1,0)</f>
        <v/>
      </c>
    </row>
    <row r="1942">
      <c r="A1942" t="inlineStr">
        <is>
          <t>PP901941</t>
        </is>
      </c>
      <c r="B1942" t="inlineStr">
        <is>
          <t>Feb</t>
        </is>
      </c>
      <c r="C1942" t="inlineStr">
        <is>
          <t>Pune</t>
        </is>
      </c>
      <c r="D1942" t="inlineStr">
        <is>
          <t>Recharge</t>
        </is>
      </c>
      <c r="E1942" t="inlineStr">
        <is>
          <t>-</t>
        </is>
      </c>
      <c r="F1942" s="34" t="n">
        <v>479</v>
      </c>
      <c r="G1942" t="inlineStr">
        <is>
          <t>Bank E</t>
        </is>
      </c>
      <c r="H1942" t="inlineStr">
        <is>
          <t>iOS</t>
        </is>
      </c>
      <c r="I1942" s="35" t="n">
        <v>0.9</v>
      </c>
      <c r="J1942" t="inlineStr">
        <is>
          <t>Success</t>
        </is>
      </c>
      <c r="K1942" t="inlineStr"/>
      <c r="L1942" s="34" t="n">
        <v>0</v>
      </c>
      <c r="M1942" t="inlineStr">
        <is>
          <t>Existing</t>
        </is>
      </c>
      <c r="N1942" t="inlineStr">
        <is>
          <t>Night</t>
        </is>
      </c>
      <c r="O1942">
        <f>IF(AND(OR(Dashboard!$C$6="All",C1942=Dashboard!$C$6),OR(Dashboard!$F$6="All",D1942=Dashboard!$F$6),OR(Dashboard!$I$6="All",B1942=Dashboard!$I$6)),1,0)</f>
        <v/>
      </c>
    </row>
    <row r="1943">
      <c r="A1943" t="inlineStr">
        <is>
          <t>PP901942</t>
        </is>
      </c>
      <c r="B1943" t="inlineStr">
        <is>
          <t>Jun</t>
        </is>
      </c>
      <c r="C1943" t="inlineStr">
        <is>
          <t>Solapur</t>
        </is>
      </c>
      <c r="D1943" t="inlineStr">
        <is>
          <t>Recharge</t>
        </is>
      </c>
      <c r="E1943" t="inlineStr">
        <is>
          <t>-</t>
        </is>
      </c>
      <c r="F1943" s="34" t="n">
        <v>666</v>
      </c>
      <c r="G1943" t="inlineStr">
        <is>
          <t>Bank C</t>
        </is>
      </c>
      <c r="H1943" t="inlineStr">
        <is>
          <t>Android</t>
        </is>
      </c>
      <c r="I1943" s="35" t="n">
        <v>2.3</v>
      </c>
      <c r="J1943" t="inlineStr">
        <is>
          <t>Success</t>
        </is>
      </c>
      <c r="K1943" t="inlineStr"/>
      <c r="L1943" s="34" t="n">
        <v>7</v>
      </c>
      <c r="M1943" t="inlineStr">
        <is>
          <t>Existing</t>
        </is>
      </c>
      <c r="N1943" t="inlineStr">
        <is>
          <t>Morning</t>
        </is>
      </c>
      <c r="O1943">
        <f>IF(AND(OR(Dashboard!$C$6="All",C1943=Dashboard!$C$6),OR(Dashboard!$F$6="All",D1943=Dashboard!$F$6),OR(Dashboard!$I$6="All",B1943=Dashboard!$I$6)),1,0)</f>
        <v/>
      </c>
    </row>
    <row r="1944">
      <c r="A1944" t="inlineStr">
        <is>
          <t>PP901943</t>
        </is>
      </c>
      <c r="B1944" t="inlineStr">
        <is>
          <t>Apr</t>
        </is>
      </c>
      <c r="C1944" t="inlineStr">
        <is>
          <t>Pune</t>
        </is>
      </c>
      <c r="D1944" t="inlineStr">
        <is>
          <t>Merchant (P2M)</t>
        </is>
      </c>
      <c r="E1944" t="inlineStr">
        <is>
          <t>Travel</t>
        </is>
      </c>
      <c r="F1944" s="34" t="n">
        <v>1252</v>
      </c>
      <c r="G1944" t="inlineStr">
        <is>
          <t>Bank C</t>
        </is>
      </c>
      <c r="H1944" t="inlineStr">
        <is>
          <t>Android</t>
        </is>
      </c>
      <c r="I1944" s="35" t="n">
        <v>1.7</v>
      </c>
      <c r="J1944" t="inlineStr">
        <is>
          <t>Success</t>
        </is>
      </c>
      <c r="K1944" t="inlineStr"/>
      <c r="L1944" s="34" t="n">
        <v>0</v>
      </c>
      <c r="M1944" t="inlineStr">
        <is>
          <t>Existing</t>
        </is>
      </c>
      <c r="N1944" t="inlineStr">
        <is>
          <t>Evening</t>
        </is>
      </c>
      <c r="O1944">
        <f>IF(AND(OR(Dashboard!$C$6="All",C1944=Dashboard!$C$6),OR(Dashboard!$F$6="All",D1944=Dashboard!$F$6),OR(Dashboard!$I$6="All",B1944=Dashboard!$I$6)),1,0)</f>
        <v/>
      </c>
    </row>
    <row r="1945">
      <c r="A1945" t="inlineStr">
        <is>
          <t>PP901944</t>
        </is>
      </c>
      <c r="B1945" t="inlineStr">
        <is>
          <t>Mar</t>
        </is>
      </c>
      <c r="C1945" t="inlineStr">
        <is>
          <t>Nashik</t>
        </is>
      </c>
      <c r="D1945" t="inlineStr">
        <is>
          <t>Merchant (P2M)</t>
        </is>
      </c>
      <c r="E1945" t="inlineStr">
        <is>
          <t>Electronics</t>
        </is>
      </c>
      <c r="F1945" s="34" t="n">
        <v>482</v>
      </c>
      <c r="G1945" t="inlineStr">
        <is>
          <t>Bank A</t>
        </is>
      </c>
      <c r="H1945" t="inlineStr">
        <is>
          <t>Android</t>
        </is>
      </c>
      <c r="I1945" s="35" t="n">
        <v>2</v>
      </c>
      <c r="J1945" t="inlineStr">
        <is>
          <t>Success</t>
        </is>
      </c>
      <c r="K1945" t="inlineStr"/>
      <c r="L1945" s="34" t="n">
        <v>0</v>
      </c>
      <c r="M1945" t="inlineStr">
        <is>
          <t>New</t>
        </is>
      </c>
      <c r="N1945" t="inlineStr">
        <is>
          <t>Evening</t>
        </is>
      </c>
      <c r="O1945">
        <f>IF(AND(OR(Dashboard!$C$6="All",C1945=Dashboard!$C$6),OR(Dashboard!$F$6="All",D1945=Dashboard!$F$6),OR(Dashboard!$I$6="All",B1945=Dashboard!$I$6)),1,0)</f>
        <v/>
      </c>
    </row>
    <row r="1946">
      <c r="A1946" t="inlineStr">
        <is>
          <t>PP901945</t>
        </is>
      </c>
      <c r="B1946" t="inlineStr">
        <is>
          <t>Feb</t>
        </is>
      </c>
      <c r="C1946" t="inlineStr">
        <is>
          <t>Solapur</t>
        </is>
      </c>
      <c r="D1946" t="inlineStr">
        <is>
          <t>Merchant (P2M)</t>
        </is>
      </c>
      <c r="E1946" t="inlineStr">
        <is>
          <t>Electronics</t>
        </is>
      </c>
      <c r="F1946" s="34" t="n">
        <v>826</v>
      </c>
      <c r="G1946" t="inlineStr">
        <is>
          <t>Bank C</t>
        </is>
      </c>
      <c r="H1946" t="inlineStr">
        <is>
          <t>Android</t>
        </is>
      </c>
      <c r="I1946" s="35" t="n">
        <v>0.4</v>
      </c>
      <c r="J1946" t="inlineStr">
        <is>
          <t>Success</t>
        </is>
      </c>
      <c r="K1946" t="inlineStr"/>
      <c r="L1946" s="34" t="n">
        <v>0</v>
      </c>
      <c r="M1946" t="inlineStr">
        <is>
          <t>Existing</t>
        </is>
      </c>
      <c r="N1946" t="inlineStr">
        <is>
          <t>Afternoon</t>
        </is>
      </c>
      <c r="O1946">
        <f>IF(AND(OR(Dashboard!$C$6="All",C1946=Dashboard!$C$6),OR(Dashboard!$F$6="All",D1946=Dashboard!$F$6),OR(Dashboard!$I$6="All",B1946=Dashboard!$I$6)),1,0)</f>
        <v/>
      </c>
    </row>
    <row r="1947">
      <c r="A1947" t="inlineStr">
        <is>
          <t>PP901946</t>
        </is>
      </c>
      <c r="B1947" t="inlineStr">
        <is>
          <t>Feb</t>
        </is>
      </c>
      <c r="C1947" t="inlineStr">
        <is>
          <t>Nagpur</t>
        </is>
      </c>
      <c r="D1947" t="inlineStr">
        <is>
          <t>P2P transfer</t>
        </is>
      </c>
      <c r="E1947" t="inlineStr">
        <is>
          <t>-</t>
        </is>
      </c>
      <c r="F1947" s="34" t="n">
        <v>117</v>
      </c>
      <c r="G1947" t="inlineStr">
        <is>
          <t>Bank B</t>
        </is>
      </c>
      <c r="H1947" t="inlineStr">
        <is>
          <t>Android</t>
        </is>
      </c>
      <c r="I1947" s="35" t="n">
        <v>0.9</v>
      </c>
      <c r="J1947" t="inlineStr">
        <is>
          <t>Success</t>
        </is>
      </c>
      <c r="K1947" t="inlineStr"/>
      <c r="L1947" s="34" t="n">
        <v>0</v>
      </c>
      <c r="M1947" t="inlineStr">
        <is>
          <t>Existing</t>
        </is>
      </c>
      <c r="N1947" t="inlineStr">
        <is>
          <t>Evening</t>
        </is>
      </c>
      <c r="O1947">
        <f>IF(AND(OR(Dashboard!$C$6="All",C1947=Dashboard!$C$6),OR(Dashboard!$F$6="All",D1947=Dashboard!$F$6),OR(Dashboard!$I$6="All",B1947=Dashboard!$I$6)),1,0)</f>
        <v/>
      </c>
    </row>
    <row r="1948">
      <c r="A1948" t="inlineStr">
        <is>
          <t>PP901947</t>
        </is>
      </c>
      <c r="B1948" t="inlineStr">
        <is>
          <t>Jan</t>
        </is>
      </c>
      <c r="C1948" t="inlineStr">
        <is>
          <t>Pune</t>
        </is>
      </c>
      <c r="D1948" t="inlineStr">
        <is>
          <t>Merchant (P2M)</t>
        </is>
      </c>
      <c r="E1948" t="inlineStr">
        <is>
          <t>Food</t>
        </is>
      </c>
      <c r="F1948" s="34" t="n">
        <v>271</v>
      </c>
      <c r="G1948" t="inlineStr">
        <is>
          <t>Bank E</t>
        </is>
      </c>
      <c r="H1948" t="inlineStr">
        <is>
          <t>Android</t>
        </is>
      </c>
      <c r="I1948" s="35" t="n">
        <v>1.8</v>
      </c>
      <c r="J1948" t="inlineStr">
        <is>
          <t>Failed</t>
        </is>
      </c>
      <c r="K1948" t="inlineStr">
        <is>
          <t>Insufficient balance</t>
        </is>
      </c>
      <c r="L1948" s="34" t="n">
        <v>0</v>
      </c>
      <c r="M1948" t="inlineStr">
        <is>
          <t>Existing</t>
        </is>
      </c>
      <c r="N1948" t="inlineStr">
        <is>
          <t>Morning</t>
        </is>
      </c>
      <c r="O1948">
        <f>IF(AND(OR(Dashboard!$C$6="All",C1948=Dashboard!$C$6),OR(Dashboard!$F$6="All",D1948=Dashboard!$F$6),OR(Dashboard!$I$6="All",B1948=Dashboard!$I$6)),1,0)</f>
        <v/>
      </c>
    </row>
    <row r="1949">
      <c r="A1949" t="inlineStr">
        <is>
          <t>PP901948</t>
        </is>
      </c>
      <c r="B1949" t="inlineStr">
        <is>
          <t>Apr</t>
        </is>
      </c>
      <c r="C1949" t="inlineStr">
        <is>
          <t>Nashik</t>
        </is>
      </c>
      <c r="D1949" t="inlineStr">
        <is>
          <t>P2P transfer</t>
        </is>
      </c>
      <c r="E1949" t="inlineStr">
        <is>
          <t>-</t>
        </is>
      </c>
      <c r="F1949" s="34" t="n">
        <v>682</v>
      </c>
      <c r="G1949" t="inlineStr">
        <is>
          <t>Bank A</t>
        </is>
      </c>
      <c r="H1949" t="inlineStr">
        <is>
          <t>Android</t>
        </is>
      </c>
      <c r="I1949" s="35" t="n">
        <v>1.8</v>
      </c>
      <c r="J1949" t="inlineStr">
        <is>
          <t>Pending</t>
        </is>
      </c>
      <c r="K1949" t="inlineStr"/>
      <c r="L1949" s="34" t="n">
        <v>0</v>
      </c>
      <c r="M1949" t="inlineStr">
        <is>
          <t>Existing</t>
        </is>
      </c>
      <c r="N1949" t="inlineStr">
        <is>
          <t>Night</t>
        </is>
      </c>
      <c r="O1949">
        <f>IF(AND(OR(Dashboard!$C$6="All",C1949=Dashboard!$C$6),OR(Dashboard!$F$6="All",D1949=Dashboard!$F$6),OR(Dashboard!$I$6="All",B1949=Dashboard!$I$6)),1,0)</f>
        <v/>
      </c>
    </row>
    <row r="1950">
      <c r="A1950" t="inlineStr">
        <is>
          <t>PP901949</t>
        </is>
      </c>
      <c r="B1950" t="inlineStr">
        <is>
          <t>Apr</t>
        </is>
      </c>
      <c r="C1950" t="inlineStr">
        <is>
          <t>Sambhaji Nagar</t>
        </is>
      </c>
      <c r="D1950" t="inlineStr">
        <is>
          <t>P2P transfer</t>
        </is>
      </c>
      <c r="E1950" t="inlineStr">
        <is>
          <t>-</t>
        </is>
      </c>
      <c r="F1950" s="34" t="n">
        <v>514</v>
      </c>
      <c r="G1950" t="inlineStr">
        <is>
          <t>Bank D</t>
        </is>
      </c>
      <c r="H1950" t="inlineStr">
        <is>
          <t>Android</t>
        </is>
      </c>
      <c r="I1950" s="35" t="n">
        <v>2.5</v>
      </c>
      <c r="J1950" t="inlineStr">
        <is>
          <t>Success</t>
        </is>
      </c>
      <c r="K1950" t="inlineStr"/>
      <c r="L1950" s="34" t="n">
        <v>0</v>
      </c>
      <c r="M1950" t="inlineStr">
        <is>
          <t>New</t>
        </is>
      </c>
      <c r="N1950" t="inlineStr">
        <is>
          <t>Afternoon</t>
        </is>
      </c>
      <c r="O1950">
        <f>IF(AND(OR(Dashboard!$C$6="All",C1950=Dashboard!$C$6),OR(Dashboard!$F$6="All",D1950=Dashboard!$F$6),OR(Dashboard!$I$6="All",B1950=Dashboard!$I$6)),1,0)</f>
        <v/>
      </c>
    </row>
    <row r="1951">
      <c r="A1951" t="inlineStr">
        <is>
          <t>PP901950</t>
        </is>
      </c>
      <c r="B1951" t="inlineStr">
        <is>
          <t>Jan</t>
        </is>
      </c>
      <c r="C1951" t="inlineStr">
        <is>
          <t>Pune</t>
        </is>
      </c>
      <c r="D1951" t="inlineStr">
        <is>
          <t>Merchant (P2M)</t>
        </is>
      </c>
      <c r="E1951" t="inlineStr">
        <is>
          <t>Pharmacy</t>
        </is>
      </c>
      <c r="F1951" s="34" t="n">
        <v>18</v>
      </c>
      <c r="G1951" t="inlineStr">
        <is>
          <t>Bank A</t>
        </is>
      </c>
      <c r="H1951" t="inlineStr">
        <is>
          <t>Android</t>
        </is>
      </c>
      <c r="I1951" s="35" t="n">
        <v>1.9</v>
      </c>
      <c r="J1951" t="inlineStr">
        <is>
          <t>Success</t>
        </is>
      </c>
      <c r="K1951" t="inlineStr"/>
      <c r="L1951" s="34" t="n">
        <v>0</v>
      </c>
      <c r="M1951" t="inlineStr">
        <is>
          <t>New</t>
        </is>
      </c>
      <c r="N1951" t="inlineStr">
        <is>
          <t>Night</t>
        </is>
      </c>
      <c r="O1951">
        <f>IF(AND(OR(Dashboard!$C$6="All",C1951=Dashboard!$C$6),OR(Dashboard!$F$6="All",D1951=Dashboard!$F$6),OR(Dashboard!$I$6="All",B1951=Dashboard!$I$6)),1,0)</f>
        <v/>
      </c>
    </row>
    <row r="1952">
      <c r="A1952" t="inlineStr">
        <is>
          <t>PP901951</t>
        </is>
      </c>
      <c r="B1952" t="inlineStr">
        <is>
          <t>May</t>
        </is>
      </c>
      <c r="C1952" t="inlineStr">
        <is>
          <t>Nashik</t>
        </is>
      </c>
      <c r="D1952" t="inlineStr">
        <is>
          <t>P2P transfer</t>
        </is>
      </c>
      <c r="E1952" t="inlineStr">
        <is>
          <t>-</t>
        </is>
      </c>
      <c r="F1952" s="34" t="n">
        <v>687</v>
      </c>
      <c r="G1952" t="inlineStr">
        <is>
          <t>Bank C</t>
        </is>
      </c>
      <c r="H1952" t="inlineStr">
        <is>
          <t>Android</t>
        </is>
      </c>
      <c r="I1952" s="35" t="n">
        <v>0.7</v>
      </c>
      <c r="J1952" t="inlineStr">
        <is>
          <t>Success</t>
        </is>
      </c>
      <c r="K1952" t="inlineStr"/>
      <c r="L1952" s="34" t="n">
        <v>0</v>
      </c>
      <c r="M1952" t="inlineStr">
        <is>
          <t>Existing</t>
        </is>
      </c>
      <c r="N1952" t="inlineStr">
        <is>
          <t>Night</t>
        </is>
      </c>
      <c r="O1952">
        <f>IF(AND(OR(Dashboard!$C$6="All",C1952=Dashboard!$C$6),OR(Dashboard!$F$6="All",D1952=Dashboard!$F$6),OR(Dashboard!$I$6="All",B1952=Dashboard!$I$6)),1,0)</f>
        <v/>
      </c>
    </row>
    <row r="1953">
      <c r="A1953" t="inlineStr">
        <is>
          <t>PP901952</t>
        </is>
      </c>
      <c r="B1953" t="inlineStr">
        <is>
          <t>Apr</t>
        </is>
      </c>
      <c r="C1953" t="inlineStr">
        <is>
          <t>Kolhapur</t>
        </is>
      </c>
      <c r="D1953" t="inlineStr">
        <is>
          <t>Recharge</t>
        </is>
      </c>
      <c r="E1953" t="inlineStr">
        <is>
          <t>-</t>
        </is>
      </c>
      <c r="F1953" s="34" t="n">
        <v>239</v>
      </c>
      <c r="G1953" t="inlineStr">
        <is>
          <t>Bank B</t>
        </is>
      </c>
      <c r="H1953" t="inlineStr">
        <is>
          <t>iOS</t>
        </is>
      </c>
      <c r="I1953" s="35" t="n">
        <v>1.9</v>
      </c>
      <c r="J1953" t="inlineStr">
        <is>
          <t>Success</t>
        </is>
      </c>
      <c r="K1953" t="inlineStr"/>
      <c r="L1953" s="34" t="n">
        <v>0</v>
      </c>
      <c r="M1953" t="inlineStr">
        <is>
          <t>Existing</t>
        </is>
      </c>
      <c r="N1953" t="inlineStr">
        <is>
          <t>Evening</t>
        </is>
      </c>
      <c r="O1953">
        <f>IF(AND(OR(Dashboard!$C$6="All",C1953=Dashboard!$C$6),OR(Dashboard!$F$6="All",D1953=Dashboard!$F$6),OR(Dashboard!$I$6="All",B1953=Dashboard!$I$6)),1,0)</f>
        <v/>
      </c>
    </row>
    <row r="1954">
      <c r="A1954" t="inlineStr">
        <is>
          <t>PP901953</t>
        </is>
      </c>
      <c r="B1954" t="inlineStr">
        <is>
          <t>Mar</t>
        </is>
      </c>
      <c r="C1954" t="inlineStr">
        <is>
          <t>Pune</t>
        </is>
      </c>
      <c r="D1954" t="inlineStr">
        <is>
          <t>P2P transfer</t>
        </is>
      </c>
      <c r="E1954" t="inlineStr">
        <is>
          <t>-</t>
        </is>
      </c>
      <c r="F1954" s="34" t="n">
        <v>680</v>
      </c>
      <c r="G1954" t="inlineStr">
        <is>
          <t>Bank E</t>
        </is>
      </c>
      <c r="H1954" t="inlineStr">
        <is>
          <t>Android</t>
        </is>
      </c>
      <c r="I1954" s="35" t="n">
        <v>2.2</v>
      </c>
      <c r="J1954" t="inlineStr">
        <is>
          <t>Success</t>
        </is>
      </c>
      <c r="K1954" t="inlineStr"/>
      <c r="L1954" s="34" t="n">
        <v>0</v>
      </c>
      <c r="M1954" t="inlineStr">
        <is>
          <t>New</t>
        </is>
      </c>
      <c r="N1954" t="inlineStr">
        <is>
          <t>Afternoon</t>
        </is>
      </c>
      <c r="O1954">
        <f>IF(AND(OR(Dashboard!$C$6="All",C1954=Dashboard!$C$6),OR(Dashboard!$F$6="All",D1954=Dashboard!$F$6),OR(Dashboard!$I$6="All",B1954=Dashboard!$I$6)),1,0)</f>
        <v/>
      </c>
    </row>
    <row r="1955">
      <c r="A1955" t="inlineStr">
        <is>
          <t>PP901954</t>
        </is>
      </c>
      <c r="B1955" t="inlineStr">
        <is>
          <t>Feb</t>
        </is>
      </c>
      <c r="C1955" t="inlineStr">
        <is>
          <t>Pune</t>
        </is>
      </c>
      <c r="D1955" t="inlineStr">
        <is>
          <t>Merchant (P2M)</t>
        </is>
      </c>
      <c r="E1955" t="inlineStr">
        <is>
          <t>Pharmacy</t>
        </is>
      </c>
      <c r="F1955" s="34" t="n">
        <v>419</v>
      </c>
      <c r="G1955" t="inlineStr">
        <is>
          <t>Bank E</t>
        </is>
      </c>
      <c r="H1955" t="inlineStr">
        <is>
          <t>Android</t>
        </is>
      </c>
      <c r="I1955" s="35" t="n">
        <v>1.8</v>
      </c>
      <c r="J1955" t="inlineStr">
        <is>
          <t>Success</t>
        </is>
      </c>
      <c r="K1955" t="inlineStr"/>
      <c r="L1955" s="34" t="n">
        <v>0</v>
      </c>
      <c r="M1955" t="inlineStr">
        <is>
          <t>Existing</t>
        </is>
      </c>
      <c r="N1955" t="inlineStr">
        <is>
          <t>Afternoon</t>
        </is>
      </c>
      <c r="O1955">
        <f>IF(AND(OR(Dashboard!$C$6="All",C1955=Dashboard!$C$6),OR(Dashboard!$F$6="All",D1955=Dashboard!$F$6),OR(Dashboard!$I$6="All",B1955=Dashboard!$I$6)),1,0)</f>
        <v/>
      </c>
    </row>
    <row r="1956">
      <c r="A1956" t="inlineStr">
        <is>
          <t>PP901955</t>
        </is>
      </c>
      <c r="B1956" t="inlineStr">
        <is>
          <t>May</t>
        </is>
      </c>
      <c r="C1956" t="inlineStr">
        <is>
          <t>Nagpur</t>
        </is>
      </c>
      <c r="D1956" t="inlineStr">
        <is>
          <t>P2P transfer</t>
        </is>
      </c>
      <c r="E1956" t="inlineStr">
        <is>
          <t>-</t>
        </is>
      </c>
      <c r="F1956" s="34" t="n">
        <v>208</v>
      </c>
      <c r="G1956" t="inlineStr">
        <is>
          <t>Bank C</t>
        </is>
      </c>
      <c r="H1956" t="inlineStr">
        <is>
          <t>Android</t>
        </is>
      </c>
      <c r="I1956" s="35" t="n">
        <v>2.2</v>
      </c>
      <c r="J1956" t="inlineStr">
        <is>
          <t>Success</t>
        </is>
      </c>
      <c r="K1956" t="inlineStr"/>
      <c r="L1956" s="34" t="n">
        <v>0</v>
      </c>
      <c r="M1956" t="inlineStr">
        <is>
          <t>Existing</t>
        </is>
      </c>
      <c r="N1956" t="inlineStr">
        <is>
          <t>Evening</t>
        </is>
      </c>
      <c r="O1956">
        <f>IF(AND(OR(Dashboard!$C$6="All",C1956=Dashboard!$C$6),OR(Dashboard!$F$6="All",D1956=Dashboard!$F$6),OR(Dashboard!$I$6="All",B1956=Dashboard!$I$6)),1,0)</f>
        <v/>
      </c>
    </row>
    <row r="1957">
      <c r="A1957" t="inlineStr">
        <is>
          <t>PP901956</t>
        </is>
      </c>
      <c r="B1957" t="inlineStr">
        <is>
          <t>May</t>
        </is>
      </c>
      <c r="C1957" t="inlineStr">
        <is>
          <t>Nagpur</t>
        </is>
      </c>
      <c r="D1957" t="inlineStr">
        <is>
          <t>P2P transfer</t>
        </is>
      </c>
      <c r="E1957" t="inlineStr">
        <is>
          <t>-</t>
        </is>
      </c>
      <c r="F1957" s="34" t="n">
        <v>524</v>
      </c>
      <c r="G1957" t="inlineStr">
        <is>
          <t>Bank A</t>
        </is>
      </c>
      <c r="H1957" t="inlineStr">
        <is>
          <t>Android</t>
        </is>
      </c>
      <c r="I1957" s="35" t="n">
        <v>1.4</v>
      </c>
      <c r="J1957" t="inlineStr">
        <is>
          <t>Failed</t>
        </is>
      </c>
      <c r="K1957" t="inlineStr">
        <is>
          <t>Network timeout</t>
        </is>
      </c>
      <c r="L1957" s="34" t="n">
        <v>0</v>
      </c>
      <c r="M1957" t="inlineStr">
        <is>
          <t>Existing</t>
        </is>
      </c>
      <c r="N1957" t="inlineStr">
        <is>
          <t>Night</t>
        </is>
      </c>
      <c r="O1957">
        <f>IF(AND(OR(Dashboard!$C$6="All",C1957=Dashboard!$C$6),OR(Dashboard!$F$6="All",D1957=Dashboard!$F$6),OR(Dashboard!$I$6="All",B1957=Dashboard!$I$6)),1,0)</f>
        <v/>
      </c>
    </row>
    <row r="1958">
      <c r="A1958" t="inlineStr">
        <is>
          <t>PP901957</t>
        </is>
      </c>
      <c r="B1958" t="inlineStr">
        <is>
          <t>May</t>
        </is>
      </c>
      <c r="C1958" t="inlineStr">
        <is>
          <t>Pune</t>
        </is>
      </c>
      <c r="D1958" t="inlineStr">
        <is>
          <t>P2P transfer</t>
        </is>
      </c>
      <c r="E1958" t="inlineStr">
        <is>
          <t>-</t>
        </is>
      </c>
      <c r="F1958" s="34" t="n">
        <v>524</v>
      </c>
      <c r="G1958" t="inlineStr">
        <is>
          <t>Bank D</t>
        </is>
      </c>
      <c r="H1958" t="inlineStr">
        <is>
          <t>Android</t>
        </is>
      </c>
      <c r="I1958" s="35" t="n">
        <v>1.1</v>
      </c>
      <c r="J1958" t="inlineStr">
        <is>
          <t>Success</t>
        </is>
      </c>
      <c r="K1958" t="inlineStr"/>
      <c r="L1958" s="34" t="n">
        <v>0</v>
      </c>
      <c r="M1958" t="inlineStr">
        <is>
          <t>Existing</t>
        </is>
      </c>
      <c r="N1958" t="inlineStr">
        <is>
          <t>Morning</t>
        </is>
      </c>
      <c r="O1958">
        <f>IF(AND(OR(Dashboard!$C$6="All",C1958=Dashboard!$C$6),OR(Dashboard!$F$6="All",D1958=Dashboard!$F$6),OR(Dashboard!$I$6="All",B1958=Dashboard!$I$6)),1,0)</f>
        <v/>
      </c>
    </row>
    <row r="1959">
      <c r="A1959" t="inlineStr">
        <is>
          <t>PP901958</t>
        </is>
      </c>
      <c r="B1959" t="inlineStr">
        <is>
          <t>Jan</t>
        </is>
      </c>
      <c r="C1959" t="inlineStr">
        <is>
          <t>Solapur</t>
        </is>
      </c>
      <c r="D1959" t="inlineStr">
        <is>
          <t>Merchant (P2M)</t>
        </is>
      </c>
      <c r="E1959" t="inlineStr">
        <is>
          <t>Pharmacy</t>
        </is>
      </c>
      <c r="F1959" s="34" t="n">
        <v>554</v>
      </c>
      <c r="G1959" t="inlineStr">
        <is>
          <t>Bank A</t>
        </is>
      </c>
      <c r="H1959" t="inlineStr">
        <is>
          <t>Android</t>
        </is>
      </c>
      <c r="I1959" s="35" t="n">
        <v>1.9</v>
      </c>
      <c r="J1959" t="inlineStr">
        <is>
          <t>Success</t>
        </is>
      </c>
      <c r="K1959" t="inlineStr"/>
      <c r="L1959" s="34" t="n">
        <v>0</v>
      </c>
      <c r="M1959" t="inlineStr">
        <is>
          <t>Existing</t>
        </is>
      </c>
      <c r="N1959" t="inlineStr">
        <is>
          <t>Afternoon</t>
        </is>
      </c>
      <c r="O1959">
        <f>IF(AND(OR(Dashboard!$C$6="All",C1959=Dashboard!$C$6),OR(Dashboard!$F$6="All",D1959=Dashboard!$F$6),OR(Dashboard!$I$6="All",B1959=Dashboard!$I$6)),1,0)</f>
        <v/>
      </c>
    </row>
    <row r="1960">
      <c r="A1960" t="inlineStr">
        <is>
          <t>PP901959</t>
        </is>
      </c>
      <c r="B1960" t="inlineStr">
        <is>
          <t>Jan</t>
        </is>
      </c>
      <c r="C1960" t="inlineStr">
        <is>
          <t>Sambhaji Nagar</t>
        </is>
      </c>
      <c r="D1960" t="inlineStr">
        <is>
          <t>Merchant (P2M)</t>
        </is>
      </c>
      <c r="E1960" t="inlineStr">
        <is>
          <t>Food</t>
        </is>
      </c>
      <c r="F1960" s="34" t="n">
        <v>89</v>
      </c>
      <c r="G1960" t="inlineStr">
        <is>
          <t>Bank C</t>
        </is>
      </c>
      <c r="H1960" t="inlineStr">
        <is>
          <t>Android</t>
        </is>
      </c>
      <c r="I1960" s="35" t="n">
        <v>3.4</v>
      </c>
      <c r="J1960" t="inlineStr">
        <is>
          <t>Success</t>
        </is>
      </c>
      <c r="K1960" t="inlineStr"/>
      <c r="L1960" s="34" t="n">
        <v>0</v>
      </c>
      <c r="M1960" t="inlineStr">
        <is>
          <t>Existing</t>
        </is>
      </c>
      <c r="N1960" t="inlineStr">
        <is>
          <t>Morning</t>
        </is>
      </c>
      <c r="O1960">
        <f>IF(AND(OR(Dashboard!$C$6="All",C1960=Dashboard!$C$6),OR(Dashboard!$F$6="All",D1960=Dashboard!$F$6),OR(Dashboard!$I$6="All",B1960=Dashboard!$I$6)),1,0)</f>
        <v/>
      </c>
    </row>
    <row r="1961">
      <c r="A1961" t="inlineStr">
        <is>
          <t>PP901960</t>
        </is>
      </c>
      <c r="B1961" t="inlineStr">
        <is>
          <t>Feb</t>
        </is>
      </c>
      <c r="C1961" t="inlineStr">
        <is>
          <t>Kolhapur</t>
        </is>
      </c>
      <c r="D1961" t="inlineStr">
        <is>
          <t>Bill payment</t>
        </is>
      </c>
      <c r="E1961" t="inlineStr">
        <is>
          <t>-</t>
        </is>
      </c>
      <c r="F1961" s="34" t="n">
        <v>2382</v>
      </c>
      <c r="G1961" t="inlineStr">
        <is>
          <t>Bank D</t>
        </is>
      </c>
      <c r="H1961" t="inlineStr">
        <is>
          <t>iOS</t>
        </is>
      </c>
      <c r="I1961" s="35" t="n">
        <v>1.2</v>
      </c>
      <c r="J1961" t="inlineStr">
        <is>
          <t>Pending</t>
        </is>
      </c>
      <c r="K1961" t="inlineStr"/>
      <c r="L1961" s="34" t="n">
        <v>0</v>
      </c>
      <c r="M1961" t="inlineStr">
        <is>
          <t>Existing</t>
        </is>
      </c>
      <c r="N1961" t="inlineStr">
        <is>
          <t>Afternoon</t>
        </is>
      </c>
      <c r="O1961">
        <f>IF(AND(OR(Dashboard!$C$6="All",C1961=Dashboard!$C$6),OR(Dashboard!$F$6="All",D1961=Dashboard!$F$6),OR(Dashboard!$I$6="All",B1961=Dashboard!$I$6)),1,0)</f>
        <v/>
      </c>
    </row>
    <row r="1962">
      <c r="A1962" t="inlineStr">
        <is>
          <t>PP901961</t>
        </is>
      </c>
      <c r="B1962" t="inlineStr">
        <is>
          <t>Jan</t>
        </is>
      </c>
      <c r="C1962" t="inlineStr">
        <is>
          <t>Pune</t>
        </is>
      </c>
      <c r="D1962" t="inlineStr">
        <is>
          <t>Merchant (P2M)</t>
        </is>
      </c>
      <c r="E1962" t="inlineStr">
        <is>
          <t>Electronics</t>
        </is>
      </c>
      <c r="F1962" s="34" t="n">
        <v>188</v>
      </c>
      <c r="G1962" t="inlineStr">
        <is>
          <t>Bank A</t>
        </is>
      </c>
      <c r="H1962" t="inlineStr">
        <is>
          <t>Android</t>
        </is>
      </c>
      <c r="I1962" s="35" t="n">
        <v>1.8</v>
      </c>
      <c r="J1962" t="inlineStr">
        <is>
          <t>Success</t>
        </is>
      </c>
      <c r="K1962" t="inlineStr"/>
      <c r="L1962" s="34" t="n">
        <v>0</v>
      </c>
      <c r="M1962" t="inlineStr">
        <is>
          <t>New</t>
        </is>
      </c>
      <c r="N1962" t="inlineStr">
        <is>
          <t>Evening</t>
        </is>
      </c>
      <c r="O1962">
        <f>IF(AND(OR(Dashboard!$C$6="All",C1962=Dashboard!$C$6),OR(Dashboard!$F$6="All",D1962=Dashboard!$F$6),OR(Dashboard!$I$6="All",B1962=Dashboard!$I$6)),1,0)</f>
        <v/>
      </c>
    </row>
    <row r="1963">
      <c r="A1963" t="inlineStr">
        <is>
          <t>PP901962</t>
        </is>
      </c>
      <c r="B1963" t="inlineStr">
        <is>
          <t>Apr</t>
        </is>
      </c>
      <c r="C1963" t="inlineStr">
        <is>
          <t>Nagpur</t>
        </is>
      </c>
      <c r="D1963" t="inlineStr">
        <is>
          <t>P2P transfer</t>
        </is>
      </c>
      <c r="E1963" t="inlineStr">
        <is>
          <t>-</t>
        </is>
      </c>
      <c r="F1963" s="34" t="n">
        <v>9126</v>
      </c>
      <c r="G1963" t="inlineStr">
        <is>
          <t>Bank E</t>
        </is>
      </c>
      <c r="H1963" t="inlineStr">
        <is>
          <t>iOS</t>
        </is>
      </c>
      <c r="I1963" s="35" t="n">
        <v>1.1</v>
      </c>
      <c r="J1963" t="inlineStr">
        <is>
          <t>Success</t>
        </is>
      </c>
      <c r="K1963" t="inlineStr"/>
      <c r="L1963" s="34" t="n">
        <v>0</v>
      </c>
      <c r="M1963" t="inlineStr">
        <is>
          <t>Existing</t>
        </is>
      </c>
      <c r="N1963" t="inlineStr">
        <is>
          <t>Night</t>
        </is>
      </c>
      <c r="O1963">
        <f>IF(AND(OR(Dashboard!$C$6="All",C1963=Dashboard!$C$6),OR(Dashboard!$F$6="All",D1963=Dashboard!$F$6),OR(Dashboard!$I$6="All",B1963=Dashboard!$I$6)),1,0)</f>
        <v/>
      </c>
    </row>
    <row r="1964">
      <c r="A1964" t="inlineStr">
        <is>
          <t>PP901963</t>
        </is>
      </c>
      <c r="B1964" t="inlineStr">
        <is>
          <t>Mar</t>
        </is>
      </c>
      <c r="C1964" t="inlineStr">
        <is>
          <t>Kolhapur</t>
        </is>
      </c>
      <c r="D1964" t="inlineStr">
        <is>
          <t>Merchant (P2M)</t>
        </is>
      </c>
      <c r="E1964" t="inlineStr">
        <is>
          <t>Pharmacy</t>
        </is>
      </c>
      <c r="F1964" s="34" t="n">
        <v>100</v>
      </c>
      <c r="G1964" t="inlineStr">
        <is>
          <t>Bank C</t>
        </is>
      </c>
      <c r="H1964" t="inlineStr">
        <is>
          <t>Android</t>
        </is>
      </c>
      <c r="I1964" s="35" t="n">
        <v>1.7</v>
      </c>
      <c r="J1964" t="inlineStr">
        <is>
          <t>Success</t>
        </is>
      </c>
      <c r="K1964" t="inlineStr"/>
      <c r="L1964" s="34" t="n">
        <v>0</v>
      </c>
      <c r="M1964" t="inlineStr">
        <is>
          <t>Existing</t>
        </is>
      </c>
      <c r="N1964" t="inlineStr">
        <is>
          <t>Night</t>
        </is>
      </c>
      <c r="O1964">
        <f>IF(AND(OR(Dashboard!$C$6="All",C1964=Dashboard!$C$6),OR(Dashboard!$F$6="All",D1964=Dashboard!$F$6),OR(Dashboard!$I$6="All",B1964=Dashboard!$I$6)),1,0)</f>
        <v/>
      </c>
    </row>
    <row r="1965">
      <c r="A1965" t="inlineStr">
        <is>
          <t>PP901964</t>
        </is>
      </c>
      <c r="B1965" t="inlineStr">
        <is>
          <t>Feb</t>
        </is>
      </c>
      <c r="C1965" t="inlineStr">
        <is>
          <t>Nagpur</t>
        </is>
      </c>
      <c r="D1965" t="inlineStr">
        <is>
          <t>Merchant (P2M)</t>
        </is>
      </c>
      <c r="E1965" t="inlineStr">
        <is>
          <t>Electronics</t>
        </is>
      </c>
      <c r="F1965" s="34" t="n">
        <v>309</v>
      </c>
      <c r="G1965" t="inlineStr">
        <is>
          <t>Bank D</t>
        </is>
      </c>
      <c r="H1965" t="inlineStr">
        <is>
          <t>Android</t>
        </is>
      </c>
      <c r="I1965" s="35" t="n">
        <v>1.9</v>
      </c>
      <c r="J1965" t="inlineStr">
        <is>
          <t>Failed</t>
        </is>
      </c>
      <c r="K1965" t="inlineStr">
        <is>
          <t>Bank server down</t>
        </is>
      </c>
      <c r="L1965" s="34" t="n">
        <v>0</v>
      </c>
      <c r="M1965" t="inlineStr">
        <is>
          <t>Existing</t>
        </is>
      </c>
      <c r="N1965" t="inlineStr">
        <is>
          <t>Evening</t>
        </is>
      </c>
      <c r="O1965">
        <f>IF(AND(OR(Dashboard!$C$6="All",C1965=Dashboard!$C$6),OR(Dashboard!$F$6="All",D1965=Dashboard!$F$6),OR(Dashboard!$I$6="All",B1965=Dashboard!$I$6)),1,0)</f>
        <v/>
      </c>
    </row>
    <row r="1966">
      <c r="A1966" t="inlineStr">
        <is>
          <t>PP901965</t>
        </is>
      </c>
      <c r="B1966" t="inlineStr">
        <is>
          <t>Apr</t>
        </is>
      </c>
      <c r="C1966" t="inlineStr">
        <is>
          <t>Nashik</t>
        </is>
      </c>
      <c r="D1966" t="inlineStr">
        <is>
          <t>Recharge</t>
        </is>
      </c>
      <c r="E1966" t="inlineStr">
        <is>
          <t>-</t>
        </is>
      </c>
      <c r="F1966" s="34" t="n">
        <v>666</v>
      </c>
      <c r="G1966" t="inlineStr">
        <is>
          <t>Bank A</t>
        </is>
      </c>
      <c r="H1966" t="inlineStr">
        <is>
          <t>Android</t>
        </is>
      </c>
      <c r="I1966" s="35" t="n">
        <v>1.1</v>
      </c>
      <c r="J1966" t="inlineStr">
        <is>
          <t>Success</t>
        </is>
      </c>
      <c r="K1966" t="inlineStr"/>
      <c r="L1966" s="34" t="n">
        <v>0</v>
      </c>
      <c r="M1966" t="inlineStr">
        <is>
          <t>Existing</t>
        </is>
      </c>
      <c r="N1966" t="inlineStr">
        <is>
          <t>Evening</t>
        </is>
      </c>
      <c r="O1966">
        <f>IF(AND(OR(Dashboard!$C$6="All",C1966=Dashboard!$C$6),OR(Dashboard!$F$6="All",D1966=Dashboard!$F$6),OR(Dashboard!$I$6="All",B1966=Dashboard!$I$6)),1,0)</f>
        <v/>
      </c>
    </row>
    <row r="1967">
      <c r="A1967" t="inlineStr">
        <is>
          <t>PP901966</t>
        </is>
      </c>
      <c r="B1967" t="inlineStr">
        <is>
          <t>Jun</t>
        </is>
      </c>
      <c r="C1967" t="inlineStr">
        <is>
          <t>Nagpur</t>
        </is>
      </c>
      <c r="D1967" t="inlineStr">
        <is>
          <t>P2P transfer</t>
        </is>
      </c>
      <c r="E1967" t="inlineStr">
        <is>
          <t>-</t>
        </is>
      </c>
      <c r="F1967" s="34" t="n">
        <v>381</v>
      </c>
      <c r="G1967" t="inlineStr">
        <is>
          <t>Bank C</t>
        </is>
      </c>
      <c r="H1967" t="inlineStr">
        <is>
          <t>Android</t>
        </is>
      </c>
      <c r="I1967" s="35" t="n">
        <v>0.6</v>
      </c>
      <c r="J1967" t="inlineStr">
        <is>
          <t>Success</t>
        </is>
      </c>
      <c r="K1967" t="inlineStr"/>
      <c r="L1967" s="34" t="n">
        <v>0</v>
      </c>
      <c r="M1967" t="inlineStr">
        <is>
          <t>New</t>
        </is>
      </c>
      <c r="N1967" t="inlineStr">
        <is>
          <t>Morning</t>
        </is>
      </c>
      <c r="O1967">
        <f>IF(AND(OR(Dashboard!$C$6="All",C1967=Dashboard!$C$6),OR(Dashboard!$F$6="All",D1967=Dashboard!$F$6),OR(Dashboard!$I$6="All",B1967=Dashboard!$I$6)),1,0)</f>
        <v/>
      </c>
    </row>
    <row r="1968">
      <c r="A1968" t="inlineStr">
        <is>
          <t>PP901967</t>
        </is>
      </c>
      <c r="B1968" t="inlineStr">
        <is>
          <t>Feb</t>
        </is>
      </c>
      <c r="C1968" t="inlineStr">
        <is>
          <t>Pune</t>
        </is>
      </c>
      <c r="D1968" t="inlineStr">
        <is>
          <t>Merchant (P2M)</t>
        </is>
      </c>
      <c r="E1968" t="inlineStr">
        <is>
          <t>Travel</t>
        </is>
      </c>
      <c r="F1968" s="34" t="n">
        <v>226</v>
      </c>
      <c r="G1968" t="inlineStr">
        <is>
          <t>Bank B</t>
        </is>
      </c>
      <c r="H1968" t="inlineStr">
        <is>
          <t>Android</t>
        </is>
      </c>
      <c r="I1968" s="35" t="n">
        <v>1.1</v>
      </c>
      <c r="J1968" t="inlineStr">
        <is>
          <t>Success</t>
        </is>
      </c>
      <c r="K1968" t="inlineStr"/>
      <c r="L1968" s="34" t="n">
        <v>0</v>
      </c>
      <c r="M1968" t="inlineStr">
        <is>
          <t>Existing</t>
        </is>
      </c>
      <c r="N1968" t="inlineStr">
        <is>
          <t>Afternoon</t>
        </is>
      </c>
      <c r="O1968">
        <f>IF(AND(OR(Dashboard!$C$6="All",C1968=Dashboard!$C$6),OR(Dashboard!$F$6="All",D1968=Dashboard!$F$6),OR(Dashboard!$I$6="All",B1968=Dashboard!$I$6)),1,0)</f>
        <v/>
      </c>
    </row>
    <row r="1969">
      <c r="A1969" t="inlineStr">
        <is>
          <t>PP901968</t>
        </is>
      </c>
      <c r="B1969" t="inlineStr">
        <is>
          <t>May</t>
        </is>
      </c>
      <c r="C1969" t="inlineStr">
        <is>
          <t>Pune</t>
        </is>
      </c>
      <c r="D1969" t="inlineStr">
        <is>
          <t>Recharge</t>
        </is>
      </c>
      <c r="E1969" t="inlineStr">
        <is>
          <t>-</t>
        </is>
      </c>
      <c r="F1969" s="34" t="n">
        <v>299</v>
      </c>
      <c r="G1969" t="inlineStr">
        <is>
          <t>Bank A</t>
        </is>
      </c>
      <c r="H1969" t="inlineStr">
        <is>
          <t>Android</t>
        </is>
      </c>
      <c r="I1969" s="35" t="n">
        <v>2.1</v>
      </c>
      <c r="J1969" t="inlineStr">
        <is>
          <t>Success</t>
        </is>
      </c>
      <c r="K1969" t="inlineStr"/>
      <c r="L1969" s="34" t="n">
        <v>0</v>
      </c>
      <c r="M1969" t="inlineStr">
        <is>
          <t>New</t>
        </is>
      </c>
      <c r="N1969" t="inlineStr">
        <is>
          <t>Afternoon</t>
        </is>
      </c>
      <c r="O1969">
        <f>IF(AND(OR(Dashboard!$C$6="All",C1969=Dashboard!$C$6),OR(Dashboard!$F$6="All",D1969=Dashboard!$F$6),OR(Dashboard!$I$6="All",B1969=Dashboard!$I$6)),1,0)</f>
        <v/>
      </c>
    </row>
    <row r="1970">
      <c r="A1970" t="inlineStr">
        <is>
          <t>PP901969</t>
        </is>
      </c>
      <c r="B1970" t="inlineStr">
        <is>
          <t>Jan</t>
        </is>
      </c>
      <c r="C1970" t="inlineStr">
        <is>
          <t>Kolhapur</t>
        </is>
      </c>
      <c r="D1970" t="inlineStr">
        <is>
          <t>Merchant (P2M)</t>
        </is>
      </c>
      <c r="E1970" t="inlineStr">
        <is>
          <t>Pharmacy</t>
        </is>
      </c>
      <c r="F1970" s="34" t="n">
        <v>49</v>
      </c>
      <c r="G1970" t="inlineStr">
        <is>
          <t>Bank E</t>
        </is>
      </c>
      <c r="H1970" t="inlineStr">
        <is>
          <t>iOS</t>
        </is>
      </c>
      <c r="I1970" s="35" t="n">
        <v>1</v>
      </c>
      <c r="J1970" t="inlineStr">
        <is>
          <t>Success</t>
        </is>
      </c>
      <c r="K1970" t="inlineStr"/>
      <c r="L1970" s="34" t="n">
        <v>0</v>
      </c>
      <c r="M1970" t="inlineStr">
        <is>
          <t>New</t>
        </is>
      </c>
      <c r="N1970" t="inlineStr">
        <is>
          <t>Evening</t>
        </is>
      </c>
      <c r="O1970">
        <f>IF(AND(OR(Dashboard!$C$6="All",C1970=Dashboard!$C$6),OR(Dashboard!$F$6="All",D1970=Dashboard!$F$6),OR(Dashboard!$I$6="All",B1970=Dashboard!$I$6)),1,0)</f>
        <v/>
      </c>
    </row>
    <row r="1971">
      <c r="A1971" t="inlineStr">
        <is>
          <t>PP901970</t>
        </is>
      </c>
      <c r="B1971" t="inlineStr">
        <is>
          <t>Mar</t>
        </is>
      </c>
      <c r="C1971" t="inlineStr">
        <is>
          <t>Nagpur</t>
        </is>
      </c>
      <c r="D1971" t="inlineStr">
        <is>
          <t>P2P transfer</t>
        </is>
      </c>
      <c r="E1971" t="inlineStr">
        <is>
          <t>-</t>
        </is>
      </c>
      <c r="F1971" s="34" t="n">
        <v>2173</v>
      </c>
      <c r="G1971" t="inlineStr">
        <is>
          <t>Bank D</t>
        </is>
      </c>
      <c r="H1971" t="inlineStr">
        <is>
          <t>Android</t>
        </is>
      </c>
      <c r="I1971" s="35" t="n">
        <v>2.8</v>
      </c>
      <c r="J1971" t="inlineStr">
        <is>
          <t>Success</t>
        </is>
      </c>
      <c r="K1971" t="inlineStr"/>
      <c r="L1971" s="34" t="n">
        <v>0</v>
      </c>
      <c r="M1971" t="inlineStr">
        <is>
          <t>Existing</t>
        </is>
      </c>
      <c r="N1971" t="inlineStr">
        <is>
          <t>Evening</t>
        </is>
      </c>
      <c r="O1971">
        <f>IF(AND(OR(Dashboard!$C$6="All",C1971=Dashboard!$C$6),OR(Dashboard!$F$6="All",D1971=Dashboard!$F$6),OR(Dashboard!$I$6="All",B1971=Dashboard!$I$6)),1,0)</f>
        <v/>
      </c>
    </row>
    <row r="1972">
      <c r="A1972" t="inlineStr">
        <is>
          <t>PP901971</t>
        </is>
      </c>
      <c r="B1972" t="inlineStr">
        <is>
          <t>Apr</t>
        </is>
      </c>
      <c r="C1972" t="inlineStr">
        <is>
          <t>Solapur</t>
        </is>
      </c>
      <c r="D1972" t="inlineStr">
        <is>
          <t>Recharge</t>
        </is>
      </c>
      <c r="E1972" t="inlineStr">
        <is>
          <t>-</t>
        </is>
      </c>
      <c r="F1972" s="34" t="n">
        <v>199</v>
      </c>
      <c r="G1972" t="inlineStr">
        <is>
          <t>Bank B</t>
        </is>
      </c>
      <c r="H1972" t="inlineStr">
        <is>
          <t>Android</t>
        </is>
      </c>
      <c r="I1972" s="35" t="n">
        <v>1.7</v>
      </c>
      <c r="J1972" t="inlineStr">
        <is>
          <t>Success</t>
        </is>
      </c>
      <c r="K1972" t="inlineStr"/>
      <c r="L1972" s="34" t="n">
        <v>0</v>
      </c>
      <c r="M1972" t="inlineStr">
        <is>
          <t>Existing</t>
        </is>
      </c>
      <c r="N1972" t="inlineStr">
        <is>
          <t>Night</t>
        </is>
      </c>
      <c r="O1972">
        <f>IF(AND(OR(Dashboard!$C$6="All",C1972=Dashboard!$C$6),OR(Dashboard!$F$6="All",D1972=Dashboard!$F$6),OR(Dashboard!$I$6="All",B1972=Dashboard!$I$6)),1,0)</f>
        <v/>
      </c>
    </row>
    <row r="1973">
      <c r="A1973" t="inlineStr">
        <is>
          <t>PP901972</t>
        </is>
      </c>
      <c r="B1973" t="inlineStr">
        <is>
          <t>Apr</t>
        </is>
      </c>
      <c r="C1973" t="inlineStr">
        <is>
          <t>Sambhaji Nagar</t>
        </is>
      </c>
      <c r="D1973" t="inlineStr">
        <is>
          <t>Bill payment</t>
        </is>
      </c>
      <c r="E1973" t="inlineStr">
        <is>
          <t>-</t>
        </is>
      </c>
      <c r="F1973" s="34" t="n">
        <v>1011</v>
      </c>
      <c r="G1973" t="inlineStr">
        <is>
          <t>Bank B</t>
        </is>
      </c>
      <c r="H1973" t="inlineStr">
        <is>
          <t>Android</t>
        </is>
      </c>
      <c r="I1973" s="35" t="n">
        <v>1.2</v>
      </c>
      <c r="J1973" t="inlineStr">
        <is>
          <t>Success</t>
        </is>
      </c>
      <c r="K1973" t="inlineStr"/>
      <c r="L1973" s="34" t="n">
        <v>0</v>
      </c>
      <c r="M1973" t="inlineStr">
        <is>
          <t>Existing</t>
        </is>
      </c>
      <c r="N1973" t="inlineStr">
        <is>
          <t>Morning</t>
        </is>
      </c>
      <c r="O1973">
        <f>IF(AND(OR(Dashboard!$C$6="All",C1973=Dashboard!$C$6),OR(Dashboard!$F$6="All",D1973=Dashboard!$F$6),OR(Dashboard!$I$6="All",B1973=Dashboard!$I$6)),1,0)</f>
        <v/>
      </c>
    </row>
    <row r="1974">
      <c r="A1974" t="inlineStr">
        <is>
          <t>PP901973</t>
        </is>
      </c>
      <c r="B1974" t="inlineStr">
        <is>
          <t>Apr</t>
        </is>
      </c>
      <c r="C1974" t="inlineStr">
        <is>
          <t>Nagpur</t>
        </is>
      </c>
      <c r="D1974" t="inlineStr">
        <is>
          <t>Recharge</t>
        </is>
      </c>
      <c r="E1974" t="inlineStr">
        <is>
          <t>-</t>
        </is>
      </c>
      <c r="F1974" s="34" t="n">
        <v>666</v>
      </c>
      <c r="G1974" t="inlineStr">
        <is>
          <t>Bank E</t>
        </is>
      </c>
      <c r="H1974" t="inlineStr">
        <is>
          <t>Android</t>
        </is>
      </c>
      <c r="I1974" s="35" t="n">
        <v>0.6</v>
      </c>
      <c r="J1974" t="inlineStr">
        <is>
          <t>Success</t>
        </is>
      </c>
      <c r="K1974" t="inlineStr"/>
      <c r="L1974" s="34" t="n">
        <v>7</v>
      </c>
      <c r="M1974" t="inlineStr">
        <is>
          <t>Existing</t>
        </is>
      </c>
      <c r="N1974" t="inlineStr">
        <is>
          <t>Night</t>
        </is>
      </c>
      <c r="O1974">
        <f>IF(AND(OR(Dashboard!$C$6="All",C1974=Dashboard!$C$6),OR(Dashboard!$F$6="All",D1974=Dashboard!$F$6),OR(Dashboard!$I$6="All",B1974=Dashboard!$I$6)),1,0)</f>
        <v/>
      </c>
    </row>
    <row r="1975">
      <c r="A1975" t="inlineStr">
        <is>
          <t>PP901974</t>
        </is>
      </c>
      <c r="B1975" t="inlineStr">
        <is>
          <t>Jan</t>
        </is>
      </c>
      <c r="C1975" t="inlineStr">
        <is>
          <t>Pune</t>
        </is>
      </c>
      <c r="D1975" t="inlineStr">
        <is>
          <t>P2P transfer</t>
        </is>
      </c>
      <c r="E1975" t="inlineStr">
        <is>
          <t>-</t>
        </is>
      </c>
      <c r="F1975" s="34" t="n">
        <v>432</v>
      </c>
      <c r="G1975" t="inlineStr">
        <is>
          <t>Bank E</t>
        </is>
      </c>
      <c r="H1975" t="inlineStr">
        <is>
          <t>iOS</t>
        </is>
      </c>
      <c r="I1975" s="35" t="n">
        <v>1.5</v>
      </c>
      <c r="J1975" t="inlineStr">
        <is>
          <t>Success</t>
        </is>
      </c>
      <c r="K1975" t="inlineStr"/>
      <c r="L1975" s="34" t="n">
        <v>0</v>
      </c>
      <c r="M1975" t="inlineStr">
        <is>
          <t>Existing</t>
        </is>
      </c>
      <c r="N1975" t="inlineStr">
        <is>
          <t>Evening</t>
        </is>
      </c>
      <c r="O1975">
        <f>IF(AND(OR(Dashboard!$C$6="All",C1975=Dashboard!$C$6),OR(Dashboard!$F$6="All",D1975=Dashboard!$F$6),OR(Dashboard!$I$6="All",B1975=Dashboard!$I$6)),1,0)</f>
        <v/>
      </c>
    </row>
    <row r="1976">
      <c r="A1976" t="inlineStr">
        <is>
          <t>PP901975</t>
        </is>
      </c>
      <c r="B1976" t="inlineStr">
        <is>
          <t>Mar</t>
        </is>
      </c>
      <c r="C1976" t="inlineStr">
        <is>
          <t>Nagpur</t>
        </is>
      </c>
      <c r="D1976" t="inlineStr">
        <is>
          <t>P2P transfer</t>
        </is>
      </c>
      <c r="E1976" t="inlineStr">
        <is>
          <t>-</t>
        </is>
      </c>
      <c r="F1976" s="34" t="n">
        <v>271</v>
      </c>
      <c r="G1976" t="inlineStr">
        <is>
          <t>Bank C</t>
        </is>
      </c>
      <c r="H1976" t="inlineStr">
        <is>
          <t>Android</t>
        </is>
      </c>
      <c r="I1976" s="35" t="n">
        <v>1.7</v>
      </c>
      <c r="J1976" t="inlineStr">
        <is>
          <t>Success</t>
        </is>
      </c>
      <c r="K1976" t="inlineStr"/>
      <c r="L1976" s="34" t="n">
        <v>0</v>
      </c>
      <c r="M1976" t="inlineStr">
        <is>
          <t>Existing</t>
        </is>
      </c>
      <c r="N1976" t="inlineStr">
        <is>
          <t>Evening</t>
        </is>
      </c>
      <c r="O1976">
        <f>IF(AND(OR(Dashboard!$C$6="All",C1976=Dashboard!$C$6),OR(Dashboard!$F$6="All",D1976=Dashboard!$F$6),OR(Dashboard!$I$6="All",B1976=Dashboard!$I$6)),1,0)</f>
        <v/>
      </c>
    </row>
    <row r="1977">
      <c r="A1977" t="inlineStr">
        <is>
          <t>PP901976</t>
        </is>
      </c>
      <c r="B1977" t="inlineStr">
        <is>
          <t>Apr</t>
        </is>
      </c>
      <c r="C1977" t="inlineStr">
        <is>
          <t>Sambhaji Nagar</t>
        </is>
      </c>
      <c r="D1977" t="inlineStr">
        <is>
          <t>Recharge</t>
        </is>
      </c>
      <c r="E1977" t="inlineStr">
        <is>
          <t>-</t>
        </is>
      </c>
      <c r="F1977" s="34" t="n">
        <v>666</v>
      </c>
      <c r="G1977" t="inlineStr">
        <is>
          <t>Bank B</t>
        </is>
      </c>
      <c r="H1977" t="inlineStr">
        <is>
          <t>iOS</t>
        </is>
      </c>
      <c r="I1977" s="35" t="n">
        <v>1.7</v>
      </c>
      <c r="J1977" t="inlineStr">
        <is>
          <t>Success</t>
        </is>
      </c>
      <c r="K1977" t="inlineStr"/>
      <c r="L1977" s="34" t="n">
        <v>0</v>
      </c>
      <c r="M1977" t="inlineStr">
        <is>
          <t>Existing</t>
        </is>
      </c>
      <c r="N1977" t="inlineStr">
        <is>
          <t>Evening</t>
        </is>
      </c>
      <c r="O1977">
        <f>IF(AND(OR(Dashboard!$C$6="All",C1977=Dashboard!$C$6),OR(Dashboard!$F$6="All",D1977=Dashboard!$F$6),OR(Dashboard!$I$6="All",B1977=Dashboard!$I$6)),1,0)</f>
        <v/>
      </c>
    </row>
    <row r="1978">
      <c r="A1978" t="inlineStr">
        <is>
          <t>PP901977</t>
        </is>
      </c>
      <c r="B1978" t="inlineStr">
        <is>
          <t>Jun</t>
        </is>
      </c>
      <c r="C1978" t="inlineStr">
        <is>
          <t>Pune</t>
        </is>
      </c>
      <c r="D1978" t="inlineStr">
        <is>
          <t>Merchant (P2M)</t>
        </is>
      </c>
      <c r="E1978" t="inlineStr">
        <is>
          <t>Fuel</t>
        </is>
      </c>
      <c r="F1978" s="34" t="n">
        <v>510</v>
      </c>
      <c r="G1978" t="inlineStr">
        <is>
          <t>Bank B</t>
        </is>
      </c>
      <c r="H1978" t="inlineStr">
        <is>
          <t>Android</t>
        </is>
      </c>
      <c r="I1978" s="35" t="n">
        <v>1.8</v>
      </c>
      <c r="J1978" t="inlineStr">
        <is>
          <t>Success</t>
        </is>
      </c>
      <c r="K1978" t="inlineStr"/>
      <c r="L1978" s="34" t="n">
        <v>0</v>
      </c>
      <c r="M1978" t="inlineStr">
        <is>
          <t>Existing</t>
        </is>
      </c>
      <c r="N1978" t="inlineStr">
        <is>
          <t>Afternoon</t>
        </is>
      </c>
      <c r="O1978">
        <f>IF(AND(OR(Dashboard!$C$6="All",C1978=Dashboard!$C$6),OR(Dashboard!$F$6="All",D1978=Dashboard!$F$6),OR(Dashboard!$I$6="All",B1978=Dashboard!$I$6)),1,0)</f>
        <v/>
      </c>
    </row>
    <row r="1979">
      <c r="A1979" t="inlineStr">
        <is>
          <t>PP901978</t>
        </is>
      </c>
      <c r="B1979" t="inlineStr">
        <is>
          <t>Jan</t>
        </is>
      </c>
      <c r="C1979" t="inlineStr">
        <is>
          <t>Solapur</t>
        </is>
      </c>
      <c r="D1979" t="inlineStr">
        <is>
          <t>P2P transfer</t>
        </is>
      </c>
      <c r="E1979" t="inlineStr">
        <is>
          <t>-</t>
        </is>
      </c>
      <c r="F1979" s="34" t="n">
        <v>189</v>
      </c>
      <c r="G1979" t="inlineStr">
        <is>
          <t>Bank C</t>
        </is>
      </c>
      <c r="H1979" t="inlineStr">
        <is>
          <t>iOS</t>
        </is>
      </c>
      <c r="I1979" s="35" t="n">
        <v>2.6</v>
      </c>
      <c r="J1979" t="inlineStr">
        <is>
          <t>Success</t>
        </is>
      </c>
      <c r="K1979" t="inlineStr"/>
      <c r="L1979" s="34" t="n">
        <v>0</v>
      </c>
      <c r="M1979" t="inlineStr">
        <is>
          <t>New</t>
        </is>
      </c>
      <c r="N1979" t="inlineStr">
        <is>
          <t>Morning</t>
        </is>
      </c>
      <c r="O1979">
        <f>IF(AND(OR(Dashboard!$C$6="All",C1979=Dashboard!$C$6),OR(Dashboard!$F$6="All",D1979=Dashboard!$F$6),OR(Dashboard!$I$6="All",B1979=Dashboard!$I$6)),1,0)</f>
        <v/>
      </c>
    </row>
    <row r="1980">
      <c r="A1980" t="inlineStr">
        <is>
          <t>PP901979</t>
        </is>
      </c>
      <c r="B1980" t="inlineStr">
        <is>
          <t>Mar</t>
        </is>
      </c>
      <c r="C1980" t="inlineStr">
        <is>
          <t>Kolhapur</t>
        </is>
      </c>
      <c r="D1980" t="inlineStr">
        <is>
          <t>Merchant (P2M)</t>
        </is>
      </c>
      <c r="E1980" t="inlineStr">
        <is>
          <t>Food</t>
        </is>
      </c>
      <c r="F1980" s="34" t="n">
        <v>91</v>
      </c>
      <c r="G1980" t="inlineStr">
        <is>
          <t>Bank C</t>
        </is>
      </c>
      <c r="H1980" t="inlineStr">
        <is>
          <t>Android</t>
        </is>
      </c>
      <c r="I1980" s="35" t="n">
        <v>1.6</v>
      </c>
      <c r="J1980" t="inlineStr">
        <is>
          <t>Success</t>
        </is>
      </c>
      <c r="K1980" t="inlineStr"/>
      <c r="L1980" s="34" t="n">
        <v>0</v>
      </c>
      <c r="M1980" t="inlineStr">
        <is>
          <t>Existing</t>
        </is>
      </c>
      <c r="N1980" t="inlineStr">
        <is>
          <t>Afternoon</t>
        </is>
      </c>
      <c r="O1980">
        <f>IF(AND(OR(Dashboard!$C$6="All",C1980=Dashboard!$C$6),OR(Dashboard!$F$6="All",D1980=Dashboard!$F$6),OR(Dashboard!$I$6="All",B1980=Dashboard!$I$6)),1,0)</f>
        <v/>
      </c>
    </row>
    <row r="1981">
      <c r="A1981" t="inlineStr">
        <is>
          <t>PP901980</t>
        </is>
      </c>
      <c r="B1981" t="inlineStr">
        <is>
          <t>May</t>
        </is>
      </c>
      <c r="C1981" t="inlineStr">
        <is>
          <t>Pune</t>
        </is>
      </c>
      <c r="D1981" t="inlineStr">
        <is>
          <t>Insurance</t>
        </is>
      </c>
      <c r="E1981" t="inlineStr">
        <is>
          <t>-</t>
        </is>
      </c>
      <c r="F1981" s="34" t="n">
        <v>10489</v>
      </c>
      <c r="G1981" t="inlineStr">
        <is>
          <t>Bank B</t>
        </is>
      </c>
      <c r="H1981" t="inlineStr">
        <is>
          <t>iOS</t>
        </is>
      </c>
      <c r="I1981" s="35" t="n">
        <v>1.9</v>
      </c>
      <c r="J1981" t="inlineStr">
        <is>
          <t>Success</t>
        </is>
      </c>
      <c r="K1981" t="inlineStr"/>
      <c r="L1981" s="34" t="n">
        <v>0</v>
      </c>
      <c r="M1981" t="inlineStr">
        <is>
          <t>Existing</t>
        </is>
      </c>
      <c r="N1981" t="inlineStr">
        <is>
          <t>Evening</t>
        </is>
      </c>
      <c r="O1981">
        <f>IF(AND(OR(Dashboard!$C$6="All",C1981=Dashboard!$C$6),OR(Dashboard!$F$6="All",D1981=Dashboard!$F$6),OR(Dashboard!$I$6="All",B1981=Dashboard!$I$6)),1,0)</f>
        <v/>
      </c>
    </row>
    <row r="1982">
      <c r="A1982" t="inlineStr">
        <is>
          <t>PP901981</t>
        </is>
      </c>
      <c r="B1982" t="inlineStr">
        <is>
          <t>Jun</t>
        </is>
      </c>
      <c r="C1982" t="inlineStr">
        <is>
          <t>Pune</t>
        </is>
      </c>
      <c r="D1982" t="inlineStr">
        <is>
          <t>Merchant (P2M)</t>
        </is>
      </c>
      <c r="E1982" t="inlineStr">
        <is>
          <t>Food</t>
        </is>
      </c>
      <c r="F1982" s="34" t="n">
        <v>428</v>
      </c>
      <c r="G1982" t="inlineStr">
        <is>
          <t>Bank E</t>
        </is>
      </c>
      <c r="H1982" t="inlineStr">
        <is>
          <t>Android</t>
        </is>
      </c>
      <c r="I1982" s="35" t="n">
        <v>1.4</v>
      </c>
      <c r="J1982" t="inlineStr">
        <is>
          <t>Success</t>
        </is>
      </c>
      <c r="K1982" t="inlineStr"/>
      <c r="L1982" s="34" t="n">
        <v>0</v>
      </c>
      <c r="M1982" t="inlineStr">
        <is>
          <t>New</t>
        </is>
      </c>
      <c r="N1982" t="inlineStr">
        <is>
          <t>Evening</t>
        </is>
      </c>
      <c r="O1982">
        <f>IF(AND(OR(Dashboard!$C$6="All",C1982=Dashboard!$C$6),OR(Dashboard!$F$6="All",D1982=Dashboard!$F$6),OR(Dashboard!$I$6="All",B1982=Dashboard!$I$6)),1,0)</f>
        <v/>
      </c>
    </row>
    <row r="1983">
      <c r="A1983" t="inlineStr">
        <is>
          <t>PP901982</t>
        </is>
      </c>
      <c r="B1983" t="inlineStr">
        <is>
          <t>Jan</t>
        </is>
      </c>
      <c r="C1983" t="inlineStr">
        <is>
          <t>Kolhapur</t>
        </is>
      </c>
      <c r="D1983" t="inlineStr">
        <is>
          <t>Merchant (P2M)</t>
        </is>
      </c>
      <c r="E1983" t="inlineStr">
        <is>
          <t>Electronics</t>
        </is>
      </c>
      <c r="F1983" s="34" t="n">
        <v>22</v>
      </c>
      <c r="G1983" t="inlineStr">
        <is>
          <t>Bank C</t>
        </is>
      </c>
      <c r="H1983" t="inlineStr">
        <is>
          <t>Android</t>
        </is>
      </c>
      <c r="I1983" s="35" t="n">
        <v>1.8</v>
      </c>
      <c r="J1983" t="inlineStr">
        <is>
          <t>Success</t>
        </is>
      </c>
      <c r="K1983" t="inlineStr"/>
      <c r="L1983" s="34" t="n">
        <v>0</v>
      </c>
      <c r="M1983" t="inlineStr">
        <is>
          <t>Existing</t>
        </is>
      </c>
      <c r="N1983" t="inlineStr">
        <is>
          <t>Afternoon</t>
        </is>
      </c>
      <c r="O1983">
        <f>IF(AND(OR(Dashboard!$C$6="All",C1983=Dashboard!$C$6),OR(Dashboard!$F$6="All",D1983=Dashboard!$F$6),OR(Dashboard!$I$6="All",B1983=Dashboard!$I$6)),1,0)</f>
        <v/>
      </c>
    </row>
    <row r="1984">
      <c r="A1984" t="inlineStr">
        <is>
          <t>PP901983</t>
        </is>
      </c>
      <c r="B1984" t="inlineStr">
        <is>
          <t>Jan</t>
        </is>
      </c>
      <c r="C1984" t="inlineStr">
        <is>
          <t>Nashik</t>
        </is>
      </c>
      <c r="D1984" t="inlineStr">
        <is>
          <t>Bill payment</t>
        </is>
      </c>
      <c r="E1984" t="inlineStr">
        <is>
          <t>-</t>
        </is>
      </c>
      <c r="F1984" s="34" t="n">
        <v>2327</v>
      </c>
      <c r="G1984" t="inlineStr">
        <is>
          <t>Bank D</t>
        </is>
      </c>
      <c r="H1984" t="inlineStr">
        <is>
          <t>Android</t>
        </is>
      </c>
      <c r="I1984" s="35" t="n">
        <v>2.7</v>
      </c>
      <c r="J1984" t="inlineStr">
        <is>
          <t>Success</t>
        </is>
      </c>
      <c r="K1984" t="inlineStr"/>
      <c r="L1984" s="34" t="n">
        <v>23</v>
      </c>
      <c r="M1984" t="inlineStr">
        <is>
          <t>Existing</t>
        </is>
      </c>
      <c r="N1984" t="inlineStr">
        <is>
          <t>Night</t>
        </is>
      </c>
      <c r="O1984">
        <f>IF(AND(OR(Dashboard!$C$6="All",C1984=Dashboard!$C$6),OR(Dashboard!$F$6="All",D1984=Dashboard!$F$6),OR(Dashboard!$I$6="All",B1984=Dashboard!$I$6)),1,0)</f>
        <v/>
      </c>
    </row>
    <row r="1985">
      <c r="A1985" t="inlineStr">
        <is>
          <t>PP901984</t>
        </is>
      </c>
      <c r="B1985" t="inlineStr">
        <is>
          <t>Jan</t>
        </is>
      </c>
      <c r="C1985" t="inlineStr">
        <is>
          <t>Pune</t>
        </is>
      </c>
      <c r="D1985" t="inlineStr">
        <is>
          <t>P2P transfer</t>
        </is>
      </c>
      <c r="E1985" t="inlineStr">
        <is>
          <t>-</t>
        </is>
      </c>
      <c r="F1985" s="34" t="n">
        <v>1135</v>
      </c>
      <c r="G1985" t="inlineStr">
        <is>
          <t>Bank D</t>
        </is>
      </c>
      <c r="H1985" t="inlineStr">
        <is>
          <t>Android</t>
        </is>
      </c>
      <c r="I1985" s="35" t="n">
        <v>3.7</v>
      </c>
      <c r="J1985" t="inlineStr">
        <is>
          <t>Success</t>
        </is>
      </c>
      <c r="K1985" t="inlineStr"/>
      <c r="L1985" s="34" t="n">
        <v>0</v>
      </c>
      <c r="M1985" t="inlineStr">
        <is>
          <t>New</t>
        </is>
      </c>
      <c r="N1985" t="inlineStr">
        <is>
          <t>Afternoon</t>
        </is>
      </c>
      <c r="O1985">
        <f>IF(AND(OR(Dashboard!$C$6="All",C1985=Dashboard!$C$6),OR(Dashboard!$F$6="All",D1985=Dashboard!$F$6),OR(Dashboard!$I$6="All",B1985=Dashboard!$I$6)),1,0)</f>
        <v/>
      </c>
    </row>
    <row r="1986">
      <c r="A1986" t="inlineStr">
        <is>
          <t>PP901985</t>
        </is>
      </c>
      <c r="B1986" t="inlineStr">
        <is>
          <t>Jun</t>
        </is>
      </c>
      <c r="C1986" t="inlineStr">
        <is>
          <t>Sambhaji Nagar</t>
        </is>
      </c>
      <c r="D1986" t="inlineStr">
        <is>
          <t>Merchant (P2M)</t>
        </is>
      </c>
      <c r="E1986" t="inlineStr">
        <is>
          <t>Food</t>
        </is>
      </c>
      <c r="F1986" s="34" t="n">
        <v>307</v>
      </c>
      <c r="G1986" t="inlineStr">
        <is>
          <t>Bank A</t>
        </is>
      </c>
      <c r="H1986" t="inlineStr">
        <is>
          <t>Android</t>
        </is>
      </c>
      <c r="I1986" s="35" t="n">
        <v>2.8</v>
      </c>
      <c r="J1986" t="inlineStr">
        <is>
          <t>Success</t>
        </is>
      </c>
      <c r="K1986" t="inlineStr"/>
      <c r="L1986" s="34" t="n">
        <v>0</v>
      </c>
      <c r="M1986" t="inlineStr">
        <is>
          <t>Existing</t>
        </is>
      </c>
      <c r="N1986" t="inlineStr">
        <is>
          <t>Afternoon</t>
        </is>
      </c>
      <c r="O1986">
        <f>IF(AND(OR(Dashboard!$C$6="All",C1986=Dashboard!$C$6),OR(Dashboard!$F$6="All",D1986=Dashboard!$F$6),OR(Dashboard!$I$6="All",B1986=Dashboard!$I$6)),1,0)</f>
        <v/>
      </c>
    </row>
    <row r="1987">
      <c r="A1987" t="inlineStr">
        <is>
          <t>PP901986</t>
        </is>
      </c>
      <c r="B1987" t="inlineStr">
        <is>
          <t>Jan</t>
        </is>
      </c>
      <c r="C1987" t="inlineStr">
        <is>
          <t>Kolhapur</t>
        </is>
      </c>
      <c r="D1987" t="inlineStr">
        <is>
          <t>Recharge</t>
        </is>
      </c>
      <c r="E1987" t="inlineStr">
        <is>
          <t>-</t>
        </is>
      </c>
      <c r="F1987" s="34" t="n">
        <v>299</v>
      </c>
      <c r="G1987" t="inlineStr">
        <is>
          <t>Bank B</t>
        </is>
      </c>
      <c r="H1987" t="inlineStr">
        <is>
          <t>iOS</t>
        </is>
      </c>
      <c r="I1987" s="35" t="n">
        <v>1.4</v>
      </c>
      <c r="J1987" t="inlineStr">
        <is>
          <t>Success</t>
        </is>
      </c>
      <c r="K1987" t="inlineStr"/>
      <c r="L1987" s="34" t="n">
        <v>3</v>
      </c>
      <c r="M1987" t="inlineStr">
        <is>
          <t>Existing</t>
        </is>
      </c>
      <c r="N1987" t="inlineStr">
        <is>
          <t>Morning</t>
        </is>
      </c>
      <c r="O1987">
        <f>IF(AND(OR(Dashboard!$C$6="All",C1987=Dashboard!$C$6),OR(Dashboard!$F$6="All",D1987=Dashboard!$F$6),OR(Dashboard!$I$6="All",B1987=Dashboard!$I$6)),1,0)</f>
        <v/>
      </c>
    </row>
    <row r="1988">
      <c r="A1988" t="inlineStr">
        <is>
          <t>PP901987</t>
        </is>
      </c>
      <c r="B1988" t="inlineStr">
        <is>
          <t>Jan</t>
        </is>
      </c>
      <c r="C1988" t="inlineStr">
        <is>
          <t>Pune</t>
        </is>
      </c>
      <c r="D1988" t="inlineStr">
        <is>
          <t>Bill payment</t>
        </is>
      </c>
      <c r="E1988" t="inlineStr">
        <is>
          <t>-</t>
        </is>
      </c>
      <c r="F1988" s="34" t="n">
        <v>1769</v>
      </c>
      <c r="G1988" t="inlineStr">
        <is>
          <t>Bank E</t>
        </is>
      </c>
      <c r="H1988" t="inlineStr">
        <is>
          <t>Android</t>
        </is>
      </c>
      <c r="I1988" s="35" t="n">
        <v>2.8</v>
      </c>
      <c r="J1988" t="inlineStr">
        <is>
          <t>Success</t>
        </is>
      </c>
      <c r="K1988" t="inlineStr"/>
      <c r="L1988" s="34" t="n">
        <v>18</v>
      </c>
      <c r="M1988" t="inlineStr">
        <is>
          <t>Existing</t>
        </is>
      </c>
      <c r="N1988" t="inlineStr">
        <is>
          <t>Evening</t>
        </is>
      </c>
      <c r="O1988">
        <f>IF(AND(OR(Dashboard!$C$6="All",C1988=Dashboard!$C$6),OR(Dashboard!$F$6="All",D1988=Dashboard!$F$6),OR(Dashboard!$I$6="All",B1988=Dashboard!$I$6)),1,0)</f>
        <v/>
      </c>
    </row>
    <row r="1989">
      <c r="A1989" t="inlineStr">
        <is>
          <t>PP901988</t>
        </is>
      </c>
      <c r="B1989" t="inlineStr">
        <is>
          <t>Apr</t>
        </is>
      </c>
      <c r="C1989" t="inlineStr">
        <is>
          <t>Nagpur</t>
        </is>
      </c>
      <c r="D1989" t="inlineStr">
        <is>
          <t>P2P transfer</t>
        </is>
      </c>
      <c r="E1989" t="inlineStr">
        <is>
          <t>-</t>
        </is>
      </c>
      <c r="F1989" s="34" t="n">
        <v>209</v>
      </c>
      <c r="G1989" t="inlineStr">
        <is>
          <t>Bank E</t>
        </is>
      </c>
      <c r="H1989" t="inlineStr">
        <is>
          <t>Android</t>
        </is>
      </c>
      <c r="I1989" s="35" t="n">
        <v>0.7</v>
      </c>
      <c r="J1989" t="inlineStr">
        <is>
          <t>Success</t>
        </is>
      </c>
      <c r="K1989" t="inlineStr"/>
      <c r="L1989" s="34" t="n">
        <v>0</v>
      </c>
      <c r="M1989" t="inlineStr">
        <is>
          <t>Existing</t>
        </is>
      </c>
      <c r="N1989" t="inlineStr">
        <is>
          <t>Evening</t>
        </is>
      </c>
      <c r="O1989">
        <f>IF(AND(OR(Dashboard!$C$6="All",C1989=Dashboard!$C$6),OR(Dashboard!$F$6="All",D1989=Dashboard!$F$6),OR(Dashboard!$I$6="All",B1989=Dashboard!$I$6)),1,0)</f>
        <v/>
      </c>
    </row>
    <row r="1990">
      <c r="A1990" t="inlineStr">
        <is>
          <t>PP901989</t>
        </is>
      </c>
      <c r="B1990" t="inlineStr">
        <is>
          <t>Jan</t>
        </is>
      </c>
      <c r="C1990" t="inlineStr">
        <is>
          <t>Pune</t>
        </is>
      </c>
      <c r="D1990" t="inlineStr">
        <is>
          <t>Merchant (P2M)</t>
        </is>
      </c>
      <c r="E1990" t="inlineStr">
        <is>
          <t>Pharmacy</t>
        </is>
      </c>
      <c r="F1990" s="34" t="n">
        <v>28</v>
      </c>
      <c r="G1990" t="inlineStr">
        <is>
          <t>Bank D</t>
        </is>
      </c>
      <c r="H1990" t="inlineStr">
        <is>
          <t>Android</t>
        </is>
      </c>
      <c r="I1990" s="35" t="n">
        <v>3.2</v>
      </c>
      <c r="J1990" t="inlineStr">
        <is>
          <t>Success</t>
        </is>
      </c>
      <c r="K1990" t="inlineStr"/>
      <c r="L1990" s="34" t="n">
        <v>0</v>
      </c>
      <c r="M1990" t="inlineStr">
        <is>
          <t>Existing</t>
        </is>
      </c>
      <c r="N1990" t="inlineStr">
        <is>
          <t>Night</t>
        </is>
      </c>
      <c r="O1990">
        <f>IF(AND(OR(Dashboard!$C$6="All",C1990=Dashboard!$C$6),OR(Dashboard!$F$6="All",D1990=Dashboard!$F$6),OR(Dashboard!$I$6="All",B1990=Dashboard!$I$6)),1,0)</f>
        <v/>
      </c>
    </row>
    <row r="1991">
      <c r="A1991" t="inlineStr">
        <is>
          <t>PP901990</t>
        </is>
      </c>
      <c r="B1991" t="inlineStr">
        <is>
          <t>Feb</t>
        </is>
      </c>
      <c r="C1991" t="inlineStr">
        <is>
          <t>Solapur</t>
        </is>
      </c>
      <c r="D1991" t="inlineStr">
        <is>
          <t>P2P transfer</t>
        </is>
      </c>
      <c r="E1991" t="inlineStr">
        <is>
          <t>-</t>
        </is>
      </c>
      <c r="F1991" s="34" t="n">
        <v>71</v>
      </c>
      <c r="G1991" t="inlineStr">
        <is>
          <t>Bank A</t>
        </is>
      </c>
      <c r="H1991" t="inlineStr">
        <is>
          <t>Android</t>
        </is>
      </c>
      <c r="I1991" s="35" t="n">
        <v>1.2</v>
      </c>
      <c r="J1991" t="inlineStr">
        <is>
          <t>Success</t>
        </is>
      </c>
      <c r="K1991" t="inlineStr"/>
      <c r="L1991" s="34" t="n">
        <v>0</v>
      </c>
      <c r="M1991" t="inlineStr">
        <is>
          <t>Existing</t>
        </is>
      </c>
      <c r="N1991" t="inlineStr">
        <is>
          <t>Morning</t>
        </is>
      </c>
      <c r="O1991">
        <f>IF(AND(OR(Dashboard!$C$6="All",C1991=Dashboard!$C$6),OR(Dashboard!$F$6="All",D1991=Dashboard!$F$6),OR(Dashboard!$I$6="All",B1991=Dashboard!$I$6)),1,0)</f>
        <v/>
      </c>
    </row>
    <row r="1992">
      <c r="A1992" t="inlineStr">
        <is>
          <t>PP901991</t>
        </is>
      </c>
      <c r="B1992" t="inlineStr">
        <is>
          <t>Feb</t>
        </is>
      </c>
      <c r="C1992" t="inlineStr">
        <is>
          <t>Pune</t>
        </is>
      </c>
      <c r="D1992" t="inlineStr">
        <is>
          <t>P2P transfer</t>
        </is>
      </c>
      <c r="E1992" t="inlineStr">
        <is>
          <t>-</t>
        </is>
      </c>
      <c r="F1992" s="34" t="n">
        <v>528</v>
      </c>
      <c r="G1992" t="inlineStr">
        <is>
          <t>Bank D</t>
        </is>
      </c>
      <c r="H1992" t="inlineStr">
        <is>
          <t>iOS</t>
        </is>
      </c>
      <c r="I1992" s="35" t="n">
        <v>2.7</v>
      </c>
      <c r="J1992" t="inlineStr">
        <is>
          <t>Success</t>
        </is>
      </c>
      <c r="K1992" t="inlineStr"/>
      <c r="L1992" s="34" t="n">
        <v>0</v>
      </c>
      <c r="M1992" t="inlineStr">
        <is>
          <t>Existing</t>
        </is>
      </c>
      <c r="N1992" t="inlineStr">
        <is>
          <t>Evening</t>
        </is>
      </c>
      <c r="O1992">
        <f>IF(AND(OR(Dashboard!$C$6="All",C1992=Dashboard!$C$6),OR(Dashboard!$F$6="All",D1992=Dashboard!$F$6),OR(Dashboard!$I$6="All",B1992=Dashboard!$I$6)),1,0)</f>
        <v/>
      </c>
    </row>
    <row r="1993">
      <c r="A1993" t="inlineStr">
        <is>
          <t>PP901992</t>
        </is>
      </c>
      <c r="B1993" t="inlineStr">
        <is>
          <t>May</t>
        </is>
      </c>
      <c r="C1993" t="inlineStr">
        <is>
          <t>Pune</t>
        </is>
      </c>
      <c r="D1993" t="inlineStr">
        <is>
          <t>Bill payment</t>
        </is>
      </c>
      <c r="E1993" t="inlineStr">
        <is>
          <t>-</t>
        </is>
      </c>
      <c r="F1993" s="34" t="n">
        <v>1971</v>
      </c>
      <c r="G1993" t="inlineStr">
        <is>
          <t>Bank E</t>
        </is>
      </c>
      <c r="H1993" t="inlineStr">
        <is>
          <t>Android</t>
        </is>
      </c>
      <c r="I1993" s="35" t="n">
        <v>2.2</v>
      </c>
      <c r="J1993" t="inlineStr">
        <is>
          <t>Success</t>
        </is>
      </c>
      <c r="K1993" t="inlineStr"/>
      <c r="L1993" s="34" t="n">
        <v>0</v>
      </c>
      <c r="M1993" t="inlineStr">
        <is>
          <t>Existing</t>
        </is>
      </c>
      <c r="N1993" t="inlineStr">
        <is>
          <t>Afternoon</t>
        </is>
      </c>
      <c r="O1993">
        <f>IF(AND(OR(Dashboard!$C$6="All",C1993=Dashboard!$C$6),OR(Dashboard!$F$6="All",D1993=Dashboard!$F$6),OR(Dashboard!$I$6="All",B1993=Dashboard!$I$6)),1,0)</f>
        <v/>
      </c>
    </row>
    <row r="1994">
      <c r="A1994" t="inlineStr">
        <is>
          <t>PP901993</t>
        </is>
      </c>
      <c r="B1994" t="inlineStr">
        <is>
          <t>Mar</t>
        </is>
      </c>
      <c r="C1994" t="inlineStr">
        <is>
          <t>Nagpur</t>
        </is>
      </c>
      <c r="D1994" t="inlineStr">
        <is>
          <t>Insurance</t>
        </is>
      </c>
      <c r="E1994" t="inlineStr">
        <is>
          <t>-</t>
        </is>
      </c>
      <c r="F1994" s="34" t="n">
        <v>4722</v>
      </c>
      <c r="G1994" t="inlineStr">
        <is>
          <t>Bank B</t>
        </is>
      </c>
      <c r="H1994" t="inlineStr">
        <is>
          <t>Android</t>
        </is>
      </c>
      <c r="I1994" s="35" t="n">
        <v>1.6</v>
      </c>
      <c r="J1994" t="inlineStr">
        <is>
          <t>Success</t>
        </is>
      </c>
      <c r="K1994" t="inlineStr"/>
      <c r="L1994" s="34" t="n">
        <v>0</v>
      </c>
      <c r="M1994" t="inlineStr">
        <is>
          <t>Existing</t>
        </is>
      </c>
      <c r="N1994" t="inlineStr">
        <is>
          <t>Night</t>
        </is>
      </c>
      <c r="O1994">
        <f>IF(AND(OR(Dashboard!$C$6="All",C1994=Dashboard!$C$6),OR(Dashboard!$F$6="All",D1994=Dashboard!$F$6),OR(Dashboard!$I$6="All",B1994=Dashboard!$I$6)),1,0)</f>
        <v/>
      </c>
    </row>
    <row r="1995">
      <c r="A1995" t="inlineStr">
        <is>
          <t>PP901994</t>
        </is>
      </c>
      <c r="B1995" t="inlineStr">
        <is>
          <t>May</t>
        </is>
      </c>
      <c r="C1995" t="inlineStr">
        <is>
          <t>Pune</t>
        </is>
      </c>
      <c r="D1995" t="inlineStr">
        <is>
          <t>Merchant (P2M)</t>
        </is>
      </c>
      <c r="E1995" t="inlineStr">
        <is>
          <t>Pharmacy</t>
        </is>
      </c>
      <c r="F1995" s="34" t="n">
        <v>231</v>
      </c>
      <c r="G1995" t="inlineStr">
        <is>
          <t>Bank D</t>
        </is>
      </c>
      <c r="H1995" t="inlineStr">
        <is>
          <t>Android</t>
        </is>
      </c>
      <c r="I1995" s="35" t="n">
        <v>2.1</v>
      </c>
      <c r="J1995" t="inlineStr">
        <is>
          <t>Success</t>
        </is>
      </c>
      <c r="K1995" t="inlineStr"/>
      <c r="L1995" s="34" t="n">
        <v>0</v>
      </c>
      <c r="M1995" t="inlineStr">
        <is>
          <t>Existing</t>
        </is>
      </c>
      <c r="N1995" t="inlineStr">
        <is>
          <t>Morning</t>
        </is>
      </c>
      <c r="O1995">
        <f>IF(AND(OR(Dashboard!$C$6="All",C1995=Dashboard!$C$6),OR(Dashboard!$F$6="All",D1995=Dashboard!$F$6),OR(Dashboard!$I$6="All",B1995=Dashboard!$I$6)),1,0)</f>
        <v/>
      </c>
    </row>
    <row r="1996">
      <c r="A1996" t="inlineStr">
        <is>
          <t>PP901995</t>
        </is>
      </c>
      <c r="B1996" t="inlineStr">
        <is>
          <t>Jun</t>
        </is>
      </c>
      <c r="C1996" t="inlineStr">
        <is>
          <t>Nashik</t>
        </is>
      </c>
      <c r="D1996" t="inlineStr">
        <is>
          <t>P2P transfer</t>
        </is>
      </c>
      <c r="E1996" t="inlineStr">
        <is>
          <t>-</t>
        </is>
      </c>
      <c r="F1996" s="34" t="n">
        <v>2263</v>
      </c>
      <c r="G1996" t="inlineStr">
        <is>
          <t>Bank C</t>
        </is>
      </c>
      <c r="H1996" t="inlineStr">
        <is>
          <t>Android</t>
        </is>
      </c>
      <c r="I1996" s="35" t="n">
        <v>2.2</v>
      </c>
      <c r="J1996" t="inlineStr">
        <is>
          <t>Success</t>
        </is>
      </c>
      <c r="K1996" t="inlineStr"/>
      <c r="L1996" s="34" t="n">
        <v>0</v>
      </c>
      <c r="M1996" t="inlineStr">
        <is>
          <t>New</t>
        </is>
      </c>
      <c r="N1996" t="inlineStr">
        <is>
          <t>Morning</t>
        </is>
      </c>
      <c r="O1996">
        <f>IF(AND(OR(Dashboard!$C$6="All",C1996=Dashboard!$C$6),OR(Dashboard!$F$6="All",D1996=Dashboard!$F$6),OR(Dashboard!$I$6="All",B1996=Dashboard!$I$6)),1,0)</f>
        <v/>
      </c>
    </row>
    <row r="1997">
      <c r="A1997" t="inlineStr">
        <is>
          <t>PP901996</t>
        </is>
      </c>
      <c r="B1997" t="inlineStr">
        <is>
          <t>Apr</t>
        </is>
      </c>
      <c r="C1997" t="inlineStr">
        <is>
          <t>Sambhaji Nagar</t>
        </is>
      </c>
      <c r="D1997" t="inlineStr">
        <is>
          <t>Recharge</t>
        </is>
      </c>
      <c r="E1997" t="inlineStr">
        <is>
          <t>-</t>
        </is>
      </c>
      <c r="F1997" s="34" t="n">
        <v>479</v>
      </c>
      <c r="G1997" t="inlineStr">
        <is>
          <t>Bank B</t>
        </is>
      </c>
      <c r="H1997" t="inlineStr">
        <is>
          <t>Android</t>
        </is>
      </c>
      <c r="I1997" s="35" t="n">
        <v>2.2</v>
      </c>
      <c r="J1997" t="inlineStr">
        <is>
          <t>Success</t>
        </is>
      </c>
      <c r="K1997" t="inlineStr"/>
      <c r="L1997" s="34" t="n">
        <v>0</v>
      </c>
      <c r="M1997" t="inlineStr">
        <is>
          <t>Existing</t>
        </is>
      </c>
      <c r="N1997" t="inlineStr">
        <is>
          <t>Night</t>
        </is>
      </c>
      <c r="O1997">
        <f>IF(AND(OR(Dashboard!$C$6="All",C1997=Dashboard!$C$6),OR(Dashboard!$F$6="All",D1997=Dashboard!$F$6),OR(Dashboard!$I$6="All",B1997=Dashboard!$I$6)),1,0)</f>
        <v/>
      </c>
    </row>
    <row r="1998">
      <c r="A1998" t="inlineStr">
        <is>
          <t>PP901997</t>
        </is>
      </c>
      <c r="B1998" t="inlineStr">
        <is>
          <t>Jan</t>
        </is>
      </c>
      <c r="C1998" t="inlineStr">
        <is>
          <t>Pune</t>
        </is>
      </c>
      <c r="D1998" t="inlineStr">
        <is>
          <t>Bill payment</t>
        </is>
      </c>
      <c r="E1998" t="inlineStr">
        <is>
          <t>-</t>
        </is>
      </c>
      <c r="F1998" s="34" t="n">
        <v>1373</v>
      </c>
      <c r="G1998" t="inlineStr">
        <is>
          <t>Bank E</t>
        </is>
      </c>
      <c r="H1998" t="inlineStr">
        <is>
          <t>Android</t>
        </is>
      </c>
      <c r="I1998" s="35" t="n">
        <v>2.3</v>
      </c>
      <c r="J1998" t="inlineStr">
        <is>
          <t>Success</t>
        </is>
      </c>
      <c r="K1998" t="inlineStr"/>
      <c r="L1998" s="34" t="n">
        <v>14</v>
      </c>
      <c r="M1998" t="inlineStr">
        <is>
          <t>Existing</t>
        </is>
      </c>
      <c r="N1998" t="inlineStr">
        <is>
          <t>Evening</t>
        </is>
      </c>
      <c r="O1998">
        <f>IF(AND(OR(Dashboard!$C$6="All",C1998=Dashboard!$C$6),OR(Dashboard!$F$6="All",D1998=Dashboard!$F$6),OR(Dashboard!$I$6="All",B1998=Dashboard!$I$6)),1,0)</f>
        <v/>
      </c>
    </row>
    <row r="1999">
      <c r="A1999" t="inlineStr">
        <is>
          <t>PP901998</t>
        </is>
      </c>
      <c r="B1999" t="inlineStr">
        <is>
          <t>Apr</t>
        </is>
      </c>
      <c r="C1999" t="inlineStr">
        <is>
          <t>Pune</t>
        </is>
      </c>
      <c r="D1999" t="inlineStr">
        <is>
          <t>Bill payment</t>
        </is>
      </c>
      <c r="E1999" t="inlineStr">
        <is>
          <t>-</t>
        </is>
      </c>
      <c r="F1999" s="34" t="n">
        <v>3640</v>
      </c>
      <c r="G1999" t="inlineStr">
        <is>
          <t>Bank B</t>
        </is>
      </c>
      <c r="H1999" t="inlineStr">
        <is>
          <t>Android</t>
        </is>
      </c>
      <c r="I1999" s="35" t="n">
        <v>1.4</v>
      </c>
      <c r="J1999" t="inlineStr">
        <is>
          <t>Success</t>
        </is>
      </c>
      <c r="K1999" t="inlineStr"/>
      <c r="L1999" s="34" t="n">
        <v>0</v>
      </c>
      <c r="M1999" t="inlineStr">
        <is>
          <t>Existing</t>
        </is>
      </c>
      <c r="N1999" t="inlineStr">
        <is>
          <t>Morning</t>
        </is>
      </c>
      <c r="O1999">
        <f>IF(AND(OR(Dashboard!$C$6="All",C1999=Dashboard!$C$6),OR(Dashboard!$F$6="All",D1999=Dashboard!$F$6),OR(Dashboard!$I$6="All",B1999=Dashboard!$I$6)),1,0)</f>
        <v/>
      </c>
    </row>
    <row r="2000">
      <c r="A2000" t="inlineStr">
        <is>
          <t>PP901999</t>
        </is>
      </c>
      <c r="B2000" t="inlineStr">
        <is>
          <t>May</t>
        </is>
      </c>
      <c r="C2000" t="inlineStr">
        <is>
          <t>Nagpur</t>
        </is>
      </c>
      <c r="D2000" t="inlineStr">
        <is>
          <t>Merchant (P2M)</t>
        </is>
      </c>
      <c r="E2000" t="inlineStr">
        <is>
          <t>Travel</t>
        </is>
      </c>
      <c r="F2000" s="34" t="n">
        <v>59</v>
      </c>
      <c r="G2000" t="inlineStr">
        <is>
          <t>Bank D</t>
        </is>
      </c>
      <c r="H2000" t="inlineStr">
        <is>
          <t>Android</t>
        </is>
      </c>
      <c r="I2000" s="35" t="n">
        <v>2.5</v>
      </c>
      <c r="J2000" t="inlineStr">
        <is>
          <t>Success</t>
        </is>
      </c>
      <c r="K2000" t="inlineStr"/>
      <c r="L2000" s="34" t="n">
        <v>0</v>
      </c>
      <c r="M2000" t="inlineStr">
        <is>
          <t>Existing</t>
        </is>
      </c>
      <c r="N2000" t="inlineStr">
        <is>
          <t>Evening</t>
        </is>
      </c>
      <c r="O2000">
        <f>IF(AND(OR(Dashboard!$C$6="All",C2000=Dashboard!$C$6),OR(Dashboard!$F$6="All",D2000=Dashboard!$F$6),OR(Dashboard!$I$6="All",B2000=Dashboard!$I$6)),1,0)</f>
        <v/>
      </c>
    </row>
    <row r="2001">
      <c r="A2001" t="inlineStr">
        <is>
          <t>PP902000</t>
        </is>
      </c>
      <c r="B2001" t="inlineStr">
        <is>
          <t>May</t>
        </is>
      </c>
      <c r="C2001" t="inlineStr">
        <is>
          <t>Nagpur</t>
        </is>
      </c>
      <c r="D2001" t="inlineStr">
        <is>
          <t>Bill payment</t>
        </is>
      </c>
      <c r="E2001" t="inlineStr">
        <is>
          <t>-</t>
        </is>
      </c>
      <c r="F2001" s="34" t="n">
        <v>1916</v>
      </c>
      <c r="G2001" t="inlineStr">
        <is>
          <t>Bank D</t>
        </is>
      </c>
      <c r="H2001" t="inlineStr">
        <is>
          <t>Android</t>
        </is>
      </c>
      <c r="I2001" s="35" t="n">
        <v>1.9</v>
      </c>
      <c r="J2001" t="inlineStr">
        <is>
          <t>Success</t>
        </is>
      </c>
      <c r="K2001" t="inlineStr"/>
      <c r="L2001" s="34" t="n">
        <v>19</v>
      </c>
      <c r="M2001" t="inlineStr">
        <is>
          <t>Existing</t>
        </is>
      </c>
      <c r="N2001" t="inlineStr">
        <is>
          <t>Night</t>
        </is>
      </c>
      <c r="O2001">
        <f>IF(AND(OR(Dashboard!$C$6="All",C2001=Dashboard!$C$6),OR(Dashboard!$F$6="All",D2001=Dashboard!$F$6),OR(Dashboard!$I$6="All",B2001=Dashboard!$I$6)),1,0)</f>
        <v/>
      </c>
    </row>
    <row r="2003">
      <c r="A2003" s="36" t="inlineStr">
        <is>
          <t>EXAMPLE DATA: every number in this workbook is made up for practice. It is not real PhonePe data and not an official report.</t>
        </is>
      </c>
    </row>
  </sheetData>
  <conditionalFormatting sqref="J2:J2001">
    <cfRule type="cellIs" priority="1" operator="equal" dxfId="3">
      <formula>"Failed"</formula>
    </cfRule>
  </conditionalFormatting>
  <conditionalFormatting sqref="I2:I2001">
    <cfRule type="cellIs" priority="2" operator="greaterThan" dxfId="4">
      <formula>3</formula>
    </cfRule>
  </conditionalFormatting>
  <conditionalFormatting sqref="F2:F2001">
    <cfRule type="dataBar" priority="3">
      <dataBar>
        <cfvo type="min"/>
        <cfvo type="max"/>
        <color rgb="00A855F7"/>
      </dataBar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5F259F"/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36" t="inlineStr">
        <is>
          <t>Helper tables for the charts. They follow the Dashboard filters (Inc = 1). EXAMPLE DATA: every number in this workbook is made up for practice. It is not real PhonePe data and not an official report.</t>
        </is>
      </c>
    </row>
    <row r="3">
      <c r="A3" s="37" t="inlineStr">
        <is>
          <t>By transaction type</t>
        </is>
      </c>
    </row>
    <row r="4">
      <c r="A4" s="5" t="inlineStr">
        <is>
          <t>TxnType</t>
        </is>
      </c>
      <c r="B4" s="5" t="inlineStr">
        <is>
          <t>TPV</t>
        </is>
      </c>
      <c r="C4" s="5" t="inlineStr">
        <is>
          <t>Count</t>
        </is>
      </c>
    </row>
    <row r="5">
      <c r="A5" s="38" t="inlineStr">
        <is>
          <t>P2P transfer</t>
        </is>
      </c>
      <c r="B5" s="39">
        <f>SUMIFS(Data!$F$2:$F$2001,Data!$O$2:$O$2001,1,Data!$D$2:$D$2001,$A5,Data!$J$2:$J$2001,"Success")</f>
        <v/>
      </c>
      <c r="C5" s="40">
        <f>COUNTIFS(Data!$O$2:$O$2001,1,Data!$D$2:$D$2001,$A5)</f>
        <v/>
      </c>
    </row>
    <row r="6">
      <c r="A6" s="38" t="inlineStr">
        <is>
          <t>Merchant (P2M)</t>
        </is>
      </c>
      <c r="B6" s="39">
        <f>SUMIFS(Data!$F$2:$F$2001,Data!$O$2:$O$2001,1,Data!$D$2:$D$2001,$A6,Data!$J$2:$J$2001,"Success")</f>
        <v/>
      </c>
      <c r="C6" s="40">
        <f>COUNTIFS(Data!$O$2:$O$2001,1,Data!$D$2:$D$2001,$A6)</f>
        <v/>
      </c>
    </row>
    <row r="7">
      <c r="A7" s="38" t="inlineStr">
        <is>
          <t>Bill payment</t>
        </is>
      </c>
      <c r="B7" s="39">
        <f>SUMIFS(Data!$F$2:$F$2001,Data!$O$2:$O$2001,1,Data!$D$2:$D$2001,$A7,Data!$J$2:$J$2001,"Success")</f>
        <v/>
      </c>
      <c r="C7" s="40">
        <f>COUNTIFS(Data!$O$2:$O$2001,1,Data!$D$2:$D$2001,$A7)</f>
        <v/>
      </c>
    </row>
    <row r="8">
      <c r="A8" s="38" t="inlineStr">
        <is>
          <t>Recharge</t>
        </is>
      </c>
      <c r="B8" s="39">
        <f>SUMIFS(Data!$F$2:$F$2001,Data!$O$2:$O$2001,1,Data!$D$2:$D$2001,$A8,Data!$J$2:$J$2001,"Success")</f>
        <v/>
      </c>
      <c r="C8" s="40">
        <f>COUNTIFS(Data!$O$2:$O$2001,1,Data!$D$2:$D$2001,$A8)</f>
        <v/>
      </c>
    </row>
    <row r="9">
      <c r="A9" s="38" t="inlineStr">
        <is>
          <t>Insurance</t>
        </is>
      </c>
      <c r="B9" s="39">
        <f>SUMIFS(Data!$F$2:$F$2001,Data!$O$2:$O$2001,1,Data!$D$2:$D$2001,$A9,Data!$J$2:$J$2001,"Success")</f>
        <v/>
      </c>
      <c r="C9" s="40">
        <f>COUNTIFS(Data!$O$2:$O$2001,1,Data!$D$2:$D$2001,$A9)</f>
        <v/>
      </c>
    </row>
    <row r="12">
      <c r="A12" s="37" t="inlineStr">
        <is>
          <t>By bank (example banks)</t>
        </is>
      </c>
    </row>
    <row r="13">
      <c r="A13" s="5" t="inlineStr">
        <is>
          <t>Bank</t>
        </is>
      </c>
      <c r="B13" s="5" t="inlineStr">
        <is>
          <t>Success %</t>
        </is>
      </c>
      <c r="C13" s="5" t="inlineStr">
        <is>
          <t>Avg latency</t>
        </is>
      </c>
      <c r="D13" s="5" t="inlineStr">
        <is>
          <t>TPV</t>
        </is>
      </c>
      <c r="E13" s="5" t="inlineStr">
        <is>
          <t>Attempts</t>
        </is>
      </c>
      <c r="F13" s="5" t="inlineStr">
        <is>
          <t>Rank key</t>
        </is>
      </c>
    </row>
    <row r="14">
      <c r="A14" s="38" t="inlineStr">
        <is>
          <t>Bank A</t>
        </is>
      </c>
      <c r="B14" s="41">
        <f>IFERROR(COUNTIFS(Data!$O$2:$O$2001,1,Data!$G$2:$G$2001,$A14,Data!$J$2:$J$2001,"Success")/COUNTIFS(Data!$O$2:$O$2001,1,Data!$G$2:$G$2001,$A14),0)</f>
        <v/>
      </c>
      <c r="C14" s="42">
        <f>IFERROR(AVERAGEIFS(Data!$I$2:$I$2001,Data!$O$2:$O$2001,1,Data!$G$2:$G$2001,$A14),0)</f>
        <v/>
      </c>
      <c r="D14" s="39">
        <f>SUMIFS(Data!$F$2:$F$2001,Data!$O$2:$O$2001,1,Data!$G$2:$G$2001,$A14,Data!$J$2:$J$2001,"Success")</f>
        <v/>
      </c>
      <c r="E14" s="40">
        <f>COUNTIFS(Data!$O$2:$O$2001,1,Data!$G$2:$G$2001,$A14)</f>
        <v/>
      </c>
      <c r="F14" s="43">
        <f>E14+ROW()/1000000</f>
        <v/>
      </c>
    </row>
    <row r="15">
      <c r="A15" s="38" t="inlineStr">
        <is>
          <t>Bank B</t>
        </is>
      </c>
      <c r="B15" s="41">
        <f>IFERROR(COUNTIFS(Data!$O$2:$O$2001,1,Data!$G$2:$G$2001,$A15,Data!$J$2:$J$2001,"Success")/COUNTIFS(Data!$O$2:$O$2001,1,Data!$G$2:$G$2001,$A15),0)</f>
        <v/>
      </c>
      <c r="C15" s="42">
        <f>IFERROR(AVERAGEIFS(Data!$I$2:$I$2001,Data!$O$2:$O$2001,1,Data!$G$2:$G$2001,$A15),0)</f>
        <v/>
      </c>
      <c r="D15" s="39">
        <f>SUMIFS(Data!$F$2:$F$2001,Data!$O$2:$O$2001,1,Data!$G$2:$G$2001,$A15,Data!$J$2:$J$2001,"Success")</f>
        <v/>
      </c>
      <c r="E15" s="40">
        <f>COUNTIFS(Data!$O$2:$O$2001,1,Data!$G$2:$G$2001,$A15)</f>
        <v/>
      </c>
      <c r="F15" s="43">
        <f>E15+ROW()/1000000</f>
        <v/>
      </c>
    </row>
    <row r="16">
      <c r="A16" s="38" t="inlineStr">
        <is>
          <t>Bank C</t>
        </is>
      </c>
      <c r="B16" s="41">
        <f>IFERROR(COUNTIFS(Data!$O$2:$O$2001,1,Data!$G$2:$G$2001,$A16,Data!$J$2:$J$2001,"Success")/COUNTIFS(Data!$O$2:$O$2001,1,Data!$G$2:$G$2001,$A16),0)</f>
        <v/>
      </c>
      <c r="C16" s="42">
        <f>IFERROR(AVERAGEIFS(Data!$I$2:$I$2001,Data!$O$2:$O$2001,1,Data!$G$2:$G$2001,$A16),0)</f>
        <v/>
      </c>
      <c r="D16" s="39">
        <f>SUMIFS(Data!$F$2:$F$2001,Data!$O$2:$O$2001,1,Data!$G$2:$G$2001,$A16,Data!$J$2:$J$2001,"Success")</f>
        <v/>
      </c>
      <c r="E16" s="40">
        <f>COUNTIFS(Data!$O$2:$O$2001,1,Data!$G$2:$G$2001,$A16)</f>
        <v/>
      </c>
      <c r="F16" s="43">
        <f>E16+ROW()/1000000</f>
        <v/>
      </c>
    </row>
    <row r="17">
      <c r="A17" s="38" t="inlineStr">
        <is>
          <t>Bank D</t>
        </is>
      </c>
      <c r="B17" s="41">
        <f>IFERROR(COUNTIFS(Data!$O$2:$O$2001,1,Data!$G$2:$G$2001,$A17,Data!$J$2:$J$2001,"Success")/COUNTIFS(Data!$O$2:$O$2001,1,Data!$G$2:$G$2001,$A17),0)</f>
        <v/>
      </c>
      <c r="C17" s="42">
        <f>IFERROR(AVERAGEIFS(Data!$I$2:$I$2001,Data!$O$2:$O$2001,1,Data!$G$2:$G$2001,$A17),0)</f>
        <v/>
      </c>
      <c r="D17" s="39">
        <f>SUMIFS(Data!$F$2:$F$2001,Data!$O$2:$O$2001,1,Data!$G$2:$G$2001,$A17,Data!$J$2:$J$2001,"Success")</f>
        <v/>
      </c>
      <c r="E17" s="40">
        <f>COUNTIFS(Data!$O$2:$O$2001,1,Data!$G$2:$G$2001,$A17)</f>
        <v/>
      </c>
      <c r="F17" s="43">
        <f>E17+ROW()/1000000</f>
        <v/>
      </c>
    </row>
    <row r="18">
      <c r="A18" s="38" t="inlineStr">
        <is>
          <t>Bank E</t>
        </is>
      </c>
      <c r="B18" s="41">
        <f>IFERROR(COUNTIFS(Data!$O$2:$O$2001,1,Data!$G$2:$G$2001,$A18,Data!$J$2:$J$2001,"Success")/COUNTIFS(Data!$O$2:$O$2001,1,Data!$G$2:$G$2001,$A18),0)</f>
        <v/>
      </c>
      <c r="C18" s="42">
        <f>IFERROR(AVERAGEIFS(Data!$I$2:$I$2001,Data!$O$2:$O$2001,1,Data!$G$2:$G$2001,$A18),0)</f>
        <v/>
      </c>
      <c r="D18" s="39">
        <f>SUMIFS(Data!$F$2:$F$2001,Data!$O$2:$O$2001,1,Data!$G$2:$G$2001,$A18,Data!$J$2:$J$2001,"Success")</f>
        <v/>
      </c>
      <c r="E18" s="40">
        <f>COUNTIFS(Data!$O$2:$O$2001,1,Data!$G$2:$G$2001,$A18)</f>
        <v/>
      </c>
      <c r="F18" s="43">
        <f>E18+ROW()/1000000</f>
        <v/>
      </c>
    </row>
    <row r="21">
      <c r="A21" s="37" t="inlineStr">
        <is>
          <t>Failure reasons</t>
        </is>
      </c>
    </row>
    <row r="22">
      <c r="A22" s="5" t="inlineStr">
        <is>
          <t>FailReason</t>
        </is>
      </c>
      <c r="B22" s="5" t="inlineStr">
        <is>
          <t>Failures</t>
        </is>
      </c>
    </row>
    <row r="23">
      <c r="A23" s="38" t="inlineStr">
        <is>
          <t>Bank server down</t>
        </is>
      </c>
      <c r="B23" s="40">
        <f>COUNTIFS(Data!$O$2:$O$2001,1,Data!$K$2:$K$2001,$A23)</f>
        <v/>
      </c>
    </row>
    <row r="24">
      <c r="A24" s="38" t="inlineStr">
        <is>
          <t>Wrong PIN</t>
        </is>
      </c>
      <c r="B24" s="40">
        <f>COUNTIFS(Data!$O$2:$O$2001,1,Data!$K$2:$K$2001,$A24)</f>
        <v/>
      </c>
    </row>
    <row r="25">
      <c r="A25" s="38" t="inlineStr">
        <is>
          <t>Insufficient balance</t>
        </is>
      </c>
      <c r="B25" s="40">
        <f>COUNTIFS(Data!$O$2:$O$2001,1,Data!$K$2:$K$2001,$A25)</f>
        <v/>
      </c>
    </row>
    <row r="26">
      <c r="A26" s="38" t="inlineStr">
        <is>
          <t>Limit exceeded</t>
        </is>
      </c>
      <c r="B26" s="40">
        <f>COUNTIFS(Data!$O$2:$O$2001,1,Data!$K$2:$K$2001,$A26)</f>
        <v/>
      </c>
    </row>
    <row r="27">
      <c r="A27" s="38" t="inlineStr">
        <is>
          <t>Network timeout</t>
        </is>
      </c>
      <c r="B27" s="40">
        <f>COUNTIFS(Data!$O$2:$O$2001,1,Data!$K$2:$K$2001,$A27)</f>
        <v/>
      </c>
    </row>
    <row r="30">
      <c r="A30" s="37" t="inlineStr">
        <is>
          <t>By month</t>
        </is>
      </c>
    </row>
    <row r="31">
      <c r="A31" s="5" t="inlineStr">
        <is>
          <t>Month</t>
        </is>
      </c>
      <c r="B31" s="5" t="inlineStr">
        <is>
          <t>TPV</t>
        </is>
      </c>
      <c r="C31" s="5" t="inlineStr">
        <is>
          <t>Count</t>
        </is>
      </c>
    </row>
    <row r="32">
      <c r="A32" s="38" t="inlineStr">
        <is>
          <t>Jan</t>
        </is>
      </c>
      <c r="B32" s="39">
        <f>SUMIFS(Data!$F$2:$F$2001,Data!$O$2:$O$2001,1,Data!$B$2:$B$2001,$A32,Data!$J$2:$J$2001,"Success")</f>
        <v/>
      </c>
      <c r="C32" s="40">
        <f>COUNTIFS(Data!$O$2:$O$2001,1,Data!$B$2:$B$2001,$A32)</f>
        <v/>
      </c>
    </row>
    <row r="33">
      <c r="A33" s="38" t="inlineStr">
        <is>
          <t>Feb</t>
        </is>
      </c>
      <c r="B33" s="39">
        <f>SUMIFS(Data!$F$2:$F$2001,Data!$O$2:$O$2001,1,Data!$B$2:$B$2001,$A33,Data!$J$2:$J$2001,"Success")</f>
        <v/>
      </c>
      <c r="C33" s="40">
        <f>COUNTIFS(Data!$O$2:$O$2001,1,Data!$B$2:$B$2001,$A33)</f>
        <v/>
      </c>
    </row>
    <row r="34">
      <c r="A34" s="38" t="inlineStr">
        <is>
          <t>Mar</t>
        </is>
      </c>
      <c r="B34" s="39">
        <f>SUMIFS(Data!$F$2:$F$2001,Data!$O$2:$O$2001,1,Data!$B$2:$B$2001,$A34,Data!$J$2:$J$2001,"Success")</f>
        <v/>
      </c>
      <c r="C34" s="40">
        <f>COUNTIFS(Data!$O$2:$O$2001,1,Data!$B$2:$B$2001,$A34)</f>
        <v/>
      </c>
    </row>
    <row r="35">
      <c r="A35" s="38" t="inlineStr">
        <is>
          <t>Apr</t>
        </is>
      </c>
      <c r="B35" s="39">
        <f>SUMIFS(Data!$F$2:$F$2001,Data!$O$2:$O$2001,1,Data!$B$2:$B$2001,$A35,Data!$J$2:$J$2001,"Success")</f>
        <v/>
      </c>
      <c r="C35" s="40">
        <f>COUNTIFS(Data!$O$2:$O$2001,1,Data!$B$2:$B$2001,$A35)</f>
        <v/>
      </c>
    </row>
    <row r="36">
      <c r="A36" s="38" t="inlineStr">
        <is>
          <t>May</t>
        </is>
      </c>
      <c r="B36" s="39">
        <f>SUMIFS(Data!$F$2:$F$2001,Data!$O$2:$O$2001,1,Data!$B$2:$B$2001,$A36,Data!$J$2:$J$2001,"Success")</f>
        <v/>
      </c>
      <c r="C36" s="40">
        <f>COUNTIFS(Data!$O$2:$O$2001,1,Data!$B$2:$B$2001,$A36)</f>
        <v/>
      </c>
    </row>
    <row r="37">
      <c r="A37" s="38" t="inlineStr">
        <is>
          <t>Jun</t>
        </is>
      </c>
      <c r="B37" s="39">
        <f>SUMIFS(Data!$F$2:$F$2001,Data!$O$2:$O$2001,1,Data!$B$2:$B$2001,$A37,Data!$J$2:$J$2001,"Success")</f>
        <v/>
      </c>
      <c r="C37" s="40">
        <f>COUNTIFS(Data!$O$2:$O$2001,1,Data!$B$2:$B$2001,$A37)</f>
        <v/>
      </c>
    </row>
    <row r="40">
      <c r="A40" s="37" t="inlineStr">
        <is>
          <t>By time of day</t>
        </is>
      </c>
    </row>
    <row r="41">
      <c r="A41" s="5" t="inlineStr">
        <is>
          <t>Hour</t>
        </is>
      </c>
      <c r="B41" s="5" t="inlineStr">
        <is>
          <t>Count</t>
        </is>
      </c>
    </row>
    <row r="42">
      <c r="A42" s="38" t="inlineStr">
        <is>
          <t>Morning</t>
        </is>
      </c>
      <c r="B42" s="40">
        <f>COUNTIFS(Data!$O$2:$O$2001,1,Data!$N$2:$N$2001,$A42)</f>
        <v/>
      </c>
    </row>
    <row r="43">
      <c r="A43" s="38" t="inlineStr">
        <is>
          <t>Afternoon</t>
        </is>
      </c>
      <c r="B43" s="40">
        <f>COUNTIFS(Data!$O$2:$O$2001,1,Data!$N$2:$N$2001,$A43)</f>
        <v/>
      </c>
    </row>
    <row r="44">
      <c r="A44" s="38" t="inlineStr">
        <is>
          <t>Evening</t>
        </is>
      </c>
      <c r="B44" s="40">
        <f>COUNTIFS(Data!$O$2:$O$2001,1,Data!$N$2:$N$2001,$A44)</f>
        <v/>
      </c>
    </row>
    <row r="45">
      <c r="A45" s="38" t="inlineStr">
        <is>
          <t>Night</t>
        </is>
      </c>
      <c r="B45" s="40">
        <f>COUNTIFS(Data!$O$2:$O$2001,1,Data!$N$2:$N$2001,$A45)</f>
        <v/>
      </c>
    </row>
    <row r="48">
      <c r="A48" s="37" t="inlineStr">
        <is>
          <t>Merchant categories</t>
        </is>
      </c>
    </row>
    <row r="49">
      <c r="A49" s="5" t="inlineStr">
        <is>
          <t>MerchantCat</t>
        </is>
      </c>
      <c r="B49" s="5" t="inlineStr">
        <is>
          <t>TPV</t>
        </is>
      </c>
    </row>
    <row r="50">
      <c r="A50" s="38" t="inlineStr">
        <is>
          <t>Grocery</t>
        </is>
      </c>
      <c r="B50" s="39">
        <f>SUMIFS(Data!$F$2:$F$2001,Data!$O$2:$O$2001,1,Data!$E$2:$E$2001,$A50,Data!$J$2:$J$2001,"Success")</f>
        <v/>
      </c>
    </row>
    <row r="51">
      <c r="A51" s="38" t="inlineStr">
        <is>
          <t>Fuel</t>
        </is>
      </c>
      <c r="B51" s="39">
        <f>SUMIFS(Data!$F$2:$F$2001,Data!$O$2:$O$2001,1,Data!$E$2:$E$2001,$A51,Data!$J$2:$J$2001,"Success")</f>
        <v/>
      </c>
    </row>
    <row r="52">
      <c r="A52" s="38" t="inlineStr">
        <is>
          <t>Food</t>
        </is>
      </c>
      <c r="B52" s="39">
        <f>SUMIFS(Data!$F$2:$F$2001,Data!$O$2:$O$2001,1,Data!$E$2:$E$2001,$A52,Data!$J$2:$J$2001,"Success")</f>
        <v/>
      </c>
    </row>
    <row r="53">
      <c r="A53" s="38" t="inlineStr">
        <is>
          <t>Pharmacy</t>
        </is>
      </c>
      <c r="B53" s="39">
        <f>SUMIFS(Data!$F$2:$F$2001,Data!$O$2:$O$2001,1,Data!$E$2:$E$2001,$A53,Data!$J$2:$J$2001,"Success")</f>
        <v/>
      </c>
    </row>
    <row r="54">
      <c r="A54" s="38" t="inlineStr">
        <is>
          <t>Travel</t>
        </is>
      </c>
      <c r="B54" s="39">
        <f>SUMIFS(Data!$F$2:$F$2001,Data!$O$2:$O$2001,1,Data!$E$2:$E$2001,$A54,Data!$J$2:$J$2001,"Success")</f>
        <v/>
      </c>
    </row>
    <row r="55">
      <c r="A55" s="38" t="inlineStr">
        <is>
          <t>Electronics</t>
        </is>
      </c>
      <c r="B55" s="39">
        <f>SUMIFS(Data!$F$2:$F$2001,Data!$O$2:$O$2001,1,Data!$E$2:$E$2001,$A55,Data!$J$2:$J$2001,"Success")</f>
        <v/>
      </c>
    </row>
  </sheetData>
  <conditionalFormatting sqref="B5:B9">
    <cfRule type="dataBar" priority="1">
      <dataBar>
        <cfvo type="min"/>
        <cfvo type="max"/>
        <color rgb="005F259F"/>
      </dataBar>
    </cfRule>
  </conditionalFormatting>
  <conditionalFormatting sqref="C5:C9">
    <cfRule type="dataBar" priority="2">
      <dataBar>
        <cfvo type="min"/>
        <cfvo type="max"/>
        <color rgb="005F259F"/>
      </dataBar>
    </cfRule>
  </conditionalFormatting>
  <conditionalFormatting sqref="B14:B18">
    <cfRule type="dataBar" priority="3">
      <dataBar>
        <cfvo type="min"/>
        <cfvo type="max"/>
        <color rgb="005F259F"/>
      </dataBar>
    </cfRule>
  </conditionalFormatting>
  <conditionalFormatting sqref="C14:C18">
    <cfRule type="dataBar" priority="4">
      <dataBar>
        <cfvo type="min"/>
        <cfvo type="max"/>
        <color rgb="005F259F"/>
      </dataBar>
    </cfRule>
  </conditionalFormatting>
  <conditionalFormatting sqref="D14:D18">
    <cfRule type="dataBar" priority="5">
      <dataBar>
        <cfvo type="min"/>
        <cfvo type="max"/>
        <color rgb="005F259F"/>
      </dataBar>
    </cfRule>
  </conditionalFormatting>
  <conditionalFormatting sqref="E14:E18">
    <cfRule type="dataBar" priority="6">
      <dataBar>
        <cfvo type="min"/>
        <cfvo type="max"/>
        <color rgb="005F259F"/>
      </dataBar>
    </cfRule>
  </conditionalFormatting>
  <conditionalFormatting sqref="F14:F18">
    <cfRule type="dataBar" priority="7">
      <dataBar>
        <cfvo type="min"/>
        <cfvo type="max"/>
        <color rgb="005F259F"/>
      </dataBar>
    </cfRule>
  </conditionalFormatting>
  <conditionalFormatting sqref="B23:B27">
    <cfRule type="dataBar" priority="8">
      <dataBar>
        <cfvo type="min"/>
        <cfvo type="max"/>
        <color rgb="005F259F"/>
      </dataBar>
    </cfRule>
  </conditionalFormatting>
  <conditionalFormatting sqref="B32:B37">
    <cfRule type="dataBar" priority="9">
      <dataBar>
        <cfvo type="min"/>
        <cfvo type="max"/>
        <color rgb="005F259F"/>
      </dataBar>
    </cfRule>
  </conditionalFormatting>
  <conditionalFormatting sqref="C32:C37">
    <cfRule type="dataBar" priority="10">
      <dataBar>
        <cfvo type="min"/>
        <cfvo type="max"/>
        <color rgb="005F259F"/>
      </dataBar>
    </cfRule>
  </conditionalFormatting>
  <conditionalFormatting sqref="B42:B45">
    <cfRule type="dataBar" priority="11">
      <dataBar>
        <cfvo type="min"/>
        <cfvo type="max"/>
        <color rgb="005F259F"/>
      </dataBar>
    </cfRule>
  </conditionalFormatting>
  <conditionalFormatting sqref="B50:B55">
    <cfRule type="dataBar" priority="12">
      <dataBar>
        <cfvo type="min"/>
        <cfvo type="max"/>
        <color rgb="005F259F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5F259F"/>
    <outlinePr summaryBelow="1" summaryRight="1"/>
    <pageSetUpPr/>
  </sheetPr>
  <dimension ref="B1:D5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44" t="inlineStr">
        <is>
          <t>PhonePe dashboard: rules and instructions</t>
        </is>
      </c>
      <c r="C1" s="44" t="n"/>
      <c r="D1" s="44" t="n"/>
    </row>
    <row r="2">
      <c r="B2" s="4" t="inlineStr">
        <is>
          <t>EXAMPLE DATA: every number in this workbook is made up for practice. It is not real PhonePe data and not an official report.</t>
        </is>
      </c>
      <c r="C2" s="4" t="n"/>
      <c r="D2" s="4" t="n"/>
    </row>
    <row r="4">
      <c r="B4" s="45" t="inlineStr">
        <is>
          <t xml:space="preserve">  1. How to use this dashboard</t>
        </is>
      </c>
      <c r="C4" s="45" t="n"/>
      <c r="D4" s="45" t="n"/>
    </row>
    <row r="5" ht="18" customHeight="1">
      <c r="B5" s="46" t="inlineStr">
        <is>
          <t>Step 1</t>
        </is>
      </c>
      <c r="C5" s="47" t="inlineStr">
        <is>
          <t>Open the Dashboard sheet.</t>
        </is>
      </c>
      <c r="D5" s="47" t="inlineStr"/>
    </row>
    <row r="6" ht="30" customHeight="1">
      <c r="B6" s="46" t="inlineStr">
        <is>
          <t>Step 2</t>
        </is>
      </c>
      <c r="C6" s="47" t="inlineStr">
        <is>
          <t>Pick values in the yellow drop-down cells in row 6 (City, Type, Month). Pick All to remove a filter.</t>
        </is>
      </c>
      <c r="D6" s="47" t="inlineStr"/>
    </row>
    <row r="7" ht="30" customHeight="1">
      <c r="B7" s="46" t="inlineStr">
        <is>
          <t>Step 3</t>
        </is>
      </c>
      <c r="C7" s="47" t="inlineStr">
        <is>
          <t>The KPI cards, charts and the top table update at once. Row 6 shows how many data rows are in view.</t>
        </is>
      </c>
      <c r="D7" s="47" t="inlineStr"/>
    </row>
    <row r="8" ht="30" customHeight="1">
      <c r="B8" s="46" t="inlineStr">
        <is>
          <t>Step 4</t>
        </is>
      </c>
      <c r="C8" s="47" t="inlineStr">
        <is>
          <t>Green card = good against the target rule, red card = needs attention (see section 2).</t>
        </is>
      </c>
      <c r="D8" s="47" t="inlineStr"/>
    </row>
    <row r="9" ht="30" customHeight="1">
      <c r="B9" s="46" t="inlineStr">
        <is>
          <t>Step 5</t>
        </is>
      </c>
      <c r="C9" s="47" t="inlineStr">
        <is>
          <t>Open the Calc sheet to see the helper tables behind each chart.</t>
        </is>
      </c>
      <c r="D9" s="47" t="inlineStr"/>
    </row>
    <row r="10" ht="18" customHeight="1">
      <c r="B10" s="46" t="inlineStr">
        <is>
          <t>Step 6</t>
        </is>
      </c>
      <c r="C10" s="47" t="inlineStr">
        <is>
          <t>Open 'Formulas used' to learn every formula, cell by cell.</t>
        </is>
      </c>
      <c r="D10" s="47" t="inlineStr"/>
    </row>
    <row r="12">
      <c r="B12" s="45" t="inlineStr">
        <is>
          <t xml:space="preserve">  2. What each KPI means</t>
        </is>
      </c>
      <c r="C12" s="45" t="n"/>
      <c r="D12" s="45" t="n"/>
    </row>
    <row r="13" ht="18" customHeight="1">
      <c r="B13" s="46" t="inlineStr">
        <is>
          <t>KPI</t>
        </is>
      </c>
      <c r="C13" s="46" t="inlineStr">
        <is>
          <t>Meaning (plain words)</t>
        </is>
      </c>
      <c r="D13" s="46" t="inlineStr">
        <is>
          <t>Formula on the Dashboard</t>
        </is>
      </c>
    </row>
    <row r="14" ht="18" customHeight="1">
      <c r="B14" s="46" t="inlineStr">
        <is>
          <t>Transactions</t>
        </is>
      </c>
      <c r="C14" s="47" t="inlineStr">
        <is>
          <t>Every payment attempt (success, failed, pending).</t>
        </is>
      </c>
      <c r="D14" s="47" t="inlineStr">
        <is>
          <t>B9:  =COUNTIFS(Data[Inc],1)</t>
        </is>
      </c>
    </row>
    <row r="15" ht="18" customHeight="1">
      <c r="B15" s="46" t="inlineStr">
        <is>
          <t>Payment value (TPV)</t>
        </is>
      </c>
      <c r="C15" s="47" t="inlineStr">
        <is>
          <t>Total Payment Value: ₹ of successful payments.</t>
        </is>
      </c>
      <c r="D15" s="47" t="inlineStr">
        <is>
          <t>E9:  =SUMIFS(Data[Amount],Data[Inc],1,Data[Status],"Success")</t>
        </is>
      </c>
    </row>
    <row r="16" ht="30" customHeight="1">
      <c r="B16" s="46" t="inlineStr">
        <is>
          <t>Success rate</t>
        </is>
      </c>
      <c r="C16" s="47" t="inlineStr">
        <is>
          <t>Successful ÷ all attempts.  [Card turns green when value &gt;= 0.95]</t>
        </is>
      </c>
      <c r="D16" s="47" t="inlineStr">
        <is>
          <t>H9:  =IFERROR((COUNTIFS(Data[Inc],1,Data[Status],"Success"))/(COUNTIFS(Data[Inc],1)),0)</t>
        </is>
      </c>
    </row>
    <row r="17" ht="30" customHeight="1">
      <c r="B17" s="46" t="inlineStr">
        <is>
          <t>Failure rate</t>
        </is>
      </c>
      <c r="C17" s="47" t="inlineStr">
        <is>
          <t>Failed ÷ all attempts.  [Card turns red when value &gt; 0.04]</t>
        </is>
      </c>
      <c r="D17" s="47" t="inlineStr">
        <is>
          <t>K9:  =IFERROR((COUNTIFS(Data[Inc],1,Data[Status],"Failed"))/(COUNTIFS(Data[Inc],1)),0)</t>
        </is>
      </c>
    </row>
    <row r="18" ht="30" customHeight="1">
      <c r="B18" s="46" t="inlineStr">
        <is>
          <t>Pending rate</t>
        </is>
      </c>
      <c r="C18" s="47" t="inlineStr">
        <is>
          <t>Pending ÷ all attempts.</t>
        </is>
      </c>
      <c r="D18" s="47" t="inlineStr">
        <is>
          <t>N9:  =IFERROR((COUNTIFS(Data[Inc],1,Data[Status],"Pending"))/(COUNTIFS(Data[Inc],1)),0)</t>
        </is>
      </c>
    </row>
    <row r="19" ht="30" customHeight="1">
      <c r="B19" s="46" t="inlineStr">
        <is>
          <t>Avg ticket size</t>
        </is>
      </c>
      <c r="C19" s="47" t="inlineStr">
        <is>
          <t>Average ₹ of one successful payment.</t>
        </is>
      </c>
      <c r="D19" s="47" t="inlineStr">
        <is>
          <t>B13:  =IFERROR((SUMIFS(Data[Amount],Data[Inc],1,Data[Status],"Success"))/(COUNTIFS(Data[Inc],1,Data[Status],"Success")),0)</t>
        </is>
      </c>
    </row>
    <row r="20" ht="30" customHeight="1">
      <c r="B20" s="46" t="inlineStr">
        <is>
          <t>Merchant share</t>
        </is>
      </c>
      <c r="C20" s="47" t="inlineStr">
        <is>
          <t>Share of transactions paid to merchants (P2M).</t>
        </is>
      </c>
      <c r="D20" s="47" t="inlineStr">
        <is>
          <t>E13:  =IFERROR((COUNTIFS(Data[Inc],1,Data[TxnType],"Merchant (P2M)"))/(COUNTIFS(Data[Inc],1)),0)</t>
        </is>
      </c>
    </row>
    <row r="21" ht="30" customHeight="1">
      <c r="B21" s="46" t="inlineStr">
        <is>
          <t>Largest payment</t>
        </is>
      </c>
      <c r="C21" s="47" t="inlineStr">
        <is>
          <t>Biggest successful payment in view (MAXIFS).</t>
        </is>
      </c>
      <c r="D21" s="47" t="inlineStr">
        <is>
          <t>H13:  =IFERROR(_xlfn.MAXIFS(Data[Amount],Data[Inc],1,Data[Status],"Success"),0)</t>
        </is>
      </c>
    </row>
    <row r="22" ht="30" customHeight="1">
      <c r="B22" s="46" t="inlineStr">
        <is>
          <t>Avg latency</t>
        </is>
      </c>
      <c r="C22" s="47" t="inlineStr">
        <is>
          <t>Seconds from 'Pay' to result.  [Card turns red when value &gt; 2]</t>
        </is>
      </c>
      <c r="D22" s="47" t="inlineStr">
        <is>
          <t>K13:  =IFERROR(AVERAGEIFS(Data[LatencySec],Data[Inc],1),0)</t>
        </is>
      </c>
    </row>
    <row r="23" ht="30" customHeight="1">
      <c r="B23" s="46" t="inlineStr">
        <is>
          <t>Fast payments (≤2 s)</t>
        </is>
      </c>
      <c r="C23" s="47" t="inlineStr">
        <is>
          <t>Attempts that finished in 2 seconds or less.</t>
        </is>
      </c>
      <c r="D23" s="47" t="inlineStr">
        <is>
          <t>N13:  =IFERROR((COUNTIFS(Data[Inc],1,Data[LatencySec],"&lt;=2"))/(COUNTIFS(Data[Inc],1)),0)</t>
        </is>
      </c>
    </row>
    <row r="24" ht="18" customHeight="1">
      <c r="B24" s="46" t="inlineStr">
        <is>
          <t>Cashback cost</t>
        </is>
      </c>
      <c r="C24" s="47" t="inlineStr">
        <is>
          <t>₹ cashback given (bill pay and recharge only).</t>
        </is>
      </c>
      <c r="D24" s="47" t="inlineStr">
        <is>
          <t>B17:  =SUMIFS(Data[Cashback],Data[Inc],1)</t>
        </is>
      </c>
    </row>
    <row r="25" ht="30" customHeight="1">
      <c r="B25" s="46" t="inlineStr">
        <is>
          <t>Cashback % of TPV</t>
        </is>
      </c>
      <c r="C25" s="47" t="inlineStr">
        <is>
          <t>Cashback ÷ TPV.</t>
        </is>
      </c>
      <c r="D25" s="47" t="inlineStr">
        <is>
          <t>E17:  =IFERROR((SUMIFS(Data[Cashback],Data[Inc],1))/(SUMIFS(Data[Amount],Data[Inc],1,Data[Status],"Success")),0)</t>
        </is>
      </c>
    </row>
    <row r="26" ht="30" customHeight="1">
      <c r="B26" s="46" t="inlineStr">
        <is>
          <t>New users</t>
        </is>
      </c>
      <c r="C26" s="47" t="inlineStr">
        <is>
          <t>Share of attempts by new users.</t>
        </is>
      </c>
      <c r="D26" s="47" t="inlineStr">
        <is>
          <t>H17:  =IFERROR((COUNTIFS(Data[Inc],1,Data[User],"New"))/(COUNTIFS(Data[Inc],1)),0)</t>
        </is>
      </c>
    </row>
    <row r="27" ht="30" customHeight="1">
      <c r="B27" s="46" t="inlineStr">
        <is>
          <t>iOS share</t>
        </is>
      </c>
      <c r="C27" s="47" t="inlineStr">
        <is>
          <t>Share of attempts from iPhones.</t>
        </is>
      </c>
      <c r="D27" s="47" t="inlineStr">
        <is>
          <t>K17:  =IFERROR((COUNTIFS(Data[Inc],1,Data[OS],"iOS"))/(COUNTIFS(Data[Inc],1)),0)</t>
        </is>
      </c>
    </row>
    <row r="28" ht="30" customHeight="1">
      <c r="B28" s="46" t="inlineStr">
        <is>
          <t>Wrong-PIN failures</t>
        </is>
      </c>
      <c r="C28" s="47" t="inlineStr">
        <is>
          <t>Share of failures caused by the user entering a wrong PIN.</t>
        </is>
      </c>
      <c r="D28" s="47" t="inlineStr">
        <is>
          <t>N17:  =IFERROR((COUNTIFS(Data[Inc],1,Data[FailReason],"Wrong PIN"))/(COUNTIFS(Data[Inc],1,Data[Status],"Failed")),0)</t>
        </is>
      </c>
    </row>
    <row r="30">
      <c r="B30" s="45" t="inlineStr">
        <is>
          <t xml:space="preserve">  3. Data rules (columns on the Data sheet)</t>
        </is>
      </c>
      <c r="C30" s="45" t="n"/>
      <c r="D30" s="45" t="n"/>
    </row>
    <row r="31" ht="18" customHeight="1">
      <c r="B31" s="46" t="inlineStr">
        <is>
          <t>Column</t>
        </is>
      </c>
      <c r="C31" s="46" t="inlineStr">
        <is>
          <t>What it holds</t>
        </is>
      </c>
      <c r="D31" s="46" t="inlineStr">
        <is>
          <t>Rule</t>
        </is>
      </c>
    </row>
    <row r="32" ht="18" customHeight="1">
      <c r="B32" s="46" t="inlineStr">
        <is>
          <t>TxnID, Month, City</t>
        </is>
      </c>
      <c r="C32" s="47" t="inlineStr">
        <is>
          <t>Code, month, payer city</t>
        </is>
      </c>
      <c r="D32" s="47" t="inlineStr">
        <is>
          <t>City from Lists</t>
        </is>
      </c>
    </row>
    <row r="33" ht="18" customHeight="1">
      <c r="B33" s="46" t="inlineStr">
        <is>
          <t>TxnType</t>
        </is>
      </c>
      <c r="C33" s="47" t="inlineStr">
        <is>
          <t>P2P, P2M, bill, recharge, insurance</t>
        </is>
      </c>
      <c r="D33" s="47" t="inlineStr">
        <is>
          <t>Exact spelling</t>
        </is>
      </c>
    </row>
    <row r="34" ht="18" customHeight="1">
      <c r="B34" s="46" t="inlineStr">
        <is>
          <t>MerchantCat</t>
        </is>
      </c>
      <c r="C34" s="47" t="inlineStr">
        <is>
          <t>Shop type for P2M; '-' otherwise</t>
        </is>
      </c>
      <c r="D34" s="47" t="inlineStr">
        <is>
          <t>Use '-' not blank</t>
        </is>
      </c>
    </row>
    <row r="35" ht="18" customHeight="1">
      <c r="B35" s="46" t="inlineStr">
        <is>
          <t>Amount</t>
        </is>
      </c>
      <c r="C35" s="47" t="inlineStr">
        <is>
          <t>₹ of the attempt</t>
        </is>
      </c>
      <c r="D35" s="47" t="inlineStr">
        <is>
          <t>Whole number</t>
        </is>
      </c>
    </row>
    <row r="36" ht="18" customHeight="1">
      <c r="B36" s="46" t="inlineStr">
        <is>
          <t>Bank</t>
        </is>
      </c>
      <c r="C36" s="47" t="inlineStr">
        <is>
          <t>Example payer bank (A-E)</t>
        </is>
      </c>
      <c r="D36" s="47" t="inlineStr">
        <is>
          <t>Not real banks</t>
        </is>
      </c>
    </row>
    <row r="37" ht="18" customHeight="1">
      <c r="B37" s="46" t="inlineStr">
        <is>
          <t>OS, LatencySec</t>
        </is>
      </c>
      <c r="C37" s="47" t="inlineStr">
        <is>
          <t>Phone type; seconds to result</t>
        </is>
      </c>
      <c r="D37" s="47" t="inlineStr">
        <is>
          <t>Decimal seconds</t>
        </is>
      </c>
    </row>
    <row r="38" ht="18" customHeight="1">
      <c r="B38" s="46" t="inlineStr">
        <is>
          <t>Status, FailReason</t>
        </is>
      </c>
      <c r="C38" s="47" t="inlineStr">
        <is>
          <t>Success/Failed/Pending; reason when failed</t>
        </is>
      </c>
      <c r="D38" s="47" t="inlineStr">
        <is>
          <t>Reason blank unless Failed</t>
        </is>
      </c>
    </row>
    <row r="39" ht="18" customHeight="1">
      <c r="B39" s="46" t="inlineStr">
        <is>
          <t>Cashback</t>
        </is>
      </c>
      <c r="C39" s="47" t="inlineStr">
        <is>
          <t>₹ reward (example rule: 1% up to ₹100 on some bill/recharge)</t>
        </is>
      </c>
      <c r="D39" s="47" t="inlineStr">
        <is>
          <t>0 when none</t>
        </is>
      </c>
    </row>
    <row r="40" ht="18" customHeight="1">
      <c r="B40" s="46" t="inlineStr">
        <is>
          <t>User, Hour</t>
        </is>
      </c>
      <c r="C40" s="47" t="inlineStr">
        <is>
          <t>New/Existing; time band</t>
        </is>
      </c>
      <c r="D40" s="47" t="inlineStr">
        <is>
          <t>Exact spelling</t>
        </is>
      </c>
    </row>
    <row r="41" ht="18" customHeight="1">
      <c r="B41" s="46" t="inlineStr">
        <is>
          <t>Inc</t>
        </is>
      </c>
      <c r="C41" s="47" t="inlineStr">
        <is>
          <t>1 = row matches all Dashboard filters, 0 = it does not</t>
        </is>
      </c>
      <c r="D41" s="47" t="inlineStr">
        <is>
          <t>Formula column. Never type in it; copy it down for new rows.</t>
        </is>
      </c>
    </row>
    <row r="43">
      <c r="B43" s="45" t="inlineStr">
        <is>
          <t xml:space="preserve">  4. How to refresh or add data</t>
        </is>
      </c>
      <c r="C43" s="45" t="n"/>
      <c r="D43" s="45" t="n"/>
    </row>
    <row r="44" ht="45" customHeight="1">
      <c r="B44" s="46" t="inlineStr">
        <is>
          <t>Add rows</t>
        </is>
      </c>
      <c r="C44" s="47" t="inlineStr">
        <is>
          <t>Type or paste new rows directly under the last row of the Data table. The table grows by itself, and the Inc formula fills down.</t>
        </is>
      </c>
      <c r="D44" s="47" t="inlineStr"/>
    </row>
    <row r="45" ht="60" customHeight="1">
      <c r="B45" s="46" t="inlineStr">
        <is>
          <t>Ranges</t>
        </is>
      </c>
      <c r="C45" s="47" t="inlineStr">
        <is>
          <t>The formulas read rows 2 to 2001. If you add rows below 2001, select the formulas in Calc and Dashboard and use Find &amp; Replace to change 2001 to your new last row (or convert them to table references).</t>
        </is>
      </c>
      <c r="D45" s="47" t="inlineStr"/>
    </row>
    <row r="46" ht="30" customHeight="1">
      <c r="B46" s="46" t="inlineStr">
        <is>
          <t>Refresh</t>
        </is>
      </c>
      <c r="C46" s="47" t="inlineStr">
        <is>
          <t>Formulas recalculate automatically. If the file is set to manual, press F9 (Excel) or Ctrl+Shift+F9 (LibreOffice).</t>
        </is>
      </c>
      <c r="D46" s="47" t="inlineStr"/>
    </row>
    <row r="47" ht="45" customHeight="1">
      <c r="B47" s="46" t="inlineStr">
        <is>
          <t>New list item</t>
        </is>
      </c>
      <c r="C47" s="47" t="inlineStr">
        <is>
          <t>If you add a new City, add it to the Lists sheet and the Calc tables too, or it will not appear in the drop-down and charts.</t>
        </is>
      </c>
      <c r="D47" s="47" t="inlineStr"/>
    </row>
    <row r="48" ht="30" customHeight="1">
      <c r="B48" s="46" t="inlineStr">
        <is>
          <t>Check</t>
        </is>
      </c>
      <c r="C48" s="47" t="inlineStr">
        <is>
          <t>After pasting, filter the Data sheet for blanks and wrong spellings: the SUMIFS/COUNTIFS formulas match text exactly.</t>
        </is>
      </c>
      <c r="D48" s="47" t="inlineStr"/>
    </row>
    <row r="50">
      <c r="B50" s="45" t="inlineStr">
        <is>
          <t xml:space="preserve">  5. Do's and don'ts</t>
        </is>
      </c>
      <c r="C50" s="45" t="n"/>
      <c r="D50" s="45" t="n"/>
    </row>
    <row r="51" ht="18" customHeight="1">
      <c r="B51" s="46" t="inlineStr">
        <is>
          <t>Do</t>
        </is>
      </c>
      <c r="C51" s="47" t="inlineStr">
        <is>
          <t>Keep one row per payment attempt, with every column filled.</t>
        </is>
      </c>
      <c r="D51" s="47" t="inlineStr"/>
    </row>
    <row r="52" ht="18" customHeight="1">
      <c r="B52" s="46" t="inlineStr">
        <is>
          <t>Do</t>
        </is>
      </c>
      <c r="C52" s="47" t="inlineStr">
        <is>
          <t>Use the drop-downs only; type nothing else into row 6.</t>
        </is>
      </c>
      <c r="D52" s="47" t="inlineStr"/>
    </row>
    <row r="53" ht="30" customHeight="1">
      <c r="B53" s="46" t="inlineStr">
        <is>
          <t>Do</t>
        </is>
      </c>
      <c r="C53" s="47" t="inlineStr">
        <is>
          <t>Keep numbers as numbers (no ₹ sign or text typed in amount cells).</t>
        </is>
      </c>
      <c r="D53" s="47" t="inlineStr"/>
    </row>
    <row r="54" ht="18" customHeight="1">
      <c r="B54" s="46" t="inlineStr">
        <is>
          <t>Do</t>
        </is>
      </c>
      <c r="C54" s="47" t="inlineStr">
        <is>
          <t>Save a copy before big changes.</t>
        </is>
      </c>
      <c r="D54" s="47" t="inlineStr"/>
    </row>
    <row r="55" ht="30" customHeight="1">
      <c r="B55" s="46" t="inlineStr">
        <is>
          <t>Don't</t>
        </is>
      </c>
      <c r="C55" s="47" t="inlineStr">
        <is>
          <t>Don't type over KPI cards, the Inc column or the Calc sheet: they hold formulas.</t>
        </is>
      </c>
      <c r="D55" s="47" t="inlineStr"/>
    </row>
    <row r="56" ht="18" customHeight="1">
      <c r="B56" s="46" t="inlineStr">
        <is>
          <t>Don't</t>
        </is>
      </c>
      <c r="C56" s="47" t="inlineStr">
        <is>
          <t>Don't merge cells or insert blank rows inside the Data table.</t>
        </is>
      </c>
      <c r="D56" s="47" t="inlineStr"/>
    </row>
    <row r="57" ht="18" customHeight="1">
      <c r="B57" s="46" t="inlineStr">
        <is>
          <t>Don't</t>
        </is>
      </c>
      <c r="C57" s="47" t="inlineStr">
        <is>
          <t>Don't rename sheets or column headers; the formulas use them.</t>
        </is>
      </c>
      <c r="D57" s="47" t="inlineStr"/>
    </row>
    <row r="58" ht="30" customHeight="1">
      <c r="B58" s="46" t="inlineStr">
        <is>
          <t>Don't</t>
        </is>
      </c>
      <c r="C58" s="47" t="inlineStr">
        <is>
          <t>Don't present these numbers as real PhonePe figures: they are example data.</t>
        </is>
      </c>
      <c r="D58" s="47" t="inlineStr"/>
    </row>
  </sheetData>
  <mergeCells count="7">
    <mergeCell ref="B1:D1"/>
    <mergeCell ref="B4:D4"/>
    <mergeCell ref="B50:D50"/>
    <mergeCell ref="B30:D30"/>
    <mergeCell ref="B43:D43"/>
    <mergeCell ref="B12:D12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F259F"/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48" t="inlineStr">
        <is>
          <t>Formulas used in this workbook</t>
        </is>
      </c>
      <c r="B1" s="48" t="n"/>
      <c r="C1" s="48" t="n"/>
    </row>
    <row r="2">
      <c r="A2" s="4" t="inlineStr">
        <is>
          <t>EXAMPLE DATA: every number in this workbook is made up for practice. It is not real PhonePe data and not an official report.</t>
        </is>
      </c>
      <c r="B2" s="4" t="n"/>
      <c r="C2" s="4" t="n"/>
    </row>
    <row r="4">
      <c r="A4" s="49" t="inlineStr">
        <is>
          <t>Cell</t>
        </is>
      </c>
      <c r="B4" s="49" t="inlineStr">
        <is>
          <t>Formula</t>
        </is>
      </c>
      <c r="C4" s="49" t="inlineStr">
        <is>
          <t>What it does</t>
        </is>
      </c>
    </row>
    <row r="5">
      <c r="A5" s="50" t="inlineStr">
        <is>
          <t>Data!O2</t>
        </is>
      </c>
      <c r="B5" s="51" t="inlineStr">
        <is>
          <t xml:space="preserve"> =IF(AND(OR(Dashboard!$C$6="All",C2=Dashboard!$C$6),OR(Dashboard!$F$6="All",D2=Dashboard!$F$6),OR(Dashboard!$I$6="All",B2=Dashboard!$I$6)),1,0)</t>
        </is>
      </c>
      <c r="C5" s="52" t="inlineStr">
        <is>
          <t>Inc flag: 1 when the row matches every Dashboard filter (copied down every row)</t>
        </is>
      </c>
    </row>
    <row r="6">
      <c r="A6" s="50" t="inlineStr">
        <is>
          <t>Dashboard!K6</t>
        </is>
      </c>
      <c r="B6" s="51" t="inlineStr">
        <is>
          <t xml:space="preserve"> ="Rows in view: "&amp;TEXT(SUM(Data!$O$2:$O$2001),"#,##0")&amp;" of 2,000   |   Yellow cells = drop-down filters"</t>
        </is>
      </c>
      <c r="C6" s="52" t="inlineStr">
        <is>
          <t>Counts rows in view</t>
        </is>
      </c>
    </row>
    <row r="7">
      <c r="A7" s="50" t="inlineStr">
        <is>
          <t>Dashboard!B9</t>
        </is>
      </c>
      <c r="B7" s="51" t="inlineStr">
        <is>
          <t xml:space="preserve"> =COUNTIFS(Data!$O$2:$O$2001,1)</t>
        </is>
      </c>
      <c r="C7" s="52" t="inlineStr">
        <is>
          <t>KPI: Transactions</t>
        </is>
      </c>
    </row>
    <row r="8">
      <c r="A8" s="50" t="inlineStr">
        <is>
          <t>Dashboard!E9</t>
        </is>
      </c>
      <c r="B8" s="51" t="inlineStr">
        <is>
          <t xml:space="preserve"> =SUMIFS(Data!$F$2:$F$2001,Data!$O$2:$O$2001,1,Data!$J$2:$J$2001,"Success")</t>
        </is>
      </c>
      <c r="C8" s="52" t="inlineStr">
        <is>
          <t>KPI: Payment value (TPV)</t>
        </is>
      </c>
    </row>
    <row r="9">
      <c r="A9" s="50" t="inlineStr">
        <is>
          <t>Dashboard!H9</t>
        </is>
      </c>
      <c r="B9" s="51" t="inlineStr">
        <is>
          <t xml:space="preserve"> =IFERROR((COUNTIFS(Data!$O$2:$O$2001,1,Data!$J$2:$J$2001,"Success"))/(COUNTIFS(Data!$O$2:$O$2001,1)),0)</t>
        </is>
      </c>
      <c r="C9" s="52" t="inlineStr">
        <is>
          <t>KPI: Success rate</t>
        </is>
      </c>
    </row>
    <row r="10">
      <c r="A10" s="50" t="inlineStr">
        <is>
          <t>Dashboard!K9</t>
        </is>
      </c>
      <c r="B10" s="51" t="inlineStr">
        <is>
          <t xml:space="preserve"> =IFERROR((COUNTIFS(Data!$O$2:$O$2001,1,Data!$J$2:$J$2001,"Failed"))/(COUNTIFS(Data!$O$2:$O$2001,1)),0)</t>
        </is>
      </c>
      <c r="C10" s="52" t="inlineStr">
        <is>
          <t>KPI: Failure rate</t>
        </is>
      </c>
    </row>
    <row r="11">
      <c r="A11" s="50" t="inlineStr">
        <is>
          <t>Dashboard!N9</t>
        </is>
      </c>
      <c r="B11" s="51" t="inlineStr">
        <is>
          <t xml:space="preserve"> =IFERROR((COUNTIFS(Data!$O$2:$O$2001,1,Data!$J$2:$J$2001,"Pending"))/(COUNTIFS(Data!$O$2:$O$2001,1)),0)</t>
        </is>
      </c>
      <c r="C11" s="52" t="inlineStr">
        <is>
          <t>KPI: Pending rate</t>
        </is>
      </c>
    </row>
    <row r="12">
      <c r="A12" s="50" t="inlineStr">
        <is>
          <t>Dashboard!B13</t>
        </is>
      </c>
      <c r="B12" s="51" t="inlineStr">
        <is>
          <t xml:space="preserve"> =IFERROR((SUMIFS(Data!$F$2:$F$2001,Data!$O$2:$O$2001,1,Data!$J$2:$J$2001,"Success"))/(COUNTIFS(Data!$O$2:$O$2001,1,Data!$J$2:$J$2001,"Success")),0)</t>
        </is>
      </c>
      <c r="C12" s="52" t="inlineStr">
        <is>
          <t>KPI: Avg ticket size</t>
        </is>
      </c>
    </row>
    <row r="13">
      <c r="A13" s="50" t="inlineStr">
        <is>
          <t>Dashboard!E13</t>
        </is>
      </c>
      <c r="B13" s="51" t="inlineStr">
        <is>
          <t xml:space="preserve"> =IFERROR((COUNTIFS(Data!$O$2:$O$2001,1,Data!$D$2:$D$2001,"Merchant (P2M)"))/(COUNTIFS(Data!$O$2:$O$2001,1)),0)</t>
        </is>
      </c>
      <c r="C13" s="52" t="inlineStr">
        <is>
          <t>KPI: Merchant share</t>
        </is>
      </c>
    </row>
    <row r="14">
      <c r="A14" s="50" t="inlineStr">
        <is>
          <t>Dashboard!H13</t>
        </is>
      </c>
      <c r="B14" s="51" t="inlineStr">
        <is>
          <t xml:space="preserve"> =IFERROR(_xlfn.MAXIFS(Data!$F$2:$F$2001,Data!$O$2:$O$2001,1,Data!$J$2:$J$2001,"Success"),0)</t>
        </is>
      </c>
      <c r="C14" s="52" t="inlineStr">
        <is>
          <t>KPI: Largest payment</t>
        </is>
      </c>
    </row>
    <row r="15">
      <c r="A15" s="50" t="inlineStr">
        <is>
          <t>Dashboard!K13</t>
        </is>
      </c>
      <c r="B15" s="51" t="inlineStr">
        <is>
          <t xml:space="preserve"> =IFERROR(AVERAGEIFS(Data!$I$2:$I$2001,Data!$O$2:$O$2001,1),0)</t>
        </is>
      </c>
      <c r="C15" s="52" t="inlineStr">
        <is>
          <t>KPI: Avg latency</t>
        </is>
      </c>
    </row>
    <row r="16">
      <c r="A16" s="50" t="inlineStr">
        <is>
          <t>Dashboard!N13</t>
        </is>
      </c>
      <c r="B16" s="51" t="inlineStr">
        <is>
          <t xml:space="preserve"> =IFERROR((COUNTIFS(Data!$O$2:$O$2001,1,Data!$I$2:$I$2001,"&lt;=2"))/(COUNTIFS(Data!$O$2:$O$2001,1)),0)</t>
        </is>
      </c>
      <c r="C16" s="52" t="inlineStr">
        <is>
          <t>KPI: Fast payments (≤2 s)</t>
        </is>
      </c>
    </row>
    <row r="17">
      <c r="A17" s="50" t="inlineStr">
        <is>
          <t>Dashboard!B17</t>
        </is>
      </c>
      <c r="B17" s="51" t="inlineStr">
        <is>
          <t xml:space="preserve"> =SUMIFS(Data!$L$2:$L$2001,Data!$O$2:$O$2001,1)</t>
        </is>
      </c>
      <c r="C17" s="52" t="inlineStr">
        <is>
          <t>KPI: Cashback cost</t>
        </is>
      </c>
    </row>
    <row r="18">
      <c r="A18" s="50" t="inlineStr">
        <is>
          <t>Dashboard!E17</t>
        </is>
      </c>
      <c r="B18" s="51" t="inlineStr">
        <is>
          <t xml:space="preserve"> =IFERROR((SUMIFS(Data!$L$2:$L$2001,Data!$O$2:$O$2001,1))/(SUMIFS(Data!$F$2:$F$2001,Data!$O$2:$O$2001,1,Data!$J$2:$J$2001,"Success")),0)</t>
        </is>
      </c>
      <c r="C18" s="52" t="inlineStr">
        <is>
          <t>KPI: Cashback % of TPV</t>
        </is>
      </c>
    </row>
    <row r="19">
      <c r="A19" s="50" t="inlineStr">
        <is>
          <t>Dashboard!H17</t>
        </is>
      </c>
      <c r="B19" s="51" t="inlineStr">
        <is>
          <t xml:space="preserve"> =IFERROR((COUNTIFS(Data!$O$2:$O$2001,1,Data!$M$2:$M$2001,"New"))/(COUNTIFS(Data!$O$2:$O$2001,1)),0)</t>
        </is>
      </c>
      <c r="C19" s="52" t="inlineStr">
        <is>
          <t>KPI: New users</t>
        </is>
      </c>
    </row>
    <row r="20">
      <c r="A20" s="50" t="inlineStr">
        <is>
          <t>Dashboard!K17</t>
        </is>
      </c>
      <c r="B20" s="51" t="inlineStr">
        <is>
          <t xml:space="preserve"> =IFERROR((COUNTIFS(Data!$O$2:$O$2001,1,Data!$H$2:$H$2001,"iOS"))/(COUNTIFS(Data!$O$2:$O$2001,1)),0)</t>
        </is>
      </c>
      <c r="C20" s="52" t="inlineStr">
        <is>
          <t>KPI: iOS share</t>
        </is>
      </c>
    </row>
    <row r="21">
      <c r="A21" s="50" t="inlineStr">
        <is>
          <t>Dashboard!N17</t>
        </is>
      </c>
      <c r="B21" s="51" t="inlineStr">
        <is>
          <t xml:space="preserve"> =IFERROR((COUNTIFS(Data!$O$2:$O$2001,1,Data!$K$2:$K$2001,"Wrong PIN"))/(COUNTIFS(Data!$O$2:$O$2001,1,Data!$J$2:$J$2001,"Failed")),0)</t>
        </is>
      </c>
      <c r="C21" s="52" t="inlineStr">
        <is>
          <t>KPI: Wrong-PIN failures</t>
        </is>
      </c>
    </row>
    <row r="22">
      <c r="A22" s="50" t="inlineStr">
        <is>
          <t>Calc!B5</t>
        </is>
      </c>
      <c r="B22" s="51" t="inlineStr">
        <is>
          <t xml:space="preserve"> =SUMIFS(Data!$F$2:$F$2001,Data!$O$2:$O$2001,1,Data!$D$2:$D$2001,$A5,Data!$J$2:$J$2001,"Success")</t>
        </is>
      </c>
      <c r="C22" s="52" t="inlineStr">
        <is>
          <t>By transaction type: TPV for P2P transfer (copied down)</t>
        </is>
      </c>
    </row>
    <row r="23">
      <c r="A23" s="50" t="inlineStr">
        <is>
          <t>Calc!C5</t>
        </is>
      </c>
      <c r="B23" s="51" t="inlineStr">
        <is>
          <t xml:space="preserve"> =COUNTIFS(Data!$O$2:$O$2001,1,Data!$D$2:$D$2001,$A5)</t>
        </is>
      </c>
      <c r="C23" s="52" t="inlineStr">
        <is>
          <t>By transaction type: Count for P2P transfer (copied down)</t>
        </is>
      </c>
    </row>
    <row r="24">
      <c r="A24" s="50" t="inlineStr">
        <is>
          <t>Calc!B14</t>
        </is>
      </c>
      <c r="B24" s="51" t="inlineStr">
        <is>
          <t xml:space="preserve"> =IFERROR(COUNTIFS(Data!$O$2:$O$2001,1,Data!$G$2:$G$2001,$A14,Data!$J$2:$J$2001,"Success")/COUNTIFS(Data!$O$2:$O$2001,1,Data!$G$2:$G$2001,$A14),0)</t>
        </is>
      </c>
      <c r="C24" s="52" t="inlineStr">
        <is>
          <t>By bank (example banks): Success % for Bank A (copied down)</t>
        </is>
      </c>
    </row>
    <row r="25">
      <c r="A25" s="50" t="inlineStr">
        <is>
          <t>Calc!C14</t>
        </is>
      </c>
      <c r="B25" s="51" t="inlineStr">
        <is>
          <t xml:space="preserve"> =IFERROR(AVERAGEIFS(Data!$I$2:$I$2001,Data!$O$2:$O$2001,1,Data!$G$2:$G$2001,$A14),0)</t>
        </is>
      </c>
      <c r="C25" s="52" t="inlineStr">
        <is>
          <t>By bank (example banks): Avg latency for Bank A (copied down)</t>
        </is>
      </c>
    </row>
    <row r="26">
      <c r="A26" s="50" t="inlineStr">
        <is>
          <t>Calc!D14</t>
        </is>
      </c>
      <c r="B26" s="51" t="inlineStr">
        <is>
          <t xml:space="preserve"> =SUMIFS(Data!$F$2:$F$2001,Data!$O$2:$O$2001,1,Data!$G$2:$G$2001,$A14,Data!$J$2:$J$2001,"Success")</t>
        </is>
      </c>
      <c r="C26" s="52" t="inlineStr">
        <is>
          <t>By bank (example banks): TPV for Bank A (copied down)</t>
        </is>
      </c>
    </row>
    <row r="27">
      <c r="A27" s="50" t="inlineStr">
        <is>
          <t>Calc!E14</t>
        </is>
      </c>
      <c r="B27" s="51" t="inlineStr">
        <is>
          <t xml:space="preserve"> =COUNTIFS(Data!$O$2:$O$2001,1,Data!$G$2:$G$2001,$A14)</t>
        </is>
      </c>
      <c r="C27" s="52" t="inlineStr">
        <is>
          <t>By bank (example banks): Attempts for Bank A (copied down)</t>
        </is>
      </c>
    </row>
    <row r="28">
      <c r="A28" s="50" t="inlineStr">
        <is>
          <t>Calc!F14</t>
        </is>
      </c>
      <c r="B28" s="51" t="inlineStr">
        <is>
          <t xml:space="preserve"> =E14+ROW()/1000000</t>
        </is>
      </c>
      <c r="C28" s="52" t="inlineStr">
        <is>
          <t>By bank (example banks): Rank key for Bank A (copied down)</t>
        </is>
      </c>
    </row>
    <row r="29">
      <c r="A29" s="50" t="inlineStr">
        <is>
          <t>Calc!B23</t>
        </is>
      </c>
      <c r="B29" s="51" t="inlineStr">
        <is>
          <t xml:space="preserve"> =COUNTIFS(Data!$O$2:$O$2001,1,Data!$K$2:$K$2001,$A23)</t>
        </is>
      </c>
      <c r="C29" s="52" t="inlineStr">
        <is>
          <t>Failure reasons: Failures for Bank server down (copied down)</t>
        </is>
      </c>
    </row>
    <row r="30">
      <c r="A30" s="50" t="inlineStr">
        <is>
          <t>Calc!B32</t>
        </is>
      </c>
      <c r="B30" s="51" t="inlineStr">
        <is>
          <t xml:space="preserve"> =SUMIFS(Data!$F$2:$F$2001,Data!$O$2:$O$2001,1,Data!$B$2:$B$2001,$A32,Data!$J$2:$J$2001,"Success")</t>
        </is>
      </c>
      <c r="C30" s="52" t="inlineStr">
        <is>
          <t>By month: TPV for Jan (copied down)</t>
        </is>
      </c>
    </row>
    <row r="31">
      <c r="A31" s="50" t="inlineStr">
        <is>
          <t>Calc!C32</t>
        </is>
      </c>
      <c r="B31" s="51" t="inlineStr">
        <is>
          <t xml:space="preserve"> =COUNTIFS(Data!$O$2:$O$2001,1,Data!$B$2:$B$2001,$A32)</t>
        </is>
      </c>
      <c r="C31" s="52" t="inlineStr">
        <is>
          <t>By month: Count for Jan (copied down)</t>
        </is>
      </c>
    </row>
    <row r="32">
      <c r="A32" s="50" t="inlineStr">
        <is>
          <t>Calc!B42</t>
        </is>
      </c>
      <c r="B32" s="51" t="inlineStr">
        <is>
          <t xml:space="preserve"> =COUNTIFS(Data!$O$2:$O$2001,1,Data!$N$2:$N$2001,$A42)</t>
        </is>
      </c>
      <c r="C32" s="52" t="inlineStr">
        <is>
          <t>By time of day: Count for Morning (copied down)</t>
        </is>
      </c>
    </row>
    <row r="33">
      <c r="A33" s="50" t="inlineStr">
        <is>
          <t>Calc!B50</t>
        </is>
      </c>
      <c r="B33" s="51" t="inlineStr">
        <is>
          <t xml:space="preserve"> =SUMIFS(Data!$F$2:$F$2001,Data!$O$2:$O$2001,1,Data!$E$2:$E$2001,$A50,Data!$J$2:$J$2001,"Success")</t>
        </is>
      </c>
      <c r="C33" s="52" t="inlineStr">
        <is>
          <t>Merchant categories: TPV for Grocery (copied down)</t>
        </is>
      </c>
    </row>
    <row r="34">
      <c r="A34" s="50" t="inlineStr">
        <is>
          <t>Dashboard!D55</t>
        </is>
      </c>
      <c r="B34" s="51" t="inlineStr">
        <is>
          <t xml:space="preserve"> =IFERROR(INDEX(Calc!$A$14:$A$18,MATCH(LARGE(Calc!$F$14:$F$18,$B55),Calc!$F$14:$F$18,0)),"-")</t>
        </is>
      </c>
      <c r="C34" s="52" t="inlineStr">
        <is>
          <t>Banks ranked by TPV (example banks): column 'Bank' (copied down)</t>
        </is>
      </c>
    </row>
    <row r="35">
      <c r="A35" s="50" t="inlineStr">
        <is>
          <t>Dashboard!F55</t>
        </is>
      </c>
      <c r="B35" s="51" t="inlineStr">
        <is>
          <t xml:space="preserve"> =IFERROR(INDEX(Calc!$B$14:$B$18,MATCH(LARGE(Calc!$F$14:$F$18,$B55),Calc!$F$14:$F$18,0)),"-")</t>
        </is>
      </c>
      <c r="C35" s="52" t="inlineStr">
        <is>
          <t>Banks ranked by TPV (example banks): column 'Success %' (copied down)</t>
        </is>
      </c>
    </row>
    <row r="36">
      <c r="A36" s="50" t="inlineStr">
        <is>
          <t>Dashboard!H55</t>
        </is>
      </c>
      <c r="B36" s="51" t="inlineStr">
        <is>
          <t xml:space="preserve"> =IFERROR(INDEX(Calc!$C$14:$C$18,MATCH(LARGE(Calc!$F$14:$F$18,$B55),Calc!$F$14:$F$18,0)),"-")</t>
        </is>
      </c>
      <c r="C36" s="52" t="inlineStr">
        <is>
          <t>Banks ranked by TPV (example banks): column 'Avg latency' (copied down)</t>
        </is>
      </c>
    </row>
    <row r="37">
      <c r="A37" s="50" t="inlineStr">
        <is>
          <t>Dashboard!J55</t>
        </is>
      </c>
      <c r="B37" s="51" t="inlineStr">
        <is>
          <t xml:space="preserve"> =IFERROR(INDEX(Calc!$D$14:$D$18,MATCH(LARGE(Calc!$F$14:$F$18,$B55),Calc!$F$14:$F$18,0)),"-")</t>
        </is>
      </c>
      <c r="C37" s="52" t="inlineStr">
        <is>
          <t>Banks ranked by TPV (example banks): column 'TPV' (copied down)</t>
        </is>
      </c>
    </row>
    <row r="38">
      <c r="A38" s="50" t="inlineStr">
        <is>
          <t>Dashboard!L55</t>
        </is>
      </c>
      <c r="B38" s="51" t="inlineStr">
        <is>
          <t xml:space="preserve"> =IFERROR(INDEX(Calc!$E$14:$E$18,MATCH(LARGE(Calc!$F$14:$F$18,$B55),Calc!$F$14:$F$18,0)),"-")</t>
        </is>
      </c>
      <c r="C38" s="52" t="inlineStr">
        <is>
          <t>Banks ranked by TPV (example banks): column 'Attempts' (copied down)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5F259F"/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53" t="inlineStr">
        <is>
          <t>City</t>
        </is>
      </c>
      <c r="B1" s="53" t="inlineStr">
        <is>
          <t>Type</t>
        </is>
      </c>
      <c r="C1" s="53" t="inlineStr">
        <is>
          <t>Month</t>
        </is>
      </c>
      <c r="E1" s="36" t="inlineStr">
        <is>
          <t>EXAMPLE DATA: every number in this workbook is made up for practice. It is not real PhonePe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Pune</t>
        </is>
      </c>
      <c r="B3" t="inlineStr">
        <is>
          <t>P2P transfer</t>
        </is>
      </c>
      <c r="C3" t="inlineStr">
        <is>
          <t>Jan</t>
        </is>
      </c>
    </row>
    <row r="4">
      <c r="A4" t="inlineStr">
        <is>
          <t>Solapur</t>
        </is>
      </c>
      <c r="B4" t="inlineStr">
        <is>
          <t>Merchant (P2M)</t>
        </is>
      </c>
      <c r="C4" t="inlineStr">
        <is>
          <t>Feb</t>
        </is>
      </c>
    </row>
    <row r="5">
      <c r="A5" t="inlineStr">
        <is>
          <t>Nashik</t>
        </is>
      </c>
      <c r="B5" t="inlineStr">
        <is>
          <t>Bill payment</t>
        </is>
      </c>
      <c r="C5" t="inlineStr">
        <is>
          <t>Mar</t>
        </is>
      </c>
    </row>
    <row r="6">
      <c r="A6" t="inlineStr">
        <is>
          <t>Sambhaji Nagar</t>
        </is>
      </c>
      <c r="B6" t="inlineStr">
        <is>
          <t>Recharge</t>
        </is>
      </c>
      <c r="C6" t="inlineStr">
        <is>
          <t>Apr</t>
        </is>
      </c>
    </row>
    <row r="7">
      <c r="A7" t="inlineStr">
        <is>
          <t>Kolhapur</t>
        </is>
      </c>
      <c r="B7" t="inlineStr">
        <is>
          <t>Insurance</t>
        </is>
      </c>
      <c r="C7" t="inlineStr">
        <is>
          <t>May</t>
        </is>
      </c>
    </row>
    <row r="8">
      <c r="A8" t="inlineStr">
        <is>
          <t>Nagpur</t>
        </is>
      </c>
      <c r="C8" t="inlineStr">
        <is>
          <t>Jun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2026-10-21T15:17:00Z</dcterms:created>
  <dcterms:modified xmlns:dcterms="http://purl.org/dc/terms/" xmlns:xsi="http://www.w3.org/2001/XMLSchema-instance" xsi:type="dcterms:W3CDTF">2026-10-21T15:17:00Z</dcterms:modified>
</cp:coreProperties>
</file>