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4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dxfs count="5">
    <dxf>
      <font>
        <b val="1"/>
      </font>
      <fill>
        <patternFill patternType="solid">
          <fgColor rgb="00FFE8B3"/>
        </patternFill>
      </fill>
    </dxf>
    <dxf>
      <font>
        <color rgb="001F4E79"/>
      </font>
    </dxf>
    <dxf>
      <font>
        <color rgb="007B2C83"/>
      </font>
    </dxf>
    <dxf>
      <font>
        <color rgb="002E7D32"/>
      </font>
    </dxf>
    <dxf>
      <font>
        <color rgb="009C57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7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3" customWidth="1" min="10" max="10"/>
    <col width="18" customWidth="1" min="11" max="11"/>
    <col width="12" customWidth="1" min="12" max="12"/>
  </cols>
  <sheetData>
    <row r="1">
      <c r="A1" s="1" t="inlineStr">
        <is>
          <t>Household Chores Rotation Roster (Bagale home, Pune)</t>
        </is>
      </c>
    </row>
    <row r="2">
      <c r="A2" s="2" t="inlineStr">
        <is>
          <t>Made-up names and points. The roster rotates every week on its own.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4">
      <c r="D4" s="3" t="inlineStr">
        <is>
          <t>Points →</t>
        </is>
      </c>
      <c r="E4" s="5" t="n">
        <v>3</v>
      </c>
      <c r="F4" s="5" t="n">
        <v>2</v>
      </c>
      <c r="G4" s="5" t="n">
        <v>3</v>
      </c>
      <c r="H4" s="5" t="n">
        <v>2</v>
      </c>
      <c r="I4" s="5" t="n">
        <v>1</v>
      </c>
    </row>
    <row r="5">
      <c r="A5" s="6" t="inlineStr">
        <is>
          <t>Members</t>
        </is>
      </c>
      <c r="C5" s="6" t="inlineStr">
        <is>
          <t>Week</t>
        </is>
      </c>
      <c r="D5" s="6" t="inlineStr">
        <is>
          <t>Starts on</t>
        </is>
      </c>
      <c r="E5" s="6" t="inlineStr">
        <is>
          <t>Dishes</t>
        </is>
      </c>
      <c r="F5" s="6" t="inlineStr">
        <is>
          <t>Sweeping</t>
        </is>
      </c>
      <c r="G5" s="6" t="inlineStr">
        <is>
          <t>Laundry</t>
        </is>
      </c>
      <c r="H5" s="6" t="inlineStr">
        <is>
          <t>Groceries</t>
        </is>
      </c>
      <c r="I5" s="6" t="inlineStr">
        <is>
          <t>Plants</t>
        </is>
      </c>
      <c r="K5" s="6" t="inlineStr">
        <is>
          <t>This week</t>
        </is>
      </c>
      <c r="L5" s="7" t="inlineStr"/>
    </row>
    <row r="6">
      <c r="A6" s="5" t="inlineStr">
        <is>
          <t>Ravindra</t>
        </is>
      </c>
      <c r="C6" s="8" t="n">
        <v>1</v>
      </c>
      <c r="D6" s="4" t="n">
        <v>46293</v>
      </c>
      <c r="E6" s="9">
        <f>INDEX($A$6:$A$9,MOD($C6-1+0,$B$10)+1)</f>
        <v/>
      </c>
      <c r="F6" s="9">
        <f>INDEX($A$6:$A$9,MOD($C6-1+1,$B$10)+1)</f>
        <v/>
      </c>
      <c r="G6" s="9">
        <f>INDEX($A$6:$A$9,MOD($C6-1+2,$B$10)+1)</f>
        <v/>
      </c>
      <c r="H6" s="9">
        <f>INDEX($A$6:$A$9,MOD($C6-1+3,$B$10)+1)</f>
        <v/>
      </c>
      <c r="I6" s="9">
        <f>INDEX($A$6:$A$9,MOD($C6-1+4,$B$10)+1)</f>
        <v/>
      </c>
      <c r="K6" s="8" t="inlineStr">
        <is>
          <t>Week number</t>
        </is>
      </c>
      <c r="L6" s="9">
        <f>MATCH(B3,D6:D13,1)</f>
        <v/>
      </c>
    </row>
    <row r="7">
      <c r="A7" s="5" t="inlineStr">
        <is>
          <t>Shraddha</t>
        </is>
      </c>
      <c r="C7" s="8" t="n">
        <v>2</v>
      </c>
      <c r="D7" s="10">
        <f>D6+7</f>
        <v/>
      </c>
      <c r="E7" s="9">
        <f>INDEX($A$6:$A$9,MOD($C7-1+0,$B$10)+1)</f>
        <v/>
      </c>
      <c r="F7" s="9">
        <f>INDEX($A$6:$A$9,MOD($C7-1+1,$B$10)+1)</f>
        <v/>
      </c>
      <c r="G7" s="9">
        <f>INDEX($A$6:$A$9,MOD($C7-1+2,$B$10)+1)</f>
        <v/>
      </c>
      <c r="H7" s="9">
        <f>INDEX($A$6:$A$9,MOD($C7-1+3,$B$10)+1)</f>
        <v/>
      </c>
      <c r="I7" s="9">
        <f>INDEX($A$6:$A$9,MOD($C7-1+4,$B$10)+1)</f>
        <v/>
      </c>
      <c r="K7" s="8" t="inlineStr">
        <is>
          <t>Dishes</t>
        </is>
      </c>
      <c r="L7" s="9">
        <f>INDEX(E6:E13,$L$6)</f>
        <v/>
      </c>
    </row>
    <row r="8">
      <c r="A8" s="5" t="inlineStr">
        <is>
          <t>Ruhi</t>
        </is>
      </c>
      <c r="C8" s="8" t="n">
        <v>3</v>
      </c>
      <c r="D8" s="10">
        <f>D7+7</f>
        <v/>
      </c>
      <c r="E8" s="9">
        <f>INDEX($A$6:$A$9,MOD($C8-1+0,$B$10)+1)</f>
        <v/>
      </c>
      <c r="F8" s="9">
        <f>INDEX($A$6:$A$9,MOD($C8-1+1,$B$10)+1)</f>
        <v/>
      </c>
      <c r="G8" s="9">
        <f>INDEX($A$6:$A$9,MOD($C8-1+2,$B$10)+1)</f>
        <v/>
      </c>
      <c r="H8" s="9">
        <f>INDEX($A$6:$A$9,MOD($C8-1+3,$B$10)+1)</f>
        <v/>
      </c>
      <c r="I8" s="9">
        <f>INDEX($A$6:$A$9,MOD($C8-1+4,$B$10)+1)</f>
        <v/>
      </c>
      <c r="K8" s="8" t="inlineStr">
        <is>
          <t>Sweeping</t>
        </is>
      </c>
      <c r="L8" s="9">
        <f>INDEX(F6:F13,$L$6)</f>
        <v/>
      </c>
    </row>
    <row r="9">
      <c r="A9" s="5" t="inlineStr">
        <is>
          <t>Rani</t>
        </is>
      </c>
      <c r="C9" s="8" t="n">
        <v>4</v>
      </c>
      <c r="D9" s="10">
        <f>D8+7</f>
        <v/>
      </c>
      <c r="E9" s="9">
        <f>INDEX($A$6:$A$9,MOD($C9-1+0,$B$10)+1)</f>
        <v/>
      </c>
      <c r="F9" s="9">
        <f>INDEX($A$6:$A$9,MOD($C9-1+1,$B$10)+1)</f>
        <v/>
      </c>
      <c r="G9" s="9">
        <f>INDEX($A$6:$A$9,MOD($C9-1+2,$B$10)+1)</f>
        <v/>
      </c>
      <c r="H9" s="9">
        <f>INDEX($A$6:$A$9,MOD($C9-1+3,$B$10)+1)</f>
        <v/>
      </c>
      <c r="I9" s="9">
        <f>INDEX($A$6:$A$9,MOD($C9-1+4,$B$10)+1)</f>
        <v/>
      </c>
      <c r="K9" s="8" t="inlineStr">
        <is>
          <t>Laundry</t>
        </is>
      </c>
      <c r="L9" s="9">
        <f>INDEX(G6:G13,$L$6)</f>
        <v/>
      </c>
    </row>
    <row r="10">
      <c r="A10" s="8" t="inlineStr">
        <is>
          <t>Members count</t>
        </is>
      </c>
      <c r="B10" s="9">
        <f>COUNTA(A6:A9)</f>
        <v/>
      </c>
      <c r="C10" s="8" t="n">
        <v>5</v>
      </c>
      <c r="D10" s="10">
        <f>D9+7</f>
        <v/>
      </c>
      <c r="E10" s="9">
        <f>INDEX($A$6:$A$9,MOD($C10-1+0,$B$10)+1)</f>
        <v/>
      </c>
      <c r="F10" s="9">
        <f>INDEX($A$6:$A$9,MOD($C10-1+1,$B$10)+1)</f>
        <v/>
      </c>
      <c r="G10" s="9">
        <f>INDEX($A$6:$A$9,MOD($C10-1+2,$B$10)+1)</f>
        <v/>
      </c>
      <c r="H10" s="9">
        <f>INDEX($A$6:$A$9,MOD($C10-1+3,$B$10)+1)</f>
        <v/>
      </c>
      <c r="I10" s="9">
        <f>INDEX($A$6:$A$9,MOD($C10-1+4,$B$10)+1)</f>
        <v/>
      </c>
      <c r="K10" s="8" t="inlineStr">
        <is>
          <t>Groceries</t>
        </is>
      </c>
      <c r="L10" s="9">
        <f>INDEX(H6:H13,$L$6)</f>
        <v/>
      </c>
    </row>
    <row r="11">
      <c r="C11" s="8" t="n">
        <v>6</v>
      </c>
      <c r="D11" s="10">
        <f>D10+7</f>
        <v/>
      </c>
      <c r="E11" s="9">
        <f>INDEX($A$6:$A$9,MOD($C11-1+0,$B$10)+1)</f>
        <v/>
      </c>
      <c r="F11" s="9">
        <f>INDEX($A$6:$A$9,MOD($C11-1+1,$B$10)+1)</f>
        <v/>
      </c>
      <c r="G11" s="9">
        <f>INDEX($A$6:$A$9,MOD($C11-1+2,$B$10)+1)</f>
        <v/>
      </c>
      <c r="H11" s="9">
        <f>INDEX($A$6:$A$9,MOD($C11-1+3,$B$10)+1)</f>
        <v/>
      </c>
      <c r="I11" s="9">
        <f>INDEX($A$6:$A$9,MOD($C11-1+4,$B$10)+1)</f>
        <v/>
      </c>
      <c r="K11" s="8" t="inlineStr">
        <is>
          <t>Plants</t>
        </is>
      </c>
      <c r="L11" s="9">
        <f>INDEX(I6:I13,$L$6)</f>
        <v/>
      </c>
    </row>
    <row r="12">
      <c r="C12" s="8" t="n">
        <v>7</v>
      </c>
      <c r="D12" s="10">
        <f>D11+7</f>
        <v/>
      </c>
      <c r="E12" s="9">
        <f>INDEX($A$6:$A$9,MOD($C12-1+0,$B$10)+1)</f>
        <v/>
      </c>
      <c r="F12" s="9">
        <f>INDEX($A$6:$A$9,MOD($C12-1+1,$B$10)+1)</f>
        <v/>
      </c>
      <c r="G12" s="9">
        <f>INDEX($A$6:$A$9,MOD($C12-1+2,$B$10)+1)</f>
        <v/>
      </c>
      <c r="H12" s="9">
        <f>INDEX($A$6:$A$9,MOD($C12-1+3,$B$10)+1)</f>
        <v/>
      </c>
      <c r="I12" s="9">
        <f>INDEX($A$6:$A$9,MOD($C12-1+4,$B$10)+1)</f>
        <v/>
      </c>
    </row>
    <row r="13">
      <c r="C13" s="8" t="n">
        <v>8</v>
      </c>
      <c r="D13" s="10">
        <f>D12+7</f>
        <v/>
      </c>
      <c r="E13" s="9">
        <f>INDEX($A$6:$A$9,MOD($C13-1+0,$B$10)+1)</f>
        <v/>
      </c>
      <c r="F13" s="9">
        <f>INDEX($A$6:$A$9,MOD($C13-1+1,$B$10)+1)</f>
        <v/>
      </c>
      <c r="G13" s="9">
        <f>INDEX($A$6:$A$9,MOD($C13-1+2,$B$10)+1)</f>
        <v/>
      </c>
      <c r="H13" s="9">
        <f>INDEX($A$6:$A$9,MOD($C13-1+3,$B$10)+1)</f>
        <v/>
      </c>
      <c r="I13" s="9">
        <f>INDEX($A$6:$A$9,MOD($C13-1+4,$B$10)+1)</f>
        <v/>
      </c>
      <c r="K13" s="6" t="inlineStr">
        <is>
          <t>Points in 8 weeks</t>
        </is>
      </c>
      <c r="L13" s="7" t="inlineStr"/>
    </row>
    <row r="14">
      <c r="K14" s="8" t="inlineStr">
        <is>
          <t>Ravindra</t>
        </is>
      </c>
      <c r="L14" s="9">
        <f>SUMPRODUCT(($E$6:$I$13=K14)*$E$4:$I$4)</f>
        <v/>
      </c>
    </row>
    <row r="15">
      <c r="K15" s="8" t="inlineStr">
        <is>
          <t>Shraddha</t>
        </is>
      </c>
      <c r="L15" s="9">
        <f>SUMPRODUCT(($E$6:$I$13=K15)*$E$4:$I$4)</f>
        <v/>
      </c>
    </row>
    <row r="16">
      <c r="K16" s="8" t="inlineStr">
        <is>
          <t>Ruhi</t>
        </is>
      </c>
      <c r="L16" s="9">
        <f>SUMPRODUCT(($E$6:$I$13=K16)*$E$4:$I$4)</f>
        <v/>
      </c>
    </row>
    <row r="17">
      <c r="K17" s="8" t="inlineStr">
        <is>
          <t>Rani</t>
        </is>
      </c>
      <c r="L17" s="9">
        <f>SUMPRODUCT(($E$6:$I$13=K17)*$E$4:$I$4)</f>
        <v/>
      </c>
    </row>
  </sheetData>
  <conditionalFormatting sqref="E6:I13">
    <cfRule type="expression" priority="1" dxfId="0">
      <formula>$C6=$L$6</formula>
    </cfRule>
    <cfRule type="expression" priority="2" dxfId="1">
      <formula>E6=$A$6</formula>
    </cfRule>
    <cfRule type="expression" priority="3" dxfId="2">
      <formula>E6=$A$7</formula>
    </cfRule>
    <cfRule type="expression" priority="4" dxfId="3">
      <formula>E6=$A$8</formula>
    </cfRule>
    <cfRule type="expression" priority="5" dxfId="4">
      <formula>E6=$A$9</formula>
    </cfRule>
  </conditionalFormatting>
  <dataValidations count="1">
    <dataValidation sqref="E4:I4" showDropDown="0" showInputMessage="0" showErrorMessage="1" allowBlank="1" errorTitle="Not in the list" error="Pick a value from the list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Household chores rotation roster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the members in A6:A9 and the chores in row 5. Each week every chore moves to the next person. Change points in row 4 to make heavy chores count more.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2026-10-17T02:03:18Z</dcterms:created>
  <dcterms:modified xmlns:dcterms="http://purl.org/dc/terms/" xmlns:xsi="http://www.w3.org/2001/XMLSchema-instance" xsi:type="dcterms:W3CDTF">2026-10-17T02:03:18Z</dcterms:modified>
</cp:coreProperties>
</file>