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ft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  <xf numFmtId="0" fontId="3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8B3"/>
        </patternFill>
      </fill>
    </dxf>
    <dxf>
      <font>
        <i val="1"/>
        <color rgb="0080808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9" customWidth="1" min="3" max="3"/>
    <col width="14" customWidth="1" min="4" max="4"/>
    <col width="12" customWidth="1" min="5" max="5"/>
    <col width="2" customWidth="1" min="6" max="6"/>
    <col width="14" customWidth="1" min="7" max="7"/>
    <col width="13" customWidth="1" min="8" max="8"/>
    <col width="3" customWidth="1" min="9" max="9"/>
    <col width="2" customWidth="1" min="10" max="10"/>
    <col width="18" customWidth="1" min="11" max="11"/>
    <col width="12" customWidth="1" min="12" max="12"/>
  </cols>
  <sheetData>
    <row r="1">
      <c r="A1" s="1" t="inlineStr">
        <is>
          <t>Gift Register for a Function (Ravindra and Shraddha Bagale, Sambhaji Nagar)</t>
        </is>
      </c>
    </row>
    <row r="2">
      <c r="A2" s="2" t="inlineStr">
        <is>
          <t>Made-up guests and amounts. Column G looks up what we gave at each guest's own function.</t>
        </is>
      </c>
    </row>
    <row r="4">
      <c r="A4" s="3" t="inlineStr">
        <is>
          <t>Guest</t>
        </is>
      </c>
      <c r="B4" s="3" t="inlineStr">
        <is>
          <t>Side</t>
        </is>
      </c>
      <c r="C4" s="3" t="inlineStr">
        <is>
          <t>Gift type</t>
        </is>
      </c>
      <c r="D4" s="3" t="inlineStr">
        <is>
          <t>Amount or value (₹)</t>
        </is>
      </c>
      <c r="E4" s="3" t="inlineStr">
        <is>
          <t>Note</t>
        </is>
      </c>
      <c r="F4" s="3" t="inlineStr"/>
      <c r="G4" s="3" t="inlineStr">
        <is>
          <t>We gave them earlier (₹)</t>
        </is>
      </c>
      <c r="H4" s="3" t="inlineStr">
        <is>
          <t>Difference (₹)</t>
        </is>
      </c>
      <c r="K4" s="3" t="inlineStr">
        <is>
          <t>What we gave at their function</t>
        </is>
      </c>
      <c r="L4" s="3" t="inlineStr">
        <is>
          <t>Amount (₹)</t>
        </is>
      </c>
    </row>
    <row r="5">
      <c r="A5" s="4" t="inlineStr">
        <is>
          <t>Shahrukh</t>
        </is>
      </c>
      <c r="B5" s="4" t="inlineStr">
        <is>
          <t>Friends</t>
        </is>
      </c>
      <c r="C5" s="4" t="inlineStr">
        <is>
          <t>Cash</t>
        </is>
      </c>
      <c r="D5" s="5" t="n">
        <v>1100</v>
      </c>
      <c r="E5" s="4" t="inlineStr"/>
      <c r="G5" s="6">
        <f>IFERROR(INDEX($L$5:$L$10,MATCH(A5,$K$5:$K$10,0)),"Not in list")</f>
        <v/>
      </c>
      <c r="H5" s="6">
        <f>IF(ISNUMBER(G5),D5-G5,"")</f>
        <v/>
      </c>
      <c r="K5" s="4" t="inlineStr">
        <is>
          <t>Shahrukh</t>
        </is>
      </c>
      <c r="L5" s="5" t="n">
        <v>1100</v>
      </c>
    </row>
    <row r="6">
      <c r="A6" s="4" t="inlineStr">
        <is>
          <t>Zoya</t>
        </is>
      </c>
      <c r="B6" s="4" t="inlineStr">
        <is>
          <t>Friends</t>
        </is>
      </c>
      <c r="C6" s="4" t="inlineStr">
        <is>
          <t>Item</t>
        </is>
      </c>
      <c r="D6" s="5" t="n">
        <v>1500</v>
      </c>
      <c r="E6" s="4" t="inlineStr"/>
      <c r="G6" s="6">
        <f>IFERROR(INDEX($L$5:$L$10,MATCH(A6,$K$5:$K$10,0)),"Not in list")</f>
        <v/>
      </c>
      <c r="H6" s="6">
        <f>IF(ISNUMBER(G6),D6-G6,"")</f>
        <v/>
      </c>
      <c r="K6" s="4" t="inlineStr">
        <is>
          <t>Raja</t>
        </is>
      </c>
      <c r="L6" s="5" t="n">
        <v>1501</v>
      </c>
    </row>
    <row r="7">
      <c r="A7" s="4" t="inlineStr">
        <is>
          <t>Raja</t>
        </is>
      </c>
      <c r="B7" s="4" t="inlineStr">
        <is>
          <t>Relatives</t>
        </is>
      </c>
      <c r="C7" s="4" t="inlineStr">
        <is>
          <t>Cash</t>
        </is>
      </c>
      <c r="D7" s="5" t="n">
        <v>2100</v>
      </c>
      <c r="E7" s="4" t="inlineStr"/>
      <c r="G7" s="6">
        <f>IFERROR(INDEX($L$5:$L$10,MATCH(A7,$K$5:$K$10,0)),"Not in list")</f>
        <v/>
      </c>
      <c r="H7" s="6">
        <f>IF(ISNUMBER(G7),D7-G7,"")</f>
        <v/>
      </c>
      <c r="K7" s="4" t="inlineStr">
        <is>
          <t>Salman</t>
        </is>
      </c>
      <c r="L7" s="5" t="n">
        <v>501</v>
      </c>
    </row>
    <row r="8">
      <c r="A8" s="4" t="inlineStr">
        <is>
          <t>Rani</t>
        </is>
      </c>
      <c r="B8" s="4" t="inlineStr">
        <is>
          <t>Relatives</t>
        </is>
      </c>
      <c r="C8" s="4" t="inlineStr">
        <is>
          <t>Cash</t>
        </is>
      </c>
      <c r="D8" s="5" t="n">
        <v>5001</v>
      </c>
      <c r="E8" s="4" t="inlineStr"/>
      <c r="G8" s="6">
        <f>IFERROR(INDEX($L$5:$L$10,MATCH(A8,$K$5:$K$10,0)),"Not in list")</f>
        <v/>
      </c>
      <c r="H8" s="6">
        <f>IF(ISNUMBER(G8),D8-G8,"")</f>
        <v/>
      </c>
      <c r="K8" s="4" t="inlineStr">
        <is>
          <t>Amir</t>
        </is>
      </c>
      <c r="L8" s="5" t="n">
        <v>751</v>
      </c>
    </row>
    <row r="9">
      <c r="A9" s="4" t="inlineStr">
        <is>
          <t>Salman</t>
        </is>
      </c>
      <c r="B9" s="4" t="inlineStr">
        <is>
          <t>Neighbours</t>
        </is>
      </c>
      <c r="C9" s="4" t="inlineStr">
        <is>
          <t>Cash</t>
        </is>
      </c>
      <c r="D9" s="5" t="n">
        <v>501</v>
      </c>
      <c r="E9" s="4" t="inlineStr"/>
      <c r="G9" s="6">
        <f>IFERROR(INDEX($L$5:$L$10,MATCH(A9,$K$5:$K$10,0)),"Not in list")</f>
        <v/>
      </c>
      <c r="H9" s="6">
        <f>IF(ISNUMBER(G9),D9-G9,"")</f>
        <v/>
      </c>
      <c r="K9" s="4" t="inlineStr">
        <is>
          <t>Ravina</t>
        </is>
      </c>
      <c r="L9" s="5" t="n">
        <v>1000</v>
      </c>
    </row>
    <row r="10">
      <c r="A10" s="4" t="inlineStr">
        <is>
          <t>Amir</t>
        </is>
      </c>
      <c r="B10" s="4" t="inlineStr">
        <is>
          <t>Work</t>
        </is>
      </c>
      <c r="C10" s="4" t="inlineStr">
        <is>
          <t>Cash</t>
        </is>
      </c>
      <c r="D10" s="5" t="n">
        <v>1001</v>
      </c>
      <c r="E10" s="4" t="inlineStr"/>
      <c r="G10" s="6">
        <f>IFERROR(INDEX($L$5:$L$10,MATCH(A10,$K$5:$K$10,0)),"Not in list")</f>
        <v/>
      </c>
      <c r="H10" s="6">
        <f>IF(ISNUMBER(G10),D10-G10,"")</f>
        <v/>
      </c>
      <c r="K10" s="4" t="inlineStr">
        <is>
          <t>Bagale cousins</t>
        </is>
      </c>
      <c r="L10" s="5" t="n">
        <v>2100</v>
      </c>
    </row>
    <row r="11">
      <c r="A11" s="4" t="inlineStr">
        <is>
          <t>Ravina</t>
        </is>
      </c>
      <c r="B11" s="4" t="inlineStr">
        <is>
          <t>Work</t>
        </is>
      </c>
      <c r="C11" s="4" t="inlineStr">
        <is>
          <t>Item</t>
        </is>
      </c>
      <c r="D11" s="5" t="n">
        <v>800</v>
      </c>
      <c r="E11" s="4" t="inlineStr"/>
      <c r="G11" s="6">
        <f>IFERROR(INDEX($L$5:$L$10,MATCH(A11,$K$5:$K$10,0)),"Not in list")</f>
        <v/>
      </c>
      <c r="H11" s="6">
        <f>IF(ISNUMBER(G11),D11-G11,"")</f>
        <v/>
      </c>
    </row>
    <row r="12">
      <c r="A12" s="4" t="inlineStr">
        <is>
          <t>Bagale cousins</t>
        </is>
      </c>
      <c r="B12" s="4" t="inlineStr">
        <is>
          <t>Relatives</t>
        </is>
      </c>
      <c r="C12" s="4" t="inlineStr">
        <is>
          <t>Cash</t>
        </is>
      </c>
      <c r="D12" s="5" t="n">
        <v>3100</v>
      </c>
      <c r="E12" s="4" t="inlineStr"/>
      <c r="G12" s="6">
        <f>IFERROR(INDEX($L$5:$L$10,MATCH(A12,$K$5:$K$10,0)),"Not in list")</f>
        <v/>
      </c>
      <c r="H12" s="6">
        <f>IF(ISNUMBER(G12),D12-G12,"")</f>
        <v/>
      </c>
    </row>
    <row r="14">
      <c r="A14" s="7" t="inlineStr">
        <is>
          <t>Summary</t>
        </is>
      </c>
      <c r="B14" s="8" t="inlineStr"/>
      <c r="C14" s="8" t="inlineStr"/>
      <c r="D14" s="8" t="inlineStr"/>
    </row>
    <row r="15">
      <c r="A15" s="9" t="inlineStr">
        <is>
          <t>Total cash received</t>
        </is>
      </c>
      <c r="D15" s="6">
        <f>SUMIF(C5:C12,"Cash",D5:D12)</f>
        <v/>
      </c>
    </row>
    <row r="16">
      <c r="A16" s="9" t="inlineStr">
        <is>
          <t>Value of items received</t>
        </is>
      </c>
      <c r="D16" s="6">
        <f>SUMIF(C5:C12,"Item",D5:D12)</f>
        <v/>
      </c>
    </row>
    <row r="17">
      <c r="A17" s="9" t="inlineStr">
        <is>
          <t>Average cash gift</t>
        </is>
      </c>
      <c r="D17" s="6">
        <f>AVERAGEIF(C5:C12,"Cash",D5:D12)</f>
        <v/>
      </c>
    </row>
    <row r="18">
      <c r="A18" s="9" t="inlineStr">
        <is>
          <t>From relatives</t>
        </is>
      </c>
      <c r="D18" s="6">
        <f>SUMIF($B$5:$B$12,"Relatives",$D$5:$D$12)</f>
        <v/>
      </c>
    </row>
    <row r="19">
      <c r="A19" s="9" t="inlineStr">
        <is>
          <t>From friends</t>
        </is>
      </c>
      <c r="D19" s="6">
        <f>SUMIF($B$5:$B$12,"Friends",$D$5:$D$12)</f>
        <v/>
      </c>
    </row>
    <row r="20">
      <c r="A20" s="9" t="inlineStr">
        <is>
          <t>From neighbours</t>
        </is>
      </c>
      <c r="D20" s="6">
        <f>SUMIF($B$5:$B$12,"Neighbours",$D$5:$D$12)</f>
        <v/>
      </c>
    </row>
    <row r="21">
      <c r="A21" s="9" t="inlineStr">
        <is>
          <t>From work</t>
        </is>
      </c>
      <c r="D21" s="6">
        <f>SUMIF($B$5:$B$12,"Work",$D$5:$D$12)</f>
        <v/>
      </c>
    </row>
    <row r="22">
      <c r="A22" s="9" t="inlineStr">
        <is>
          <t>Guests not in our list</t>
        </is>
      </c>
      <c r="D22" s="10">
        <f>COUNTIF(G5:G12,"Not in list")</f>
        <v/>
      </c>
    </row>
    <row r="23">
      <c r="A23" s="9" t="inlineStr">
        <is>
          <t>Gave more than we did</t>
        </is>
      </c>
      <c r="D23" s="10">
        <f>COUNTIF(H5:H12,"&gt;0")</f>
        <v/>
      </c>
    </row>
  </sheetData>
  <conditionalFormatting sqref="H5:H1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G5:G12">
    <cfRule type="cellIs" priority="3" operator="equal" dxfId="2">
      <formula>"Not in list"</formula>
    </cfRule>
  </conditionalFormatting>
  <dataValidations count="2">
    <dataValidation sqref="B5:B200" showDropDown="0" showInputMessage="0" showErrorMessage="1" allowBlank="1" errorTitle="Not in the list" error="Pick a value from the list" type="list">
      <formula1>"Relatives,Friends,Neighbours,Work"</formula1>
    </dataValidation>
    <dataValidation sqref="C5:C200" showDropDown="0" showInputMessage="0" showErrorMessage="1" allowBlank="1" errorTitle="Not in the list" error="Pick a value from the list" type="list">
      <formula1>"Cash,Item"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Gift register for a function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each guest's gift as it is opened. Keep the K:L list of what you gave at their functions; column G finds it with INDEX and MATCH.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2026-10-17T02:29:55Z</dcterms:created>
  <dcterms:modified xmlns:dcterms="http://purl.org/dc/terms/" xmlns:xsi="http://www.w3.org/2001/XMLSchema-instance" xsi:type="dcterms:W3CDTF">2026-10-17T02:29:55Z</dcterms:modified>
</cp:coreProperties>
</file>