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O register" sheetId="2" state="visible" r:id="rId2"/>
    <sheet xmlns:r="http://schemas.openxmlformats.org/officeDocument/2006/relationships" name="Vendor scorecard" sheetId="3" state="visible" r:id="rId3"/>
    <sheet xmlns:r="http://schemas.openxmlformats.org/officeDocument/2006/relationships" name="GRN vs PO" sheetId="4" state="visible" r:id="rId4"/>
    <sheet xmlns:r="http://schemas.openxmlformats.org/officeDocument/2006/relationships" name="Lead time" sheetId="5" state="visible" r:id="rId5"/>
    <sheet xmlns:r="http://schemas.openxmlformats.org/officeDocument/2006/relationships" name="Reorder point" sheetId="6" state="visible" r:id="rId6"/>
    <sheet xmlns:r="http://schemas.openxmlformats.org/officeDocument/2006/relationships" name="Landed compare" sheetId="7" state="visible" r:id="rId7"/>
    <sheet xmlns:r="http://schemas.openxmlformats.org/officeDocument/2006/relationships" name="Formulas use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DD-MM-YYYY"/>
    <numFmt numFmtId="166" formatCode="0.0%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4" fontId="0" fillId="3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6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Procurement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Landed cost = price+freight+duty. ROP teaching model.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8" customWidth="1" min="4" max="4"/>
    <col width="8" customWidth="1" min="5" max="5"/>
    <col width="12" customWidth="1" min="6" max="6"/>
    <col width="12" customWidth="1" min="7" max="7"/>
    <col width="10" customWidth="1" min="8" max="8"/>
  </cols>
  <sheetData>
    <row r="1">
      <c r="A1" s="2" t="inlineStr">
        <is>
          <t>PO</t>
        </is>
      </c>
      <c r="B1" s="2" t="inlineStr">
        <is>
          <t>Vendor</t>
        </is>
      </c>
      <c r="C1" s="2" t="inlineStr">
        <is>
          <t>SKU</t>
        </is>
      </c>
      <c r="D1" s="2" t="inlineStr">
        <is>
          <t>Qty</t>
        </is>
      </c>
      <c r="E1" s="2" t="inlineStr">
        <is>
          <t>Rate</t>
        </is>
      </c>
      <c r="F1" s="2" t="inlineStr">
        <is>
          <t>Value</t>
        </is>
      </c>
      <c r="G1" s="2" t="inlineStr">
        <is>
          <t>Due</t>
        </is>
      </c>
      <c r="H1" s="2" t="inlineStr">
        <is>
          <t>Status</t>
        </is>
      </c>
    </row>
    <row r="2">
      <c r="A2" s="3" t="inlineStr">
        <is>
          <t>PO9001</t>
        </is>
      </c>
      <c r="B2" s="3" t="inlineStr">
        <is>
          <t>Raja Steels</t>
        </is>
      </c>
      <c r="C2" s="3" t="inlineStr">
        <is>
          <t>BRG-6204</t>
        </is>
      </c>
      <c r="D2" s="3" t="n">
        <v>100</v>
      </c>
      <c r="E2" s="4" t="n">
        <v>120</v>
      </c>
      <c r="F2" s="5">
        <f>D2*E2</f>
        <v/>
      </c>
      <c r="G2" s="6" t="inlineStr">
        <is>
          <t>2026-10-25</t>
        </is>
      </c>
      <c r="H2" s="3" t="inlineStr">
        <is>
          <t>Open</t>
        </is>
      </c>
    </row>
    <row r="3">
      <c r="A3" s="3" t="inlineStr">
        <is>
          <t>PO9002</t>
        </is>
      </c>
      <c r="B3" s="3" t="inlineStr">
        <is>
          <t>Rani Polymers</t>
        </is>
      </c>
      <c r="C3" s="3" t="inlineStr">
        <is>
          <t>BELT-A42</t>
        </is>
      </c>
      <c r="D3" s="3" t="n">
        <v>50</v>
      </c>
      <c r="E3" s="4" t="n">
        <v>80</v>
      </c>
      <c r="F3" s="5">
        <f>D3*E3</f>
        <v/>
      </c>
      <c r="G3" s="6" t="inlineStr">
        <is>
          <t>2026-10-18</t>
        </is>
      </c>
      <c r="H3" s="3" t="inlineStr">
        <is>
          <t>Closed</t>
        </is>
      </c>
    </row>
    <row r="4">
      <c r="A4" s="3" t="inlineStr">
        <is>
          <t>PO9003</t>
        </is>
      </c>
      <c r="B4" s="3" t="inlineStr">
        <is>
          <t>Raja Steels</t>
        </is>
      </c>
      <c r="C4" s="3" t="inlineStr">
        <is>
          <t>OIL-68</t>
        </is>
      </c>
      <c r="D4" s="3" t="n">
        <v>200</v>
      </c>
      <c r="E4" s="4" t="n">
        <v>40</v>
      </c>
      <c r="F4" s="5">
        <f>D4*E4</f>
        <v/>
      </c>
      <c r="G4" s="6" t="inlineStr">
        <is>
          <t>2026-11-01</t>
        </is>
      </c>
      <c r="H4" s="3" t="inlineStr">
        <is>
          <t>Open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</cols>
  <sheetData>
    <row r="1">
      <c r="A1" s="2" t="inlineStr">
        <is>
          <t>Vendor</t>
        </is>
      </c>
      <c r="B1" s="2" t="inlineStr">
        <is>
          <t>OTIF %</t>
        </is>
      </c>
      <c r="C1" s="2" t="inlineStr">
        <is>
          <t>Quality %</t>
        </is>
      </c>
      <c r="D1" s="2" t="inlineStr">
        <is>
          <t>Score</t>
        </is>
      </c>
    </row>
    <row r="2">
      <c r="A2" s="3" t="inlineStr">
        <is>
          <t>Raja Steels</t>
        </is>
      </c>
      <c r="B2" s="7" t="n">
        <v>0.92</v>
      </c>
      <c r="C2" s="7" t="n">
        <v>0.98</v>
      </c>
      <c r="D2" s="8">
        <f>0.6*B2+0.4*C2</f>
        <v/>
      </c>
    </row>
    <row r="3">
      <c r="A3" s="3" t="inlineStr">
        <is>
          <t>Rani Polymers</t>
        </is>
      </c>
      <c r="B3" s="7" t="n">
        <v>0.85</v>
      </c>
      <c r="C3" s="7" t="n">
        <v>0.95</v>
      </c>
      <c r="D3" s="8">
        <f>0.6*B3+0.4*C3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2" t="inlineStr">
        <is>
          <t>PO</t>
        </is>
      </c>
      <c r="B1" s="2" t="inlineStr">
        <is>
          <t>Ordered</t>
        </is>
      </c>
      <c r="C1" s="2" t="inlineStr">
        <is>
          <t>Received</t>
        </is>
      </c>
      <c r="D1" s="2" t="inlineStr">
        <is>
          <t>Rejected</t>
        </is>
      </c>
      <c r="E1" s="2" t="inlineStr">
        <is>
          <t>Open qty</t>
        </is>
      </c>
    </row>
    <row r="2">
      <c r="A2" s="3" t="inlineStr">
        <is>
          <t>PO9001</t>
        </is>
      </c>
      <c r="B2" s="3" t="n">
        <v>100</v>
      </c>
      <c r="C2" s="3" t="n">
        <v>80</v>
      </c>
      <c r="D2" s="3" t="n">
        <v>2</v>
      </c>
      <c r="E2" s="9">
        <f>B2-C2</f>
        <v/>
      </c>
    </row>
    <row r="3">
      <c r="A3" s="3" t="inlineStr">
        <is>
          <t>PO9002</t>
        </is>
      </c>
      <c r="B3" s="3" t="n">
        <v>50</v>
      </c>
      <c r="C3" s="3" t="n">
        <v>50</v>
      </c>
      <c r="D3" s="3" t="n">
        <v>0</v>
      </c>
      <c r="E3" s="9">
        <f>B3-C3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0" customWidth="1" min="4" max="4"/>
  </cols>
  <sheetData>
    <row r="1">
      <c r="A1" s="2" t="inlineStr">
        <is>
          <t>PO</t>
        </is>
      </c>
      <c r="B1" s="2" t="inlineStr">
        <is>
          <t>PO date</t>
        </is>
      </c>
      <c r="C1" s="2" t="inlineStr">
        <is>
          <t>Receipt</t>
        </is>
      </c>
      <c r="D1" s="2" t="inlineStr">
        <is>
          <t>Lead days</t>
        </is>
      </c>
    </row>
    <row r="2">
      <c r="A2" s="3" t="inlineStr">
        <is>
          <t>PO9001</t>
        </is>
      </c>
      <c r="B2" s="6" t="inlineStr">
        <is>
          <t>2026-10-01</t>
        </is>
      </c>
      <c r="C2" s="6" t="inlineStr">
        <is>
          <t>2026-10-12</t>
        </is>
      </c>
      <c r="D2" s="9">
        <f>C2-B2</f>
        <v/>
      </c>
    </row>
    <row r="3">
      <c r="A3" s="3" t="inlineStr">
        <is>
          <t>PO9002</t>
        </is>
      </c>
      <c r="B3" s="6" t="inlineStr">
        <is>
          <t>2026-09-20</t>
        </is>
      </c>
      <c r="C3" s="6" t="inlineStr">
        <is>
          <t>2026-09-28</t>
        </is>
      </c>
      <c r="D3" s="9">
        <f>C3-B3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8" customWidth="1" min="5" max="5"/>
    <col width="10" customWidth="1" min="6" max="6"/>
    <col width="10" customWidth="1" min="7" max="7"/>
  </cols>
  <sheetData>
    <row r="1">
      <c r="A1" s="2" t="inlineStr">
        <is>
          <t>SKU</t>
        </is>
      </c>
      <c r="B1" s="2" t="inlineStr">
        <is>
          <t>Avg daily</t>
        </is>
      </c>
      <c r="C1" s="2" t="inlineStr">
        <is>
          <t>Lead days</t>
        </is>
      </c>
      <c r="D1" s="2" t="inlineStr">
        <is>
          <t>Safety</t>
        </is>
      </c>
      <c r="E1" s="2" t="inlineStr">
        <is>
          <t>ROP</t>
        </is>
      </c>
      <c r="F1" s="2" t="inlineStr">
        <is>
          <t>On hand</t>
        </is>
      </c>
      <c r="G1" s="2" t="inlineStr">
        <is>
          <t>Action</t>
        </is>
      </c>
    </row>
    <row r="2">
      <c r="A2" s="3" t="inlineStr">
        <is>
          <t>BRG-6204</t>
        </is>
      </c>
      <c r="B2" s="3" t="n">
        <v>5</v>
      </c>
      <c r="C2" s="3" t="n">
        <v>7</v>
      </c>
      <c r="D2" s="3" t="n">
        <v>10</v>
      </c>
      <c r="E2" s="9">
        <f>B2*C2+D2</f>
        <v/>
      </c>
      <c r="F2" s="3" t="n"/>
      <c r="G2" s="9">
        <f>IF(F2&lt;=E2,"Raise PO","Wait")</f>
        <v/>
      </c>
    </row>
    <row r="3">
      <c r="A3" s="3" t="inlineStr">
        <is>
          <t>BELT-A42</t>
        </is>
      </c>
      <c r="B3" s="3" t="n">
        <v>3</v>
      </c>
      <c r="C3" s="3" t="n">
        <v>5</v>
      </c>
      <c r="D3" s="3" t="n">
        <v>5</v>
      </c>
      <c r="E3" s="9">
        <f>B3*C3+D3</f>
        <v/>
      </c>
      <c r="F3" s="3" t="n"/>
      <c r="G3" s="9">
        <f>IF(F3&lt;=E3,"Raise PO","Wait")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2" t="inlineStr">
        <is>
          <t>Vendor</t>
        </is>
      </c>
      <c r="B1" s="2" t="inlineStr">
        <is>
          <t>Price</t>
        </is>
      </c>
      <c r="C1" s="2" t="inlineStr">
        <is>
          <t>Freight</t>
        </is>
      </c>
      <c r="D1" s="2" t="inlineStr">
        <is>
          <t>Duty</t>
        </is>
      </c>
      <c r="E1" s="2" t="inlineStr">
        <is>
          <t>Landed</t>
        </is>
      </c>
    </row>
    <row r="2">
      <c r="A2" s="3" t="inlineStr">
        <is>
          <t>Vendor A</t>
        </is>
      </c>
      <c r="B2" s="4" t="n">
        <v>100</v>
      </c>
      <c r="C2" s="4" t="n">
        <v>8</v>
      </c>
      <c r="D2" s="4" t="n">
        <v>5</v>
      </c>
      <c r="E2" s="5">
        <f>B2+C2+D2</f>
        <v/>
      </c>
    </row>
    <row r="3">
      <c r="A3" s="3" t="inlineStr">
        <is>
          <t>Vendor B</t>
        </is>
      </c>
      <c r="B3" s="4" t="n">
        <v>95</v>
      </c>
      <c r="C3" s="4" t="n">
        <v>15</v>
      </c>
      <c r="D3" s="4" t="n">
        <v>5</v>
      </c>
      <c r="E3" s="5">
        <f>B3+C3+D3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PO register!F2</t>
        </is>
      </c>
      <c r="B2" t="inlineStr">
        <is>
          <t xml:space="preserve"> =D2*E2</t>
        </is>
      </c>
      <c r="C2" t="inlineStr">
        <is>
          <t>Qty*Rate</t>
        </is>
      </c>
    </row>
    <row r="3">
      <c r="A3" t="inlineStr">
        <is>
          <t>PO register!F3</t>
        </is>
      </c>
      <c r="B3" t="inlineStr">
        <is>
          <t xml:space="preserve"> =D3*E3</t>
        </is>
      </c>
      <c r="C3" t="inlineStr">
        <is>
          <t>Qty*Rate</t>
        </is>
      </c>
    </row>
    <row r="4">
      <c r="A4" t="inlineStr">
        <is>
          <t>PO register!F4</t>
        </is>
      </c>
      <c r="B4" t="inlineStr">
        <is>
          <t xml:space="preserve"> =D4*E4</t>
        </is>
      </c>
      <c r="C4" t="inlineStr">
        <is>
          <t>Qty*Rate</t>
        </is>
      </c>
    </row>
    <row r="5">
      <c r="A5" t="inlineStr">
        <is>
          <t>Vendor scorecard!D2</t>
        </is>
      </c>
      <c r="B5" t="inlineStr">
        <is>
          <t xml:space="preserve"> =0.6*B2+0.4*C2</t>
        </is>
      </c>
      <c r="C5" t="inlineStr">
        <is>
          <t>0.6*OTIF+0.4*Quality</t>
        </is>
      </c>
    </row>
    <row r="6">
      <c r="A6" t="inlineStr">
        <is>
          <t>Vendor scorecard!D3</t>
        </is>
      </c>
      <c r="B6" t="inlineStr">
        <is>
          <t xml:space="preserve"> =0.6*B3+0.4*C3</t>
        </is>
      </c>
      <c r="C6" t="inlineStr">
        <is>
          <t>0.6*OTIF+0.4*Quality</t>
        </is>
      </c>
    </row>
    <row r="7">
      <c r="A7" t="inlineStr">
        <is>
          <t>GRN vs PO!E2</t>
        </is>
      </c>
      <c r="B7" t="inlineStr">
        <is>
          <t xml:space="preserve"> =B2-C2</t>
        </is>
      </c>
      <c r="C7" t="inlineStr">
        <is>
          <t>Ordered-Received</t>
        </is>
      </c>
    </row>
    <row r="8">
      <c r="A8" t="inlineStr">
        <is>
          <t>GRN vs PO!E3</t>
        </is>
      </c>
      <c r="B8" t="inlineStr">
        <is>
          <t xml:space="preserve"> =B3-C3</t>
        </is>
      </c>
      <c r="C8" t="inlineStr">
        <is>
          <t>Ordered-Received</t>
        </is>
      </c>
    </row>
    <row r="9">
      <c r="A9" t="inlineStr">
        <is>
          <t>Lead time!D2</t>
        </is>
      </c>
      <c r="B9" t="inlineStr">
        <is>
          <t xml:space="preserve"> =C2-B2</t>
        </is>
      </c>
      <c r="C9" t="inlineStr">
        <is>
          <t>Lead days</t>
        </is>
      </c>
    </row>
    <row r="10">
      <c r="A10" t="inlineStr">
        <is>
          <t>Lead time!D3</t>
        </is>
      </c>
      <c r="B10" t="inlineStr">
        <is>
          <t xml:space="preserve"> =C3-B3</t>
        </is>
      </c>
      <c r="C10" t="inlineStr">
        <is>
          <t>Lead days</t>
        </is>
      </c>
    </row>
    <row r="11">
      <c r="A11" t="inlineStr">
        <is>
          <t>Reorder point!E2</t>
        </is>
      </c>
      <c r="B11" t="inlineStr">
        <is>
          <t xml:space="preserve"> =B2*C2+D2</t>
        </is>
      </c>
      <c r="C11" t="inlineStr">
        <is>
          <t>Avg daily*Lead+Safety</t>
        </is>
      </c>
    </row>
    <row r="12">
      <c r="A12" t="inlineStr">
        <is>
          <t>Reorder point!G2</t>
        </is>
      </c>
      <c r="B12" t="inlineStr">
        <is>
          <t xml:space="preserve"> =IF(F2&lt;=E2,"Raise PO","Wait")</t>
        </is>
      </c>
      <c r="C12" t="inlineStr">
        <is>
          <t>Action</t>
        </is>
      </c>
    </row>
    <row r="13">
      <c r="A13" t="inlineStr">
        <is>
          <t>Reorder point!E3</t>
        </is>
      </c>
      <c r="B13" t="inlineStr">
        <is>
          <t xml:space="preserve"> =B3*C3+D3</t>
        </is>
      </c>
      <c r="C13" t="inlineStr">
        <is>
          <t>Avg daily*Lead+Safety</t>
        </is>
      </c>
    </row>
    <row r="14">
      <c r="A14" t="inlineStr">
        <is>
          <t>Reorder point!G3</t>
        </is>
      </c>
      <c r="B14" t="inlineStr">
        <is>
          <t xml:space="preserve"> =IF(F3&lt;=E3,"Raise PO","Wait")</t>
        </is>
      </c>
      <c r="C14" t="inlineStr">
        <is>
          <t>Action</t>
        </is>
      </c>
    </row>
    <row r="15">
      <c r="A15" t="inlineStr">
        <is>
          <t>Landed compare!E2</t>
        </is>
      </c>
      <c r="B15" t="inlineStr">
        <is>
          <t xml:space="preserve"> =B2+C2+D2</t>
        </is>
      </c>
      <c r="C15" t="inlineStr">
        <is>
          <t>Price+Freight+Duty</t>
        </is>
      </c>
    </row>
    <row r="16">
      <c r="A16" t="inlineStr">
        <is>
          <t>Landed compare!E3</t>
        </is>
      </c>
      <c r="B16" t="inlineStr">
        <is>
          <t xml:space="preserve"> =B3+C3+D3</t>
        </is>
      </c>
      <c r="C16" t="inlineStr">
        <is>
          <t>Price+Freight+Duty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