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ead tracker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Sales vs target" sheetId="4" state="visible" r:id="rId4"/>
    <sheet xmlns:r="http://schemas.openxmlformats.org/officeDocument/2006/relationships" name="Revenue by city" sheetId="5" state="visible" r:id="rId5"/>
    <sheet xmlns:r="http://schemas.openxmlformats.org/officeDocument/2006/relationships" name="Campaign ROI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DD-MM-YYYY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3" borderId="1" pivotButton="0" quotePrefix="0" xfId="0"/>
    <xf numFmtId="164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Sales &amp; Marketing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Won only counts as revenue. ROI ignores tax for teaching.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4" customWidth="1" min="4" max="4"/>
    <col width="12" customWidth="1" min="5" max="5"/>
    <col width="12" customWidth="1" min="6" max="6"/>
    <col width="12" customWidth="1" min="7" max="7"/>
  </cols>
  <sheetData>
    <row r="1">
      <c r="A1" s="2" t="inlineStr">
        <is>
          <t>Lead</t>
        </is>
      </c>
      <c r="B1" s="2" t="inlineStr">
        <is>
          <t>Source</t>
        </is>
      </c>
      <c r="C1" s="2" t="inlineStr">
        <is>
          <t>Stage</t>
        </is>
      </c>
      <c r="D1" s="2" t="inlineStr">
        <is>
          <t>Owner</t>
        </is>
      </c>
      <c r="E1" s="2" t="inlineStr">
        <is>
          <t>Value</t>
        </is>
      </c>
      <c r="F1" s="2" t="inlineStr">
        <is>
          <t>Stage date</t>
        </is>
      </c>
      <c r="G1" s="2" t="inlineStr">
        <is>
          <t>Days in stage</t>
        </is>
      </c>
    </row>
    <row r="2">
      <c r="A2" s="3" t="inlineStr">
        <is>
          <t>L1</t>
        </is>
      </c>
      <c r="B2" s="3" t="inlineStr">
        <is>
          <t>Web</t>
        </is>
      </c>
      <c r="C2" s="3" t="inlineStr">
        <is>
          <t>Proposal</t>
        </is>
      </c>
      <c r="D2" s="3" t="inlineStr">
        <is>
          <t>Salman</t>
        </is>
      </c>
      <c r="E2" s="4" t="n">
        <v>200000</v>
      </c>
      <c r="F2" s="5" t="inlineStr">
        <is>
          <t>2026-10-10</t>
        </is>
      </c>
      <c r="G2" s="6">
        <f>TODAY()-F2</f>
        <v/>
      </c>
    </row>
    <row r="3">
      <c r="A3" s="3" t="inlineStr">
        <is>
          <t>L2</t>
        </is>
      </c>
      <c r="B3" s="3" t="inlineStr">
        <is>
          <t>Referral</t>
        </is>
      </c>
      <c r="C3" s="3" t="inlineStr">
        <is>
          <t>Won</t>
        </is>
      </c>
      <c r="D3" s="3" t="inlineStr">
        <is>
          <t>Salman</t>
        </is>
      </c>
      <c r="E3" s="4" t="n">
        <v>150000</v>
      </c>
      <c r="F3" s="5" t="inlineStr">
        <is>
          <t>2026-10-18</t>
        </is>
      </c>
      <c r="G3" s="6">
        <f>TODAY()-F3</f>
        <v/>
      </c>
    </row>
    <row r="4">
      <c r="A4" s="3" t="inlineStr">
        <is>
          <t>L3</t>
        </is>
      </c>
      <c r="B4" s="3" t="inlineStr">
        <is>
          <t>Ads</t>
        </is>
      </c>
      <c r="C4" s="3" t="inlineStr">
        <is>
          <t>New</t>
        </is>
      </c>
      <c r="D4" s="3" t="inlineStr">
        <is>
          <t>Ruhi Bagale</t>
        </is>
      </c>
      <c r="E4" s="4" t="n">
        <v>80000</v>
      </c>
      <c r="F4" s="5" t="inlineStr">
        <is>
          <t>2026-10-20</t>
        </is>
      </c>
      <c r="G4" s="6">
        <f>TODAY()-F4</f>
        <v/>
      </c>
    </row>
    <row r="5">
      <c r="A5" s="3" t="inlineStr">
        <is>
          <t>L4</t>
        </is>
      </c>
      <c r="B5" s="3" t="inlineStr">
        <is>
          <t>Web</t>
        </is>
      </c>
      <c r="C5" s="3" t="inlineStr">
        <is>
          <t>Lost</t>
        </is>
      </c>
      <c r="D5" s="3" t="inlineStr">
        <is>
          <t>Salman</t>
        </is>
      </c>
      <c r="E5" s="4" t="n">
        <v>50000</v>
      </c>
      <c r="F5" s="5" t="inlineStr">
        <is>
          <t>2026-10-05</t>
        </is>
      </c>
      <c r="G5" s="6">
        <f>TODAY()-F5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</cols>
  <sheetData>
    <row r="1">
      <c r="A1" s="2" t="inlineStr">
        <is>
          <t>Stage</t>
        </is>
      </c>
      <c r="B1" s="2" t="inlineStr">
        <is>
          <t>Count</t>
        </is>
      </c>
      <c r="C1" s="2" t="inlineStr">
        <is>
          <t>Value</t>
        </is>
      </c>
    </row>
    <row r="2">
      <c r="A2" t="inlineStr">
        <is>
          <t>New</t>
        </is>
      </c>
      <c r="B2" s="6">
        <f>COUNTIF('Lead tracker'!C:C,A2)</f>
        <v/>
      </c>
      <c r="C2" s="7">
        <f>SUMIF('Lead tracker'!C:C,A2,'Lead tracker'!E:E)</f>
        <v/>
      </c>
    </row>
    <row r="3">
      <c r="A3" t="inlineStr">
        <is>
          <t>Proposal</t>
        </is>
      </c>
      <c r="B3" s="6">
        <f>COUNTIF('Lead tracker'!C:C,A3)</f>
        <v/>
      </c>
      <c r="C3" s="7">
        <f>SUMIF('Lead tracker'!C:C,A3,'Lead tracker'!E:E)</f>
        <v/>
      </c>
    </row>
    <row r="4">
      <c r="A4" t="inlineStr">
        <is>
          <t>Won</t>
        </is>
      </c>
      <c r="B4" s="6">
        <f>COUNTIF('Lead tracker'!C:C,A4)</f>
        <v/>
      </c>
      <c r="C4" s="7">
        <f>SUMIF('Lead tracker'!C:C,A4,'Lead tracker'!E:E)</f>
        <v/>
      </c>
    </row>
    <row r="5">
      <c r="A5" t="inlineStr">
        <is>
          <t>Lost</t>
        </is>
      </c>
      <c r="B5" s="6">
        <f>COUNTIF('Lead tracker'!C:C,A5)</f>
        <v/>
      </c>
      <c r="C5" s="7">
        <f>SUMIF('Lead tracker'!C:C,A5,'Lead tracker'!E:E)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</cols>
  <sheetData>
    <row r="1">
      <c r="A1" s="2" t="inlineStr">
        <is>
          <t>Rep</t>
        </is>
      </c>
      <c r="B1" s="2" t="inlineStr">
        <is>
          <t>Target</t>
        </is>
      </c>
      <c r="C1" s="2" t="inlineStr">
        <is>
          <t>Actual</t>
        </is>
      </c>
      <c r="D1" s="2" t="inlineStr">
        <is>
          <t>Ach %</t>
        </is>
      </c>
    </row>
    <row r="2">
      <c r="A2" s="3" t="inlineStr">
        <is>
          <t>Salman</t>
        </is>
      </c>
      <c r="B2" s="4" t="n">
        <v>500000</v>
      </c>
      <c r="C2" s="4" t="n">
        <v>420000</v>
      </c>
      <c r="D2" s="8">
        <f>C2/B2</f>
        <v/>
      </c>
    </row>
    <row r="3">
      <c r="A3" s="3" t="inlineStr">
        <is>
          <t>Ruhi Bagale</t>
        </is>
      </c>
      <c r="B3" s="4" t="n">
        <v>300000</v>
      </c>
      <c r="C3" s="4" t="n">
        <v>310000</v>
      </c>
      <c r="D3" s="8">
        <f>C3/B3</f>
        <v/>
      </c>
    </row>
    <row r="4">
      <c r="A4" s="3" t="inlineStr">
        <is>
          <t>Raja</t>
        </is>
      </c>
      <c r="B4" s="4" t="n">
        <v>400000</v>
      </c>
      <c r="C4" s="4" t="n">
        <v>280000</v>
      </c>
      <c r="D4" s="8">
        <f>C4/B4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2" t="inlineStr">
        <is>
          <t>City</t>
        </is>
      </c>
      <c r="B1" s="2" t="inlineStr">
        <is>
          <t>Revenue</t>
        </is>
      </c>
      <c r="C1" s="2" t="inlineStr">
        <is>
          <t>Margin</t>
        </is>
      </c>
    </row>
    <row r="2">
      <c r="A2" s="3" t="inlineStr">
        <is>
          <t>Pune</t>
        </is>
      </c>
      <c r="B2" s="4" t="n">
        <v>350000</v>
      </c>
      <c r="C2" s="4" t="n">
        <v>90000</v>
      </c>
    </row>
    <row r="3">
      <c r="A3" s="3" t="inlineStr">
        <is>
          <t>Nashik</t>
        </is>
      </c>
      <c r="B3" s="4" t="n">
        <v>120000</v>
      </c>
      <c r="C3" s="4" t="n">
        <v>30000</v>
      </c>
    </row>
    <row r="4">
      <c r="A4" s="3" t="inlineStr">
        <is>
          <t>Solapur</t>
        </is>
      </c>
      <c r="B4" s="4" t="n">
        <v>80000</v>
      </c>
      <c r="C4" s="4" t="n">
        <v>18000</v>
      </c>
    </row>
    <row r="6">
      <c r="A6" t="inlineStr">
        <is>
          <t>Total revenue</t>
        </is>
      </c>
      <c r="B6" s="7">
        <f>SUM(B2:B4)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0" customWidth="1" min="4" max="4"/>
  </cols>
  <sheetData>
    <row r="1">
      <c r="A1" s="2" t="inlineStr">
        <is>
          <t>Campaign</t>
        </is>
      </c>
      <c r="B1" s="2" t="inlineStr">
        <is>
          <t>Spend</t>
        </is>
      </c>
      <c r="C1" s="2" t="inlineStr">
        <is>
          <t>Revenue</t>
        </is>
      </c>
      <c r="D1" s="2" t="inlineStr">
        <is>
          <t>ROI %</t>
        </is>
      </c>
    </row>
    <row r="2">
      <c r="A2" s="3" t="inlineStr">
        <is>
          <t>C1 Ads</t>
        </is>
      </c>
      <c r="B2" s="4" t="n">
        <v>20000</v>
      </c>
      <c r="C2" s="4" t="n">
        <v>50000</v>
      </c>
      <c r="D2" s="8">
        <f>(C2-B2)/B2</f>
        <v/>
      </c>
    </row>
    <row r="3">
      <c r="A3" s="3" t="inlineStr">
        <is>
          <t>C2 Referral</t>
        </is>
      </c>
      <c r="B3" s="4" t="n">
        <v>5000</v>
      </c>
      <c r="C3" s="4" t="n">
        <v>40000</v>
      </c>
      <c r="D3" s="8">
        <f>(C3-B3)/B3</f>
        <v/>
      </c>
    </row>
    <row r="4">
      <c r="A4" s="3" t="inlineStr">
        <is>
          <t>C3 Event</t>
        </is>
      </c>
      <c r="B4" s="4" t="n">
        <v>30000</v>
      </c>
      <c r="C4" s="4" t="n">
        <v>22000</v>
      </c>
      <c r="D4" s="8">
        <f>(C4-B4)/B4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Lead tracker!G2</t>
        </is>
      </c>
      <c r="B2" t="inlineStr">
        <is>
          <t xml:space="preserve"> =TODAY()-F2</t>
        </is>
      </c>
      <c r="C2" t="inlineStr">
        <is>
          <t>Days in stage</t>
        </is>
      </c>
    </row>
    <row r="3">
      <c r="A3" t="inlineStr">
        <is>
          <t>Lead tracker!G3</t>
        </is>
      </c>
      <c r="B3" t="inlineStr">
        <is>
          <t xml:space="preserve"> =TODAY()-F3</t>
        </is>
      </c>
      <c r="C3" t="inlineStr">
        <is>
          <t>Days in stage</t>
        </is>
      </c>
    </row>
    <row r="4">
      <c r="A4" t="inlineStr">
        <is>
          <t>Lead tracker!G4</t>
        </is>
      </c>
      <c r="B4" t="inlineStr">
        <is>
          <t xml:space="preserve"> =TODAY()-F4</t>
        </is>
      </c>
      <c r="C4" t="inlineStr">
        <is>
          <t>Days in stage</t>
        </is>
      </c>
    </row>
    <row r="5">
      <c r="A5" t="inlineStr">
        <is>
          <t>Lead tracker!G5</t>
        </is>
      </c>
      <c r="B5" t="inlineStr">
        <is>
          <t xml:space="preserve"> =TODAY()-F5</t>
        </is>
      </c>
      <c r="C5" t="inlineStr">
        <is>
          <t>Days in stage</t>
        </is>
      </c>
    </row>
    <row r="6">
      <c r="A6" t="inlineStr">
        <is>
          <t>Pipeline!B2</t>
        </is>
      </c>
      <c r="B6" t="inlineStr">
        <is>
          <t xml:space="preserve"> =COUNTIF('Lead tracker'!C:C,A2)</t>
        </is>
      </c>
      <c r="C6" t="inlineStr">
        <is>
          <t>Count stage</t>
        </is>
      </c>
    </row>
    <row r="7">
      <c r="A7" t="inlineStr">
        <is>
          <t>Pipeline!C2</t>
        </is>
      </c>
      <c r="B7" t="inlineStr">
        <is>
          <t xml:space="preserve"> =SUMIF('Lead tracker'!C:C,A2,'Lead tracker'!E:E)</t>
        </is>
      </c>
      <c r="C7" t="inlineStr">
        <is>
          <t>Value stage</t>
        </is>
      </c>
    </row>
    <row r="8">
      <c r="A8" t="inlineStr">
        <is>
          <t>Pipeline!B3</t>
        </is>
      </c>
      <c r="B8" t="inlineStr">
        <is>
          <t xml:space="preserve"> =COUNTIF('Lead tracker'!C:C,A3)</t>
        </is>
      </c>
      <c r="C8" t="inlineStr">
        <is>
          <t>Count stage</t>
        </is>
      </c>
    </row>
    <row r="9">
      <c r="A9" t="inlineStr">
        <is>
          <t>Pipeline!C3</t>
        </is>
      </c>
      <c r="B9" t="inlineStr">
        <is>
          <t xml:space="preserve"> =SUMIF('Lead tracker'!C:C,A3,'Lead tracker'!E:E)</t>
        </is>
      </c>
      <c r="C9" t="inlineStr">
        <is>
          <t>Value stage</t>
        </is>
      </c>
    </row>
    <row r="10">
      <c r="A10" t="inlineStr">
        <is>
          <t>Pipeline!B4</t>
        </is>
      </c>
      <c r="B10" t="inlineStr">
        <is>
          <t xml:space="preserve"> =COUNTIF('Lead tracker'!C:C,A4)</t>
        </is>
      </c>
      <c r="C10" t="inlineStr">
        <is>
          <t>Count stage</t>
        </is>
      </c>
    </row>
    <row r="11">
      <c r="A11" t="inlineStr">
        <is>
          <t>Pipeline!C4</t>
        </is>
      </c>
      <c r="B11" t="inlineStr">
        <is>
          <t xml:space="preserve"> =SUMIF('Lead tracker'!C:C,A4,'Lead tracker'!E:E)</t>
        </is>
      </c>
      <c r="C11" t="inlineStr">
        <is>
          <t>Value stage</t>
        </is>
      </c>
    </row>
    <row r="12">
      <c r="A12" t="inlineStr">
        <is>
          <t>Pipeline!B5</t>
        </is>
      </c>
      <c r="B12" t="inlineStr">
        <is>
          <t xml:space="preserve"> =COUNTIF('Lead tracker'!C:C,A5)</t>
        </is>
      </c>
      <c r="C12" t="inlineStr">
        <is>
          <t>Count stage</t>
        </is>
      </c>
    </row>
    <row r="13">
      <c r="A13" t="inlineStr">
        <is>
          <t>Pipeline!C5</t>
        </is>
      </c>
      <c r="B13" t="inlineStr">
        <is>
          <t xml:space="preserve"> =SUMIF('Lead tracker'!C:C,A5,'Lead tracker'!E:E)</t>
        </is>
      </c>
      <c r="C13" t="inlineStr">
        <is>
          <t>Value stage</t>
        </is>
      </c>
    </row>
    <row r="14">
      <c r="A14" t="inlineStr">
        <is>
          <t>Sales vs target!D2</t>
        </is>
      </c>
      <c r="B14" t="inlineStr">
        <is>
          <t xml:space="preserve"> =C2/B2</t>
        </is>
      </c>
      <c r="C14" t="inlineStr">
        <is>
          <t>Achievement %</t>
        </is>
      </c>
    </row>
    <row r="15">
      <c r="A15" t="inlineStr">
        <is>
          <t>Sales vs target!D3</t>
        </is>
      </c>
      <c r="B15" t="inlineStr">
        <is>
          <t xml:space="preserve"> =C3/B3</t>
        </is>
      </c>
      <c r="C15" t="inlineStr">
        <is>
          <t>Achievement %</t>
        </is>
      </c>
    </row>
    <row r="16">
      <c r="A16" t="inlineStr">
        <is>
          <t>Sales vs target!D4</t>
        </is>
      </c>
      <c r="B16" t="inlineStr">
        <is>
          <t xml:space="preserve"> =C4/B4</t>
        </is>
      </c>
      <c r="C16" t="inlineStr">
        <is>
          <t>Achievement %</t>
        </is>
      </c>
    </row>
    <row r="17">
      <c r="A17" t="inlineStr">
        <is>
          <t>Revenue by city!B6</t>
        </is>
      </c>
      <c r="B17" t="inlineStr">
        <is>
          <t xml:space="preserve"> =SUM(B2:B4)</t>
        </is>
      </c>
      <c r="C17" t="inlineStr">
        <is>
          <t>Sum revenue</t>
        </is>
      </c>
    </row>
    <row r="18">
      <c r="A18" t="inlineStr">
        <is>
          <t>Campaign ROI!D2</t>
        </is>
      </c>
      <c r="B18" t="inlineStr">
        <is>
          <t xml:space="preserve"> =(C2-B2)/B2</t>
        </is>
      </c>
      <c r="C18" t="inlineStr">
        <is>
          <t>(Rev-Spend)/Spend</t>
        </is>
      </c>
    </row>
    <row r="19">
      <c r="A19" t="inlineStr">
        <is>
          <t>Campaign ROI!D3</t>
        </is>
      </c>
      <c r="B19" t="inlineStr">
        <is>
          <t xml:space="preserve"> =(C3-B3)/B3</t>
        </is>
      </c>
      <c r="C19" t="inlineStr">
        <is>
          <t>(Rev-Spend)/Spend</t>
        </is>
      </c>
    </row>
    <row r="20">
      <c r="A20" t="inlineStr">
        <is>
          <t>Campaign ROI!D4</t>
        </is>
      </c>
      <c r="B20" t="inlineStr">
        <is>
          <t xml:space="preserve"> =(C4-B4)/B4</t>
        </is>
      </c>
      <c r="C20" t="inlineStr">
        <is>
          <t>(Rev-Spend)/Spend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