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OM" sheetId="2" state="visible" r:id="rId2"/>
    <sheet xmlns:r="http://schemas.openxmlformats.org/officeDocument/2006/relationships" name="Job cards" sheetId="3" state="visible" r:id="rId3"/>
    <sheet xmlns:r="http://schemas.openxmlformats.org/officeDocument/2006/relationships" name="Job cost" sheetId="4" state="visible" r:id="rId4"/>
    <sheet xmlns:r="http://schemas.openxmlformats.org/officeDocument/2006/relationships" name="Formulas use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DD-MM-YYYY"/>
    <numFmt numFmtId="166" formatCode="₹#,##0"/>
    <numFmt numFmtId="167" formatCode="₹#,##0.00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07C41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3" borderId="1" pivotButton="0" quotePrefix="0" xfId="0"/>
    <xf numFmtId="164" fontId="0" fillId="2" borderId="0" pivotButton="0" quotePrefix="0" xfId="0"/>
    <xf numFmtId="2" fontId="0" fillId="4" borderId="1" pivotButton="0" quotePrefix="0" xfId="0"/>
    <xf numFmtId="0" fontId="0" fillId="2" borderId="1" pivotButton="0" quotePrefix="0" xfId="0"/>
    <xf numFmtId="165" fontId="0" fillId="2" borderId="1" pivotButton="0" quotePrefix="0" xfId="0"/>
    <xf numFmtId="0" fontId="0" fillId="4" borderId="1" pivotButton="0" quotePrefix="0" xfId="0"/>
    <xf numFmtId="166" fontId="0" fillId="2" borderId="0" pivotButton="0" quotePrefix="0" xfId="0"/>
    <xf numFmtId="167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Mechanical: BOM + Job cards + Job cost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 Not real bank/insurer/plant data.</t>
        </is>
      </c>
    </row>
    <row r="3"/>
    <row r="4">
      <c r="A4" t="inlineStr">
        <is>
          <t>Required qty = Order qty × Qty per × (1+Scrap%). Job cost = material + labour + overhead.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0" customWidth="1" min="3" max="3"/>
    <col width="8" customWidth="1" min="4" max="4"/>
    <col width="10" customWidth="1" min="5" max="5"/>
    <col width="14" customWidth="1" min="6" max="6"/>
  </cols>
  <sheetData>
    <row r="1">
      <c r="A1" t="inlineStr">
        <is>
          <t>Parent part</t>
        </is>
      </c>
      <c r="B1" s="2" t="inlineStr">
        <is>
          <t>HS-100 Hydraulic stand</t>
        </is>
      </c>
    </row>
    <row r="2">
      <c r="A2" t="inlineStr">
        <is>
          <t>Order qty</t>
        </is>
      </c>
      <c r="B2" s="2" t="n">
        <v>10</v>
      </c>
    </row>
    <row r="3"/>
    <row r="4">
      <c r="A4" s="3" t="inlineStr">
        <is>
          <t>Child part</t>
        </is>
      </c>
      <c r="B4" s="3" t="inlineStr">
        <is>
          <t>Description</t>
        </is>
      </c>
      <c r="C4" s="3" t="inlineStr">
        <is>
          <t>Qty per</t>
        </is>
      </c>
      <c r="D4" s="3" t="inlineStr">
        <is>
          <t>UOM</t>
        </is>
      </c>
      <c r="E4" s="3" t="inlineStr">
        <is>
          <t>Scrap %</t>
        </is>
      </c>
      <c r="F4" s="3" t="inlineStr">
        <is>
          <t>Required qty</t>
        </is>
      </c>
    </row>
    <row r="5">
      <c r="A5" t="inlineStr">
        <is>
          <t>PL-10</t>
        </is>
      </c>
      <c r="B5" t="inlineStr">
        <is>
          <t>Base plate</t>
        </is>
      </c>
      <c r="C5" s="2" t="n">
        <v>1</v>
      </c>
      <c r="D5" t="inlineStr">
        <is>
          <t>Nos</t>
        </is>
      </c>
      <c r="E5" s="4" t="n">
        <v>0.02</v>
      </c>
      <c r="F5" s="5">
        <f>$B$2*C5*(1+E5)</f>
        <v/>
      </c>
    </row>
    <row r="6">
      <c r="A6" t="inlineStr">
        <is>
          <t>COL-20</t>
        </is>
      </c>
      <c r="B6" t="inlineStr">
        <is>
          <t>Column pipe</t>
        </is>
      </c>
      <c r="C6" s="2" t="n">
        <v>1</v>
      </c>
      <c r="D6" t="inlineStr">
        <is>
          <t>Nos</t>
        </is>
      </c>
      <c r="E6" s="4" t="n">
        <v>0.05</v>
      </c>
      <c r="F6" s="5">
        <f>$B$2*C6*(1+E6)</f>
        <v/>
      </c>
    </row>
    <row r="7">
      <c r="A7" t="inlineStr">
        <is>
          <t>BRG-6204</t>
        </is>
      </c>
      <c r="B7" t="inlineStr">
        <is>
          <t>Bearing 6204</t>
        </is>
      </c>
      <c r="C7" s="2" t="n">
        <v>2</v>
      </c>
      <c r="D7" t="inlineStr">
        <is>
          <t>Nos</t>
        </is>
      </c>
      <c r="E7" s="4" t="n">
        <v>0.01</v>
      </c>
      <c r="F7" s="5">
        <f>$B$2*C7*(1+E7)</f>
        <v/>
      </c>
    </row>
    <row r="8">
      <c r="A8" t="inlineStr">
        <is>
          <t>BOLT-M8</t>
        </is>
      </c>
      <c r="B8" t="inlineStr">
        <is>
          <t>Bolt M8×40</t>
        </is>
      </c>
      <c r="C8" s="2" t="n">
        <v>8</v>
      </c>
      <c r="D8" t="inlineStr">
        <is>
          <t>Nos</t>
        </is>
      </c>
      <c r="E8" s="4" t="n">
        <v>0.03</v>
      </c>
      <c r="F8" s="5">
        <f>$B$2*C8*(1+E8)</f>
        <v/>
      </c>
    </row>
    <row r="9">
      <c r="A9" t="inlineStr">
        <is>
          <t>HY-CYL</t>
        </is>
      </c>
      <c r="B9" t="inlineStr">
        <is>
          <t>Hydraulic cylinder</t>
        </is>
      </c>
      <c r="C9" s="2" t="n">
        <v>1</v>
      </c>
      <c r="D9" t="inlineStr">
        <is>
          <t>Nos</t>
        </is>
      </c>
      <c r="E9" s="4" t="n">
        <v>0</v>
      </c>
      <c r="F9" s="5">
        <f>$B$2*C9*(1+E9)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8" customWidth="1" min="3" max="3"/>
    <col width="10" customWidth="1" min="4" max="4"/>
    <col width="12" customWidth="1" min="5" max="5"/>
    <col width="12" customWidth="1" min="6" max="6"/>
    <col width="12" customWidth="1" min="7" max="7"/>
    <col width="10" customWidth="1" min="8" max="8"/>
  </cols>
  <sheetData>
    <row r="1">
      <c r="A1" s="3" t="inlineStr">
        <is>
          <t>Job no</t>
        </is>
      </c>
      <c r="B1" s="3" t="inlineStr">
        <is>
          <t>Part</t>
        </is>
      </c>
      <c r="C1" s="3" t="inlineStr">
        <is>
          <t>Qty</t>
        </is>
      </c>
      <c r="D1" s="3" t="inlineStr">
        <is>
          <t>Machine</t>
        </is>
      </c>
      <c r="E1" s="3" t="inlineStr">
        <is>
          <t>Operator</t>
        </is>
      </c>
      <c r="F1" s="3" t="inlineStr">
        <is>
          <t>Start</t>
        </is>
      </c>
      <c r="G1" s="3" t="inlineStr">
        <is>
          <t>Finish</t>
        </is>
      </c>
      <c r="H1" s="3" t="inlineStr">
        <is>
          <t>Status</t>
        </is>
      </c>
    </row>
    <row r="2">
      <c r="A2" s="6" t="inlineStr">
        <is>
          <t>JC101</t>
        </is>
      </c>
      <c r="B2" s="6" t="inlineStr">
        <is>
          <t>HS-100</t>
        </is>
      </c>
      <c r="C2" s="6" t="n">
        <v>10</v>
      </c>
      <c r="D2" s="6" t="inlineStr">
        <is>
          <t>CNC-01</t>
        </is>
      </c>
      <c r="E2" s="6" t="inlineStr">
        <is>
          <t>Raja</t>
        </is>
      </c>
      <c r="F2" s="7" t="n">
        <v>46315</v>
      </c>
      <c r="G2" s="7" t="n">
        <v>46317</v>
      </c>
      <c r="H2" s="6" t="inlineStr">
        <is>
          <t>Closed</t>
        </is>
      </c>
    </row>
    <row r="3">
      <c r="A3" s="6" t="inlineStr">
        <is>
          <t>JC102</t>
        </is>
      </c>
      <c r="B3" s="6" t="inlineStr">
        <is>
          <t>PL-10</t>
        </is>
      </c>
      <c r="C3" s="6" t="n">
        <v>25</v>
      </c>
      <c r="D3" s="6" t="inlineStr">
        <is>
          <t>MILL-02</t>
        </is>
      </c>
      <c r="E3" s="6" t="inlineStr">
        <is>
          <t>Amir</t>
        </is>
      </c>
      <c r="F3" s="7" t="n">
        <v>46316</v>
      </c>
      <c r="G3" s="6" t="n"/>
      <c r="H3" s="6" t="inlineStr">
        <is>
          <t>Open</t>
        </is>
      </c>
    </row>
    <row r="4">
      <c r="A4" s="6" t="inlineStr">
        <is>
          <t>JC103</t>
        </is>
      </c>
      <c r="B4" s="6" t="inlineStr">
        <is>
          <t>COL-20</t>
        </is>
      </c>
      <c r="C4" s="6" t="n">
        <v>15</v>
      </c>
      <c r="D4" s="6" t="inlineStr">
        <is>
          <t>LATHE-01</t>
        </is>
      </c>
      <c r="E4" s="6" t="inlineStr">
        <is>
          <t>Salman</t>
        </is>
      </c>
      <c r="F4" s="7" t="n">
        <v>46317</v>
      </c>
      <c r="G4" s="6" t="n"/>
      <c r="H4" s="6" t="inlineStr">
        <is>
          <t>Open</t>
        </is>
      </c>
    </row>
    <row r="5">
      <c r="A5" s="6" t="inlineStr">
        <is>
          <t>JC104</t>
        </is>
      </c>
      <c r="B5" s="6" t="inlineStr">
        <is>
          <t>HS-100</t>
        </is>
      </c>
      <c r="C5" s="6" t="n">
        <v>5</v>
      </c>
      <c r="D5" s="6" t="inlineStr">
        <is>
          <t>CNC-02</t>
        </is>
      </c>
      <c r="E5" s="6" t="inlineStr">
        <is>
          <t>Raja</t>
        </is>
      </c>
      <c r="F5" s="7" t="n">
        <v>46313</v>
      </c>
      <c r="G5" s="7" t="n">
        <v>46314</v>
      </c>
      <c r="H5" s="6" t="inlineStr">
        <is>
          <t>Closed</t>
        </is>
      </c>
    </row>
    <row r="6"/>
    <row r="7"/>
    <row r="8">
      <c r="A8" t="inlineStr">
        <is>
          <t>Open jobs</t>
        </is>
      </c>
      <c r="B8" s="8">
        <f>COUNTIF(H2:H5,"Open")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</cols>
  <sheetData>
    <row r="1">
      <c r="A1" t="inlineStr">
        <is>
          <t>Job no</t>
        </is>
      </c>
      <c r="B1" s="2" t="inlineStr">
        <is>
          <t>JC101</t>
        </is>
      </c>
    </row>
    <row r="2">
      <c r="A2" t="inlineStr">
        <is>
          <t>Material (₹)</t>
        </is>
      </c>
      <c r="B2" s="9" t="n">
        <v>18500</v>
      </c>
    </row>
    <row r="3">
      <c r="A3" t="inlineStr">
        <is>
          <t>Labour hours</t>
        </is>
      </c>
      <c r="B3" s="2" t="n">
        <v>16</v>
      </c>
    </row>
    <row r="4">
      <c r="A4" t="inlineStr">
        <is>
          <t>Labour rate (₹/h)</t>
        </is>
      </c>
      <c r="B4" s="9" t="n">
        <v>350</v>
      </c>
    </row>
    <row r="5">
      <c r="A5" t="inlineStr">
        <is>
          <t>Overhead %</t>
        </is>
      </c>
      <c r="B5" s="4" t="n">
        <v>0.15</v>
      </c>
    </row>
    <row r="6">
      <c r="A6" t="inlineStr">
        <is>
          <t>Labour cost</t>
        </is>
      </c>
      <c r="B6" s="10">
        <f>B3*B4</f>
        <v/>
      </c>
    </row>
    <row r="7">
      <c r="A7" t="inlineStr">
        <is>
          <t>Overhead</t>
        </is>
      </c>
      <c r="B7" s="10">
        <f>(B2+B6)*B5</f>
        <v/>
      </c>
    </row>
    <row r="8">
      <c r="A8" t="inlineStr">
        <is>
          <t>Total cost</t>
        </is>
      </c>
      <c r="B8" s="10">
        <f>B2+B6+B7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3" t="inlineStr">
        <is>
          <t>Cell</t>
        </is>
      </c>
      <c r="B1" s="3" t="inlineStr">
        <is>
          <t>Formula</t>
        </is>
      </c>
      <c r="C1" s="3" t="inlineStr">
        <is>
          <t>What it does</t>
        </is>
      </c>
    </row>
    <row r="2">
      <c r="A2" t="inlineStr">
        <is>
          <t>BOM!F5</t>
        </is>
      </c>
      <c r="B2" t="inlineStr">
        <is>
          <t xml:space="preserve"> =$B$2*C5*(1+E5)</t>
        </is>
      </c>
      <c r="C2" t="inlineStr">
        <is>
          <t>Required qty with scrap</t>
        </is>
      </c>
    </row>
    <row r="3">
      <c r="A3" t="inlineStr">
        <is>
          <t>BOM!F6</t>
        </is>
      </c>
      <c r="B3" t="inlineStr">
        <is>
          <t xml:space="preserve"> =$B$2*C6*(1+E6)</t>
        </is>
      </c>
      <c r="C3" t="inlineStr">
        <is>
          <t>Required qty with scrap</t>
        </is>
      </c>
    </row>
    <row r="4">
      <c r="A4" t="inlineStr">
        <is>
          <t>BOM!F7</t>
        </is>
      </c>
      <c r="B4" t="inlineStr">
        <is>
          <t xml:space="preserve"> =$B$2*C7*(1+E7)</t>
        </is>
      </c>
      <c r="C4" t="inlineStr">
        <is>
          <t>Required qty with scrap</t>
        </is>
      </c>
    </row>
    <row r="5">
      <c r="A5" t="inlineStr">
        <is>
          <t>BOM!F8</t>
        </is>
      </c>
      <c r="B5" t="inlineStr">
        <is>
          <t xml:space="preserve"> =$B$2*C8*(1+E8)</t>
        </is>
      </c>
      <c r="C5" t="inlineStr">
        <is>
          <t>Required qty with scrap</t>
        </is>
      </c>
    </row>
    <row r="6">
      <c r="A6" t="inlineStr">
        <is>
          <t>BOM!F9</t>
        </is>
      </c>
      <c r="B6" t="inlineStr">
        <is>
          <t xml:space="preserve"> =$B$2*C9*(1+E9)</t>
        </is>
      </c>
      <c r="C6" t="inlineStr">
        <is>
          <t>Required qty with scrap</t>
        </is>
      </c>
    </row>
    <row r="7">
      <c r="A7" t="inlineStr">
        <is>
          <t>Job cards!B8</t>
        </is>
      </c>
      <c r="B7" t="inlineStr">
        <is>
          <t xml:space="preserve"> =COUNTIF(H2:H5,"Open")</t>
        </is>
      </c>
      <c r="C7" t="inlineStr">
        <is>
          <t>Jobs still open</t>
        </is>
      </c>
    </row>
    <row r="8">
      <c r="A8" t="inlineStr">
        <is>
          <t>Job cost!B6</t>
        </is>
      </c>
      <c r="B8" t="inlineStr">
        <is>
          <t xml:space="preserve"> =B3*B4</t>
        </is>
      </c>
      <c r="C8" t="inlineStr">
        <is>
          <t>Labour cost</t>
        </is>
      </c>
    </row>
    <row r="9">
      <c r="A9" t="inlineStr">
        <is>
          <t>Job cost!B7</t>
        </is>
      </c>
      <c r="B9" t="inlineStr">
        <is>
          <t xml:space="preserve"> =(B2+B6)*B5</t>
        </is>
      </c>
      <c r="C9" t="inlineStr">
        <is>
          <t>Overhead on material+labour</t>
        </is>
      </c>
    </row>
    <row r="10">
      <c r="A10" t="inlineStr">
        <is>
          <t>Job cost!B8</t>
        </is>
      </c>
      <c r="B10" t="inlineStr">
        <is>
          <t xml:space="preserve"> =B2+B6+B7</t>
        </is>
      </c>
      <c r="C10" t="inlineStr">
        <is>
          <t>Total job cost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2026-10-23T11:08:39Z</dcterms:created>
  <dcterms:modified xmlns:dcterms="http://purl.org/dc/terms/" xmlns:xsi="http://www.w3.org/2001/XMLSchema-instance" xsi:type="dcterms:W3CDTF">2026-10-23T11:08:54Z</dcterms:modified>
</cp:coreProperties>
</file>