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Overdue" sheetId="2" state="visible" r:id="rId2"/>
    <sheet xmlns:r="http://schemas.openxmlformats.org/officeDocument/2006/relationships" name="Bank recon" sheetId="3" state="visible" r:id="rId3"/>
    <sheet xmlns:r="http://schemas.openxmlformats.org/officeDocument/2006/relationships" name="Formulas used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₹#,##0"/>
    <numFmt numFmtId="165" formatCode="DD-MM-YYYY"/>
  </numFmts>
  <fonts count="3">
    <font>
      <name val="Calibri"/>
      <family val="2"/>
      <color theme="1"/>
      <sz val="11"/>
      <scheme val="minor"/>
    </font>
    <font>
      <b val="1"/>
      <color rgb="000B3D24"/>
      <sz val="14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107C41"/>
      </patternFill>
    </fill>
    <fill>
      <patternFill patternType="solid">
        <fgColor rgb="00E2EFDA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A9D08E"/>
      </left>
      <right style="thin">
        <color rgb="00A9D08E"/>
      </right>
      <top style="thin">
        <color rgb="00A9D08E"/>
      </top>
      <bottom style="thin">
        <color rgb="00A9D08E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0" fillId="4" borderId="1" pivotButton="0" quotePrefix="0" xfId="0"/>
    <xf numFmtId="164" fontId="0" fillId="4" borderId="1" pivotButton="0" quotePrefix="0" xfId="0"/>
    <xf numFmtId="165" fontId="0" fillId="4" borderId="1" pivotButton="0" quotePrefix="0" xfId="0"/>
    <xf numFmtId="1" fontId="0" fillId="3" borderId="1" pivotButton="0" quotePrefix="0" xfId="0"/>
    <xf numFmtId="0" fontId="0" fillId="3" borderId="1" pivotButton="0" quotePrefix="0" xfId="0"/>
    <xf numFmtId="164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Banking: NPA/Overdue + Bank reconciliation</t>
        </is>
      </c>
    </row>
    <row r="2">
      <c r="A2" t="inlineStr">
        <is>
          <t>Made-up teaching data only. Names: Ravindra/Shraddha/Ruhi Bagale, Shahrukh, Amir, Salman, Zoya, Ravina, Raja, Rani. Cities: Pune, Solapur, Nashik, Sambhaji Nagar, Kolhapur, Nagpur. Not real bank/insurer/plant data.</t>
        </is>
      </c>
    </row>
    <row r="3"/>
    <row r="4">
      <c r="A4" t="inlineStr">
        <is>
          <t>Overdue sheet buckets DPD. Bank recon marks matched lines.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selection activeCell="A1" sqref="A1"/>
    </sheetView>
  </sheetViews>
  <sheetFormatPr baseColWidth="8" defaultRowHeight="15"/>
  <cols>
    <col width="10" customWidth="1" min="1" max="1"/>
    <col width="18" customWidth="1" min="2" max="2"/>
    <col width="14" customWidth="1" min="3" max="3"/>
    <col width="12" customWidth="1" min="4" max="4"/>
    <col width="8" customWidth="1" min="5" max="5"/>
    <col width="10" customWidth="1" min="6" max="6"/>
    <col width="14" customWidth="1" min="7" max="7"/>
    <col width="14" customWidth="1" min="8" max="8"/>
  </cols>
  <sheetData>
    <row r="1">
      <c r="A1" s="2" t="inlineStr">
        <is>
          <t>Loan ID</t>
        </is>
      </c>
      <c r="B1" s="2" t="inlineStr">
        <is>
          <t>Customer</t>
        </is>
      </c>
      <c r="C1" s="2" t="inlineStr">
        <is>
          <t>Outstanding</t>
        </is>
      </c>
      <c r="D1" s="2" t="inlineStr">
        <is>
          <t>Next due</t>
        </is>
      </c>
      <c r="E1" s="2" t="inlineStr">
        <is>
          <t>DPD</t>
        </is>
      </c>
      <c r="F1" s="2" t="inlineStr">
        <is>
          <t>Bucket</t>
        </is>
      </c>
      <c r="G1" s="2" t="inlineStr">
        <is>
          <t>Follow-up done</t>
        </is>
      </c>
      <c r="H1" s="2" t="inlineStr">
        <is>
          <t>Officer</t>
        </is>
      </c>
    </row>
    <row r="2">
      <c r="A2" s="3" t="inlineStr">
        <is>
          <t>LN1003</t>
        </is>
      </c>
      <c r="B2" s="3" t="inlineStr">
        <is>
          <t>Shahrukh</t>
        </is>
      </c>
      <c r="C2" s="4" t="n">
        <v>175000</v>
      </c>
      <c r="D2" s="5" t="n">
        <v>46249</v>
      </c>
      <c r="E2" s="6">
        <f>MAX(0,TODAY()-D2)</f>
        <v/>
      </c>
      <c r="F2" s="7">
        <f>IF(E2=0,"Current",IF(E2&lt;=30,"1-30",IF(E2&lt;=60,"31-60",IF(E2&lt;=90,"61-90","90+"))))</f>
        <v/>
      </c>
      <c r="G2" s="3" t="inlineStr">
        <is>
          <t>No</t>
        </is>
      </c>
      <c r="H2" s="3" t="inlineStr">
        <is>
          <t>Ruhi Bagale</t>
        </is>
      </c>
    </row>
    <row r="3">
      <c r="A3" s="3" t="inlineStr">
        <is>
          <t>LN1005</t>
        </is>
      </c>
      <c r="B3" s="3" t="inlineStr">
        <is>
          <t>Amir</t>
        </is>
      </c>
      <c r="C3" s="4" t="n">
        <v>390000</v>
      </c>
      <c r="D3" s="5" t="n">
        <v>46204</v>
      </c>
      <c r="E3" s="6">
        <f>MAX(0,TODAY()-D3)</f>
        <v/>
      </c>
      <c r="F3" s="7">
        <f>IF(E3=0,"Current",IF(E3&lt;=30,"1-30",IF(E3&lt;=60,"31-60",IF(E3&lt;=90,"61-90","90+"))))</f>
        <v/>
      </c>
      <c r="G3" s="3" t="inlineStr">
        <is>
          <t>No</t>
        </is>
      </c>
      <c r="H3" s="3" t="inlineStr">
        <is>
          <t>Salman</t>
        </is>
      </c>
    </row>
    <row r="4">
      <c r="A4" s="3" t="inlineStr">
        <is>
          <t>LN1001</t>
        </is>
      </c>
      <c r="B4" s="3" t="inlineStr">
        <is>
          <t>Ravindra Bagale</t>
        </is>
      </c>
      <c r="C4" s="4" t="n">
        <v>1420000</v>
      </c>
      <c r="D4" s="5" t="n">
        <v>46266</v>
      </c>
      <c r="E4" s="6">
        <f>MAX(0,TODAY()-D4)</f>
        <v/>
      </c>
      <c r="F4" s="7">
        <f>IF(E4=0,"Current",IF(E4&lt;=30,"1-30",IF(E4&lt;=60,"31-60",IF(E4&lt;=90,"61-90","90+"))))</f>
        <v/>
      </c>
      <c r="G4" s="3" t="inlineStr">
        <is>
          <t>No</t>
        </is>
      </c>
      <c r="H4" s="3" t="inlineStr">
        <is>
          <t>Ruhi Bagale</t>
        </is>
      </c>
    </row>
    <row r="5">
      <c r="A5" s="3" t="inlineStr">
        <is>
          <t>LN1007</t>
        </is>
      </c>
      <c r="B5" s="3" t="inlineStr">
        <is>
          <t>Raja</t>
        </is>
      </c>
      <c r="C5" s="4" t="n">
        <v>1650000</v>
      </c>
      <c r="D5" s="5" t="n">
        <v>46290</v>
      </c>
      <c r="E5" s="6">
        <f>MAX(0,TODAY()-D5)</f>
        <v/>
      </c>
      <c r="F5" s="7">
        <f>IF(E5=0,"Current",IF(E5&lt;=30,"1-30",IF(E5&lt;=60,"31-60",IF(E5&lt;=90,"61-90","90+"))))</f>
        <v/>
      </c>
      <c r="G5" s="3" t="inlineStr">
        <is>
          <t>Yes</t>
        </is>
      </c>
      <c r="H5" s="3" t="inlineStr">
        <is>
          <t>Salman</t>
        </is>
      </c>
    </row>
    <row r="6">
      <c r="A6" s="3" t="inlineStr">
        <is>
          <t>LN1002</t>
        </is>
      </c>
      <c r="B6" s="3" t="inlineStr">
        <is>
          <t>Shraddha Bagale</t>
        </is>
      </c>
      <c r="C6" s="4" t="n">
        <v>420000</v>
      </c>
      <c r="D6" s="5" t="n">
        <v>46300</v>
      </c>
      <c r="E6" s="6">
        <f>MAX(0,TODAY()-D6)</f>
        <v/>
      </c>
      <c r="F6" s="7">
        <f>IF(E6=0,"Current",IF(E6&lt;=30,"1-30",IF(E6&lt;=60,"31-60",IF(E6&lt;=90,"61-90","90+"))))</f>
        <v/>
      </c>
      <c r="G6" s="3" t="inlineStr">
        <is>
          <t>Yes</t>
        </is>
      </c>
      <c r="H6" s="3" t="inlineStr">
        <is>
          <t>Ruhi Bagale</t>
        </is>
      </c>
    </row>
    <row r="7"/>
    <row r="8"/>
    <row r="9">
      <c r="A9" t="inlineStr">
        <is>
          <t>Amount in 90+</t>
        </is>
      </c>
      <c r="B9" s="8">
        <f>SUMIF(F2:F6,"90+",C2:C6)</f>
        <v/>
      </c>
    </row>
    <row r="10">
      <c r="A10" t="inlineStr">
        <is>
          <t>Count 90+</t>
        </is>
      </c>
      <c r="B10" s="7">
        <f>COUNTIF(F2:F6,"90+")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8" customWidth="1" min="1" max="1"/>
    <col width="12" customWidth="1" min="2" max="2"/>
    <col width="12" customWidth="1" min="3" max="3"/>
    <col width="22" customWidth="1" min="4" max="4"/>
    <col width="12" customWidth="1" min="5" max="5"/>
    <col width="10" customWidth="1" min="6" max="6"/>
  </cols>
  <sheetData>
    <row r="1">
      <c r="A1" s="2" t="inlineStr">
        <is>
          <t>Line</t>
        </is>
      </c>
      <c r="B1" s="2" t="inlineStr">
        <is>
          <t>Source</t>
        </is>
      </c>
      <c r="C1" s="2" t="inlineStr">
        <is>
          <t>Date</t>
        </is>
      </c>
      <c r="D1" s="2" t="inlineStr">
        <is>
          <t>Description</t>
        </is>
      </c>
      <c r="E1" s="2" t="inlineStr">
        <is>
          <t>Amount</t>
        </is>
      </c>
      <c r="F1" s="2" t="inlineStr">
        <is>
          <t>Matched</t>
        </is>
      </c>
    </row>
    <row r="2">
      <c r="A2" s="3" t="n">
        <v>1</v>
      </c>
      <c r="B2" s="3" t="inlineStr">
        <is>
          <t>Cash book</t>
        </is>
      </c>
      <c r="C2" s="5" t="n">
        <v>46296</v>
      </c>
      <c r="D2" s="3" t="inlineStr">
        <is>
          <t>Cheque deposit SB9001</t>
        </is>
      </c>
      <c r="E2" s="4" t="n">
        <v>25000</v>
      </c>
      <c r="F2" s="3" t="inlineStr">
        <is>
          <t>Yes</t>
        </is>
      </c>
    </row>
    <row r="3">
      <c r="A3" s="3" t="n">
        <v>2</v>
      </c>
      <c r="B3" s="3" t="inlineStr">
        <is>
          <t>Cash book</t>
        </is>
      </c>
      <c r="C3" s="5" t="n">
        <v>46298</v>
      </c>
      <c r="D3" s="3" t="inlineStr">
        <is>
          <t>NEFT to vendor</t>
        </is>
      </c>
      <c r="E3" s="4" t="n">
        <v>-12000</v>
      </c>
      <c r="F3" s="3" t="inlineStr">
        <is>
          <t>Yes</t>
        </is>
      </c>
    </row>
    <row r="4">
      <c r="A4" s="3" t="n">
        <v>3</v>
      </c>
      <c r="B4" s="3" t="inlineStr">
        <is>
          <t>Cash book</t>
        </is>
      </c>
      <c r="C4" s="5" t="n">
        <v>46300</v>
      </c>
      <c r="D4" s="3" t="inlineStr">
        <is>
          <t>Cash withdrawal</t>
        </is>
      </c>
      <c r="E4" s="4" t="n">
        <v>-5000</v>
      </c>
      <c r="F4" s="3" t="inlineStr">
        <is>
          <t>No</t>
        </is>
      </c>
    </row>
    <row r="5">
      <c r="A5" s="3" t="n">
        <v>4</v>
      </c>
      <c r="B5" s="3" t="inlineStr">
        <is>
          <t>Passbook</t>
        </is>
      </c>
      <c r="C5" s="5" t="n">
        <v>46296</v>
      </c>
      <c r="D5" s="3" t="inlineStr">
        <is>
          <t>Cheque cleared</t>
        </is>
      </c>
      <c r="E5" s="4" t="n">
        <v>25000</v>
      </c>
      <c r="F5" s="3" t="inlineStr">
        <is>
          <t>Yes</t>
        </is>
      </c>
    </row>
    <row r="6">
      <c r="A6" s="3" t="n">
        <v>5</v>
      </c>
      <c r="B6" s="3" t="inlineStr">
        <is>
          <t>Passbook</t>
        </is>
      </c>
      <c r="C6" s="5" t="n">
        <v>46298</v>
      </c>
      <c r="D6" s="3" t="inlineStr">
        <is>
          <t>NEFT</t>
        </is>
      </c>
      <c r="E6" s="4" t="n">
        <v>-12000</v>
      </c>
      <c r="F6" s="3" t="inlineStr">
        <is>
          <t>Yes</t>
        </is>
      </c>
    </row>
    <row r="7">
      <c r="A7" s="3" t="n">
        <v>6</v>
      </c>
      <c r="B7" s="3" t="inlineStr">
        <is>
          <t>Passbook</t>
        </is>
      </c>
      <c r="C7" s="5" t="n">
        <v>46301</v>
      </c>
      <c r="D7" s="3" t="inlineStr">
        <is>
          <t>Bank charges</t>
        </is>
      </c>
      <c r="E7" s="4" t="n">
        <v>-150</v>
      </c>
      <c r="F7" s="3" t="inlineStr">
        <is>
          <t>No</t>
        </is>
      </c>
    </row>
    <row r="8">
      <c r="A8" s="3" t="n">
        <v>7</v>
      </c>
      <c r="B8" s="3" t="inlineStr">
        <is>
          <t>Passbook</t>
        </is>
      </c>
      <c r="C8" s="5" t="n">
        <v>46302</v>
      </c>
      <c r="D8" s="3" t="inlineStr">
        <is>
          <t>Interest credit</t>
        </is>
      </c>
      <c r="E8" s="4" t="n">
        <v>420</v>
      </c>
      <c r="F8" s="3" t="inlineStr">
        <is>
          <t>No</t>
        </is>
      </c>
    </row>
    <row r="9"/>
    <row r="10"/>
    <row r="11">
      <c r="A11" t="inlineStr">
        <is>
          <t>Unmatched cash book</t>
        </is>
      </c>
      <c r="B11" s="8">
        <f>SUMIFS(E2:E8,A2:A8,"Cash book",F2:F8,"No")</f>
        <v/>
      </c>
    </row>
    <row r="12">
      <c r="A12" t="inlineStr">
        <is>
          <t>Unmatched passbook</t>
        </is>
      </c>
      <c r="B12" s="8">
        <f>SUMIFS(E2:E8,A2:A8,"Passbook",F2:F8,"No")</f>
        <v/>
      </c>
    </row>
    <row r="13">
      <c r="A13" t="inlineStr">
        <is>
          <t>Difference (CB - PB unmatched)</t>
        </is>
      </c>
      <c r="B13" s="8">
        <f>B11-B12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28" customWidth="1" min="1" max="1"/>
    <col width="70" customWidth="1" min="2" max="2"/>
    <col width="55" customWidth="1" min="3" max="3"/>
  </cols>
  <sheetData>
    <row r="1">
      <c r="A1" s="2" t="inlineStr">
        <is>
          <t>Cell</t>
        </is>
      </c>
      <c r="B1" s="2" t="inlineStr">
        <is>
          <t>Formula</t>
        </is>
      </c>
      <c r="C1" s="2" t="inlineStr">
        <is>
          <t>What it does</t>
        </is>
      </c>
    </row>
    <row r="2">
      <c r="A2" t="inlineStr">
        <is>
          <t>Overdue!E2</t>
        </is>
      </c>
      <c r="B2" t="inlineStr">
        <is>
          <t xml:space="preserve"> =MAX(0,TODAY()-D2)</t>
        </is>
      </c>
      <c r="C2" t="inlineStr">
        <is>
          <t>DPD</t>
        </is>
      </c>
    </row>
    <row r="3">
      <c r="A3" t="inlineStr">
        <is>
          <t>Overdue!F2</t>
        </is>
      </c>
      <c r="B3" t="inlineStr">
        <is>
          <t xml:space="preserve"> =IF(E2=0,"Current",IF(E2&lt;=30,"1-30",IF(E2&lt;=60,"31-60",IF(E2&lt;=90,"61-90","90+"))))</t>
        </is>
      </c>
      <c r="C3" t="inlineStr">
        <is>
          <t>DPD bucket</t>
        </is>
      </c>
    </row>
    <row r="4">
      <c r="A4" t="inlineStr">
        <is>
          <t>Overdue!E3</t>
        </is>
      </c>
      <c r="B4" t="inlineStr">
        <is>
          <t xml:space="preserve"> =MAX(0,TODAY()-D3)</t>
        </is>
      </c>
      <c r="C4" t="inlineStr">
        <is>
          <t>DPD</t>
        </is>
      </c>
    </row>
    <row r="5">
      <c r="A5" t="inlineStr">
        <is>
          <t>Overdue!F3</t>
        </is>
      </c>
      <c r="B5" t="inlineStr">
        <is>
          <t xml:space="preserve"> =IF(E3=0,"Current",IF(E3&lt;=30,"1-30",IF(E3&lt;=60,"31-60",IF(E3&lt;=90,"61-90","90+"))))</t>
        </is>
      </c>
      <c r="C5" t="inlineStr">
        <is>
          <t>DPD bucket</t>
        </is>
      </c>
    </row>
    <row r="6">
      <c r="A6" t="inlineStr">
        <is>
          <t>Overdue!E4</t>
        </is>
      </c>
      <c r="B6" t="inlineStr">
        <is>
          <t xml:space="preserve"> =MAX(0,TODAY()-D4)</t>
        </is>
      </c>
      <c r="C6" t="inlineStr">
        <is>
          <t>DPD</t>
        </is>
      </c>
    </row>
    <row r="7">
      <c r="A7" t="inlineStr">
        <is>
          <t>Overdue!F4</t>
        </is>
      </c>
      <c r="B7" t="inlineStr">
        <is>
          <t xml:space="preserve"> =IF(E4=0,"Current",IF(E4&lt;=30,"1-30",IF(E4&lt;=60,"31-60",IF(E4&lt;=90,"61-90","90+"))))</t>
        </is>
      </c>
      <c r="C7" t="inlineStr">
        <is>
          <t>DPD bucket</t>
        </is>
      </c>
    </row>
    <row r="8">
      <c r="A8" t="inlineStr">
        <is>
          <t>Overdue!E5</t>
        </is>
      </c>
      <c r="B8" t="inlineStr">
        <is>
          <t xml:space="preserve"> =MAX(0,TODAY()-D5)</t>
        </is>
      </c>
      <c r="C8" t="inlineStr">
        <is>
          <t>DPD</t>
        </is>
      </c>
    </row>
    <row r="9">
      <c r="A9" t="inlineStr">
        <is>
          <t>Overdue!F5</t>
        </is>
      </c>
      <c r="B9" t="inlineStr">
        <is>
          <t xml:space="preserve"> =IF(E5=0,"Current",IF(E5&lt;=30,"1-30",IF(E5&lt;=60,"31-60",IF(E5&lt;=90,"61-90","90+"))))</t>
        </is>
      </c>
      <c r="C9" t="inlineStr">
        <is>
          <t>DPD bucket</t>
        </is>
      </c>
    </row>
    <row r="10">
      <c r="A10" t="inlineStr">
        <is>
          <t>Overdue!E6</t>
        </is>
      </c>
      <c r="B10" t="inlineStr">
        <is>
          <t xml:space="preserve"> =MAX(0,TODAY()-D6)</t>
        </is>
      </c>
      <c r="C10" t="inlineStr">
        <is>
          <t>DPD</t>
        </is>
      </c>
    </row>
    <row r="11">
      <c r="A11" t="inlineStr">
        <is>
          <t>Overdue!F6</t>
        </is>
      </c>
      <c r="B11" t="inlineStr">
        <is>
          <t xml:space="preserve"> =IF(E6=0,"Current",IF(E6&lt;=30,"1-30",IF(E6&lt;=60,"31-60",IF(E6&lt;=90,"61-90","90+"))))</t>
        </is>
      </c>
      <c r="C11" t="inlineStr">
        <is>
          <t>DPD bucket</t>
        </is>
      </c>
    </row>
    <row r="12">
      <c r="A12" t="inlineStr">
        <is>
          <t>Overdue!B9</t>
        </is>
      </c>
      <c r="B12" t="inlineStr">
        <is>
          <t xml:space="preserve"> =SUMIF(F2:F6,"90+",C2:C6)</t>
        </is>
      </c>
      <c r="C12" t="inlineStr">
        <is>
          <t>Outstanding in 90+ bucket</t>
        </is>
      </c>
    </row>
    <row r="13">
      <c r="A13" t="inlineStr">
        <is>
          <t>Overdue!B10</t>
        </is>
      </c>
      <c r="B13" t="inlineStr">
        <is>
          <t xml:space="preserve"> =COUNTIF(F2:F6,"90+")</t>
        </is>
      </c>
      <c r="C13" t="inlineStr">
        <is>
          <t>How many in 90+</t>
        </is>
      </c>
    </row>
    <row r="14">
      <c r="A14" t="inlineStr">
        <is>
          <t>Bank recon!B11</t>
        </is>
      </c>
      <c r="B14" t="inlineStr">
        <is>
          <t xml:space="preserve"> =SUMIFS(E2:E8,A2:A8,"Cash book",F2:F8,"No")</t>
        </is>
      </c>
      <c r="C14" t="inlineStr">
        <is>
          <t>Cash book lines not matched</t>
        </is>
      </c>
    </row>
    <row r="15">
      <c r="A15" t="inlineStr">
        <is>
          <t>Bank recon!B12</t>
        </is>
      </c>
      <c r="B15" t="inlineStr">
        <is>
          <t xml:space="preserve"> =SUMIFS(E2:E8,A2:A8,"Passbook",F2:F8,"No")</t>
        </is>
      </c>
      <c r="C15" t="inlineStr">
        <is>
          <t>Passbook lines not matched</t>
        </is>
      </c>
    </row>
    <row r="16">
      <c r="A16" t="inlineStr">
        <is>
          <t>Bank recon!B13</t>
        </is>
      </c>
      <c r="B16" t="inlineStr">
        <is>
          <t xml:space="preserve"> =B11-B12</t>
        </is>
      </c>
      <c r="C16" t="inlineStr">
        <is>
          <t>Should be explained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2026-10-23T11:08:39Z</dcterms:created>
  <dcterms:modified xmlns:dcterms="http://purl.org/dc/terms/" xmlns:xsi="http://www.w3.org/2001/XMLSchema-instance" xsi:type="dcterms:W3CDTF">2026-10-23T11:08:54Z</dcterms:modified>
</cp:coreProperties>
</file>