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GST sales" sheetId="2" state="visible" r:id="rId2"/>
    <sheet xmlns:r="http://schemas.openxmlformats.org/officeDocument/2006/relationships" name="GST purchase" sheetId="3" state="visible" r:id="rId3"/>
    <sheet xmlns:r="http://schemas.openxmlformats.org/officeDocument/2006/relationships" name="P&amp;L" sheetId="4" state="visible" r:id="rId4"/>
    <sheet xmlns:r="http://schemas.openxmlformats.org/officeDocument/2006/relationships" name="Balance sheet" sheetId="5" state="visible" r:id="rId5"/>
    <sheet xmlns:r="http://schemas.openxmlformats.org/officeDocument/2006/relationships" name="Budget vs actual" sheetId="6" state="visible" r:id="rId6"/>
    <sheet xmlns:r="http://schemas.openxmlformats.org/officeDocument/2006/relationships" name="Debtors ageing" sheetId="7" state="visible" r:id="rId7"/>
    <sheet xmlns:r="http://schemas.openxmlformats.org/officeDocument/2006/relationships" name="Formulas used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"/>
    <numFmt numFmtId="165" formatCode="0.0%"/>
    <numFmt numFmtId="166" formatCode="DD-MM-YYYY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4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Accountants: GST + P&amp;L + Balance + Budget + Debtors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Yellow = type here. Green = formula. GST rates are teaching examples.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2" customWidth="1" min="4" max="4"/>
    <col width="8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2" t="inlineStr">
        <is>
          <t>Invoice</t>
        </is>
      </c>
      <c r="B1" s="2" t="inlineStr">
        <is>
          <t>Party</t>
        </is>
      </c>
      <c r="C1" s="2" t="inlineStr">
        <is>
          <t>City</t>
        </is>
      </c>
      <c r="D1" s="2" t="inlineStr">
        <is>
          <t>Taxable</t>
        </is>
      </c>
      <c r="E1" s="2" t="inlineStr">
        <is>
          <t>Rate</t>
        </is>
      </c>
      <c r="F1" s="2" t="inlineStr">
        <is>
          <t>CGST</t>
        </is>
      </c>
      <c r="G1" s="2" t="inlineStr">
        <is>
          <t>SGST</t>
        </is>
      </c>
      <c r="H1" s="2" t="inlineStr">
        <is>
          <t>IGST</t>
        </is>
      </c>
      <c r="I1" s="2" t="inlineStr">
        <is>
          <t>Type</t>
        </is>
      </c>
    </row>
    <row r="2">
      <c r="A2" s="3" t="inlineStr">
        <is>
          <t>INV1001</t>
        </is>
      </c>
      <c r="B2" s="3" t="inlineStr">
        <is>
          <t>Ravindra Bagale</t>
        </is>
      </c>
      <c r="C2" s="3" t="inlineStr">
        <is>
          <t>Pune</t>
        </is>
      </c>
      <c r="D2" s="4" t="n">
        <v>100000</v>
      </c>
      <c r="E2" s="5" t="n">
        <v>0.18</v>
      </c>
      <c r="F2" s="6">
        <f>IF(I2="Intra",D2*E2/2,0)</f>
        <v/>
      </c>
      <c r="G2" s="6">
        <f>IF(I2="Intra",D2*E2/2,0)</f>
        <v/>
      </c>
      <c r="H2" s="6">
        <f>IF(I2="Inter",D2*E2,0)</f>
        <v/>
      </c>
      <c r="I2" s="3" t="inlineStr">
        <is>
          <t>Intra</t>
        </is>
      </c>
    </row>
    <row r="3">
      <c r="A3" s="3" t="inlineStr">
        <is>
          <t>INV1002</t>
        </is>
      </c>
      <c r="B3" s="3" t="inlineStr">
        <is>
          <t>Shahrukh</t>
        </is>
      </c>
      <c r="C3" s="3" t="inlineStr">
        <is>
          <t>Solapur</t>
        </is>
      </c>
      <c r="D3" s="4" t="n">
        <v>50000</v>
      </c>
      <c r="E3" s="5" t="n">
        <v>0.18</v>
      </c>
      <c r="F3" s="6">
        <f>IF(I3="Intra",D3*E3/2,0)</f>
        <v/>
      </c>
      <c r="G3" s="6">
        <f>IF(I3="Intra",D3*E3/2,0)</f>
        <v/>
      </c>
      <c r="H3" s="6">
        <f>IF(I3="Inter",D3*E3,0)</f>
        <v/>
      </c>
      <c r="I3" s="3" t="inlineStr">
        <is>
          <t>Intra</t>
        </is>
      </c>
    </row>
    <row r="4">
      <c r="A4" s="3" t="inlineStr">
        <is>
          <t>INV1003</t>
        </is>
      </c>
      <c r="B4" s="3" t="inlineStr">
        <is>
          <t>Zoya</t>
        </is>
      </c>
      <c r="C4" s="3" t="inlineStr">
        <is>
          <t>Nagpur</t>
        </is>
      </c>
      <c r="D4" s="4" t="n">
        <v>80000</v>
      </c>
      <c r="E4" s="5" t="n">
        <v>0.18</v>
      </c>
      <c r="F4" s="6">
        <f>IF(I4="Intra",D4*E4/2,0)</f>
        <v/>
      </c>
      <c r="G4" s="6">
        <f>IF(I4="Intra",D4*E4/2,0)</f>
        <v/>
      </c>
      <c r="H4" s="6">
        <f>IF(I4="Inter",D4*E4,0)</f>
        <v/>
      </c>
      <c r="I4" s="3" t="inlineStr">
        <is>
          <t>Inter</t>
        </is>
      </c>
    </row>
    <row r="5">
      <c r="A5" s="3" t="inlineStr">
        <is>
          <t>INV1004</t>
        </is>
      </c>
      <c r="B5" s="3" t="inlineStr">
        <is>
          <t>Amir</t>
        </is>
      </c>
      <c r="C5" s="3" t="inlineStr">
        <is>
          <t>Kolhapur</t>
        </is>
      </c>
      <c r="D5" s="4" t="n">
        <v>25000</v>
      </c>
      <c r="E5" s="5" t="n">
        <v>0.12</v>
      </c>
      <c r="F5" s="6">
        <f>IF(I5="Intra",D5*E5/2,0)</f>
        <v/>
      </c>
      <c r="G5" s="6">
        <f>IF(I5="Intra",D5*E5/2,0)</f>
        <v/>
      </c>
      <c r="H5" s="6">
        <f>IF(I5="Inter",D5*E5,0)</f>
        <v/>
      </c>
      <c r="I5" s="3" t="inlineStr">
        <is>
          <t>Intra</t>
        </is>
      </c>
    </row>
    <row r="6">
      <c r="A6" s="3" t="inlineStr">
        <is>
          <t>INV1005</t>
        </is>
      </c>
      <c r="B6" s="3" t="inlineStr">
        <is>
          <t>Ravina</t>
        </is>
      </c>
      <c r="C6" s="3" t="inlineStr">
        <is>
          <t>Nashik</t>
        </is>
      </c>
      <c r="D6" s="4" t="n">
        <v>60000</v>
      </c>
      <c r="E6" s="5" t="n">
        <v>0.18</v>
      </c>
      <c r="F6" s="6">
        <f>IF(I6="Intra",D6*E6/2,0)</f>
        <v/>
      </c>
      <c r="G6" s="6">
        <f>IF(I6="Intra",D6*E6/2,0)</f>
        <v/>
      </c>
      <c r="H6" s="6">
        <f>IF(I6="Inter",D6*E6,0)</f>
        <v/>
      </c>
      <c r="I6" s="3" t="inlineStr">
        <is>
          <t>Intra</t>
        </is>
      </c>
    </row>
    <row r="8">
      <c r="A8" t="inlineStr">
        <is>
          <t>Taxable total</t>
        </is>
      </c>
      <c r="B8" s="6">
        <f>SUM(D2:D6)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8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>
      <c r="A1" s="2" t="inlineStr">
        <is>
          <t>Bill</t>
        </is>
      </c>
      <c r="B1" s="2" t="inlineStr">
        <is>
          <t>Vendor</t>
        </is>
      </c>
      <c r="C1" s="2" t="inlineStr">
        <is>
          <t>Taxable</t>
        </is>
      </c>
      <c r="D1" s="2" t="inlineStr">
        <is>
          <t>Rate</t>
        </is>
      </c>
      <c r="E1" s="2" t="inlineStr">
        <is>
          <t>ITC CGST</t>
        </is>
      </c>
      <c r="F1" s="2" t="inlineStr">
        <is>
          <t>ITC SGST</t>
        </is>
      </c>
      <c r="G1" s="2" t="inlineStr">
        <is>
          <t>ITC IGST</t>
        </is>
      </c>
      <c r="H1" s="2" t="inlineStr">
        <is>
          <t>Type</t>
        </is>
      </c>
    </row>
    <row r="2">
      <c r="A2" s="3" t="inlineStr">
        <is>
          <t>B901</t>
        </is>
      </c>
      <c r="B2" s="3" t="inlineStr">
        <is>
          <t>Raja Traders</t>
        </is>
      </c>
      <c r="C2" s="4" t="n">
        <v>40000</v>
      </c>
      <c r="D2" s="5" t="n">
        <v>0.18</v>
      </c>
      <c r="E2" s="6">
        <f>IF(H2="Intra",C2*D2/2,0)</f>
        <v/>
      </c>
      <c r="F2" s="6">
        <f>IF(H2="Intra",C2*D2/2,0)</f>
        <v/>
      </c>
      <c r="G2" s="6">
        <f>IF(H2="Inter",C2*D2,0)</f>
        <v/>
      </c>
      <c r="H2" s="3" t="inlineStr">
        <is>
          <t>Intra</t>
        </is>
      </c>
    </row>
    <row r="3">
      <c r="A3" s="3" t="inlineStr">
        <is>
          <t>B902</t>
        </is>
      </c>
      <c r="B3" s="3" t="inlineStr">
        <is>
          <t>Rani Supplies</t>
        </is>
      </c>
      <c r="C3" s="4" t="n">
        <v>30000</v>
      </c>
      <c r="D3" s="5" t="n">
        <v>0.18</v>
      </c>
      <c r="E3" s="6">
        <f>IF(H3="Intra",C3*D3/2,0)</f>
        <v/>
      </c>
      <c r="F3" s="6">
        <f>IF(H3="Intra",C3*D3/2,0)</f>
        <v/>
      </c>
      <c r="G3" s="6">
        <f>IF(H3="Inter",C3*D3,0)</f>
        <v/>
      </c>
      <c r="H3" s="3" t="inlineStr">
        <is>
          <t>Inter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>
      <c r="A1" s="2" t="inlineStr">
        <is>
          <t>Head</t>
        </is>
      </c>
      <c r="B1" s="2" t="inlineStr">
        <is>
          <t>Amount</t>
        </is>
      </c>
    </row>
    <row r="2">
      <c r="A2" s="3" t="inlineStr">
        <is>
          <t>Sales</t>
        </is>
      </c>
      <c r="B2" s="4" t="n">
        <v>1000000</v>
      </c>
    </row>
    <row r="3">
      <c r="A3" s="3" t="inlineStr">
        <is>
          <t>COGS</t>
        </is>
      </c>
      <c r="B3" s="4" t="n">
        <v>600000</v>
      </c>
    </row>
    <row r="4">
      <c r="A4" s="3" t="inlineStr">
        <is>
          <t>Rent</t>
        </is>
      </c>
      <c r="B4" s="4" t="n">
        <v>50000</v>
      </c>
    </row>
    <row r="5">
      <c r="A5" s="3" t="inlineStr">
        <is>
          <t>Salaries</t>
        </is>
      </c>
      <c r="B5" s="4" t="n">
        <v>180000</v>
      </c>
    </row>
    <row r="6">
      <c r="A6" s="3" t="inlineStr">
        <is>
          <t>Other opex</t>
        </is>
      </c>
      <c r="B6" s="4" t="n">
        <v>45000</v>
      </c>
    </row>
    <row r="8">
      <c r="A8" t="inlineStr">
        <is>
          <t>Gross profit</t>
        </is>
      </c>
      <c r="B8" s="6">
        <f>B2-B3</f>
        <v/>
      </c>
    </row>
    <row r="9">
      <c r="A9" t="inlineStr">
        <is>
          <t>Net profit</t>
        </is>
      </c>
      <c r="B9" s="6">
        <f>B8-B4-B5-B6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</cols>
  <sheetData>
    <row r="1">
      <c r="A1" s="2" t="inlineStr">
        <is>
          <t>Item</t>
        </is>
      </c>
      <c r="B1" s="2" t="inlineStr">
        <is>
          <t>Amount</t>
        </is>
      </c>
      <c r="C1" s="2" t="inlineStr">
        <is>
          <t>Side</t>
        </is>
      </c>
    </row>
    <row r="2">
      <c r="A2" s="3" t="inlineStr">
        <is>
          <t>Cash</t>
        </is>
      </c>
      <c r="B2" s="4" t="n">
        <v>200000</v>
      </c>
      <c r="C2" s="3" t="inlineStr">
        <is>
          <t>Asset</t>
        </is>
      </c>
    </row>
    <row r="3">
      <c r="A3" s="3" t="inlineStr">
        <is>
          <t>Debtors</t>
        </is>
      </c>
      <c r="B3" s="4" t="n">
        <v>350000</v>
      </c>
      <c r="C3" s="3" t="inlineStr">
        <is>
          <t>Asset</t>
        </is>
      </c>
    </row>
    <row r="4">
      <c r="A4" s="3" t="inlineStr">
        <is>
          <t>Stock</t>
        </is>
      </c>
      <c r="B4" s="4" t="n">
        <v>250000</v>
      </c>
      <c r="C4" s="3" t="inlineStr">
        <is>
          <t>Asset</t>
        </is>
      </c>
    </row>
    <row r="5">
      <c r="A5" s="3" t="inlineStr">
        <is>
          <t>Fixed assets</t>
        </is>
      </c>
      <c r="B5" s="4" t="n">
        <v>400000</v>
      </c>
      <c r="C5" s="3" t="inlineStr">
        <is>
          <t>Asset</t>
        </is>
      </c>
    </row>
    <row r="6">
      <c r="A6" s="3" t="inlineStr">
        <is>
          <t>Creditors</t>
        </is>
      </c>
      <c r="B6" s="4" t="n">
        <v>180000</v>
      </c>
      <c r="C6" s="3" t="inlineStr">
        <is>
          <t>Liability</t>
        </is>
      </c>
    </row>
    <row r="7">
      <c r="A7" s="3" t="inlineStr">
        <is>
          <t>Loan</t>
        </is>
      </c>
      <c r="B7" s="4" t="n">
        <v>220000</v>
      </c>
      <c r="C7" s="3" t="inlineStr">
        <is>
          <t>Liability</t>
        </is>
      </c>
    </row>
    <row r="8">
      <c r="A8" s="3" t="inlineStr">
        <is>
          <t>Capital</t>
        </is>
      </c>
      <c r="B8" s="4" t="n">
        <v>800000</v>
      </c>
      <c r="C8" s="3" t="inlineStr">
        <is>
          <t>Equity</t>
        </is>
      </c>
    </row>
    <row r="10">
      <c r="A10" t="inlineStr">
        <is>
          <t>Assets</t>
        </is>
      </c>
      <c r="B10" s="6">
        <f>SUMIF(C2:C8,"Asset",B2:B8)</f>
        <v/>
      </c>
    </row>
    <row r="11">
      <c r="A11" t="inlineStr">
        <is>
          <t>Liab+Equity</t>
        </is>
      </c>
      <c r="B11" s="6">
        <f>SUMIF(C2:C8,"Liability",B2:B8)+SUMIF(C2:C8,"Equity",B2:B8)</f>
        <v/>
      </c>
    </row>
    <row r="12">
      <c r="A12" t="inlineStr">
        <is>
          <t>Balance check</t>
        </is>
      </c>
      <c r="B12" s="6">
        <f>B10-B11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2" t="inlineStr">
        <is>
          <t>Head</t>
        </is>
      </c>
      <c r="B1" s="2" t="inlineStr">
        <is>
          <t>Budget</t>
        </is>
      </c>
      <c r="C1" s="2" t="inlineStr">
        <is>
          <t>Actual</t>
        </is>
      </c>
      <c r="D1" s="2" t="inlineStr">
        <is>
          <t>Variance ₹</t>
        </is>
      </c>
      <c r="E1" s="2" t="inlineStr">
        <is>
          <t>Variance %</t>
        </is>
      </c>
    </row>
    <row r="2">
      <c r="A2" s="3" t="inlineStr">
        <is>
          <t>Rent</t>
        </is>
      </c>
      <c r="B2" s="4" t="n">
        <v>50000</v>
      </c>
      <c r="C2" s="4" t="n">
        <v>52000</v>
      </c>
      <c r="D2" s="6">
        <f>C2-B2</f>
        <v/>
      </c>
      <c r="E2" s="7">
        <f>D2/B2</f>
        <v/>
      </c>
    </row>
    <row r="3">
      <c r="A3" s="3" t="inlineStr">
        <is>
          <t>Salaries</t>
        </is>
      </c>
      <c r="B3" s="4" t="n">
        <v>180000</v>
      </c>
      <c r="C3" s="4" t="n">
        <v>175000</v>
      </c>
      <c r="D3" s="6">
        <f>C3-B3</f>
        <v/>
      </c>
      <c r="E3" s="7">
        <f>D3/B3</f>
        <v/>
      </c>
    </row>
    <row r="4">
      <c r="A4" s="3" t="inlineStr">
        <is>
          <t>Marketing</t>
        </is>
      </c>
      <c r="B4" s="4" t="n">
        <v>40000</v>
      </c>
      <c r="C4" s="4" t="n">
        <v>55000</v>
      </c>
      <c r="D4" s="6">
        <f>C4-B4</f>
        <v/>
      </c>
      <c r="E4" s="7">
        <f>D4/B4</f>
        <v/>
      </c>
    </row>
    <row r="5">
      <c r="A5" s="3" t="inlineStr">
        <is>
          <t>Travel</t>
        </is>
      </c>
      <c r="B5" s="4" t="n">
        <v>20000</v>
      </c>
      <c r="C5" s="4" t="n">
        <v>18000</v>
      </c>
      <c r="D5" s="6">
        <f>C5-B5</f>
        <v/>
      </c>
      <c r="E5" s="7">
        <f>D5/B5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4" customWidth="1" min="4" max="4"/>
    <col width="8" customWidth="1" min="5" max="5"/>
    <col width="10" customWidth="1" min="6" max="6"/>
  </cols>
  <sheetData>
    <row r="1">
      <c r="A1" s="2" t="inlineStr">
        <is>
          <t>Invoice</t>
        </is>
      </c>
      <c r="B1" s="2" t="inlineStr">
        <is>
          <t>Party</t>
        </is>
      </c>
      <c r="C1" s="2" t="inlineStr">
        <is>
          <t>Amount</t>
        </is>
      </c>
      <c r="D1" s="2" t="inlineStr">
        <is>
          <t>Invoice date</t>
        </is>
      </c>
      <c r="E1" s="2" t="inlineStr">
        <is>
          <t>Days</t>
        </is>
      </c>
      <c r="F1" s="2" t="inlineStr">
        <is>
          <t>Bucket</t>
        </is>
      </c>
    </row>
    <row r="2">
      <c r="A2" s="3" t="inlineStr">
        <is>
          <t>INV1001</t>
        </is>
      </c>
      <c r="B2" s="3" t="inlineStr">
        <is>
          <t>Ravindra Bagale</t>
        </is>
      </c>
      <c r="C2" s="4" t="n">
        <v>100000</v>
      </c>
      <c r="D2" s="8" t="inlineStr">
        <is>
          <t>2026-09-01</t>
        </is>
      </c>
      <c r="E2" s="9">
        <f>TODAY()-D2</f>
        <v/>
      </c>
      <c r="F2" s="9">
        <f>IF(E2&lt;=30,"0-30",IF(E2&lt;=60,"31-60",IF(E2&lt;=90,"61-90","90+")))</f>
        <v/>
      </c>
    </row>
    <row r="3">
      <c r="A3" s="3" t="inlineStr">
        <is>
          <t>INV1002</t>
        </is>
      </c>
      <c r="B3" s="3" t="inlineStr">
        <is>
          <t>Shahrukh</t>
        </is>
      </c>
      <c r="C3" s="4" t="n">
        <v>50000</v>
      </c>
      <c r="D3" s="8" t="inlineStr">
        <is>
          <t>2026-10-01</t>
        </is>
      </c>
      <c r="E3" s="9">
        <f>TODAY()-D3</f>
        <v/>
      </c>
      <c r="F3" s="9">
        <f>IF(E3&lt;=30,"0-30",IF(E3&lt;=60,"31-60",IF(E3&lt;=90,"61-90","90+")))</f>
        <v/>
      </c>
    </row>
    <row r="4">
      <c r="A4" s="3" t="inlineStr">
        <is>
          <t>INV1003</t>
        </is>
      </c>
      <c r="B4" s="3" t="inlineStr">
        <is>
          <t>Zoya</t>
        </is>
      </c>
      <c r="C4" s="4" t="n">
        <v>80000</v>
      </c>
      <c r="D4" s="8" t="inlineStr">
        <is>
          <t>2026-07-15</t>
        </is>
      </c>
      <c r="E4" s="9">
        <f>TODAY()-D4</f>
        <v/>
      </c>
      <c r="F4" s="9">
        <f>IF(E4&lt;=30,"0-30",IF(E4&lt;=60,"31-60",IF(E4&lt;=90,"61-90","90+")))</f>
        <v/>
      </c>
    </row>
    <row r="5">
      <c r="A5" s="3" t="inlineStr">
        <is>
          <t>INV1004</t>
        </is>
      </c>
      <c r="B5" s="3" t="inlineStr">
        <is>
          <t>Amir</t>
        </is>
      </c>
      <c r="C5" s="4" t="n">
        <v>25000</v>
      </c>
      <c r="D5" s="8" t="inlineStr">
        <is>
          <t>2026-08-20</t>
        </is>
      </c>
      <c r="E5" s="9">
        <f>TODAY()-D5</f>
        <v/>
      </c>
      <c r="F5" s="9">
        <f>IF(E5&lt;=30,"0-30",IF(E5&lt;=60,"31-60",IF(E5&lt;=90,"61-90","90+")))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GST sales!F2</t>
        </is>
      </c>
      <c r="B2" t="inlineStr">
        <is>
          <t xml:space="preserve"> =IF(I2="Intra",D2*E2/2,0)</t>
        </is>
      </c>
      <c r="C2" t="inlineStr">
        <is>
          <t>CGST half rate if Intra</t>
        </is>
      </c>
    </row>
    <row r="3">
      <c r="A3" t="inlineStr">
        <is>
          <t>GST sales!G2</t>
        </is>
      </c>
      <c r="B3" t="inlineStr">
        <is>
          <t xml:space="preserve"> =IF(I2="Intra",D2*E2/2,0)</t>
        </is>
      </c>
      <c r="C3" t="inlineStr">
        <is>
          <t>SGST half rate if Intra</t>
        </is>
      </c>
    </row>
    <row r="4">
      <c r="A4" t="inlineStr">
        <is>
          <t>GST sales!H2</t>
        </is>
      </c>
      <c r="B4" t="inlineStr">
        <is>
          <t xml:space="preserve"> =IF(I2="Inter",D2*E2,0)</t>
        </is>
      </c>
      <c r="C4" t="inlineStr">
        <is>
          <t>IGST full rate if Inter</t>
        </is>
      </c>
    </row>
    <row r="5">
      <c r="A5" t="inlineStr">
        <is>
          <t>GST sales!F3</t>
        </is>
      </c>
      <c r="B5" t="inlineStr">
        <is>
          <t xml:space="preserve"> =IF(I3="Intra",D3*E3/2,0)</t>
        </is>
      </c>
      <c r="C5" t="inlineStr">
        <is>
          <t>CGST half rate if Intra</t>
        </is>
      </c>
    </row>
    <row r="6">
      <c r="A6" t="inlineStr">
        <is>
          <t>GST sales!G3</t>
        </is>
      </c>
      <c r="B6" t="inlineStr">
        <is>
          <t xml:space="preserve"> =IF(I3="Intra",D3*E3/2,0)</t>
        </is>
      </c>
      <c r="C6" t="inlineStr">
        <is>
          <t>SGST half rate if Intra</t>
        </is>
      </c>
    </row>
    <row r="7">
      <c r="A7" t="inlineStr">
        <is>
          <t>GST sales!H3</t>
        </is>
      </c>
      <c r="B7" t="inlineStr">
        <is>
          <t xml:space="preserve"> =IF(I3="Inter",D3*E3,0)</t>
        </is>
      </c>
      <c r="C7" t="inlineStr">
        <is>
          <t>IGST full rate if Inter</t>
        </is>
      </c>
    </row>
    <row r="8">
      <c r="A8" t="inlineStr">
        <is>
          <t>GST sales!F4</t>
        </is>
      </c>
      <c r="B8" t="inlineStr">
        <is>
          <t xml:space="preserve"> =IF(I4="Intra",D4*E4/2,0)</t>
        </is>
      </c>
      <c r="C8" t="inlineStr">
        <is>
          <t>CGST half rate if Intra</t>
        </is>
      </c>
    </row>
    <row r="9">
      <c r="A9" t="inlineStr">
        <is>
          <t>GST sales!G4</t>
        </is>
      </c>
      <c r="B9" t="inlineStr">
        <is>
          <t xml:space="preserve"> =IF(I4="Intra",D4*E4/2,0)</t>
        </is>
      </c>
      <c r="C9" t="inlineStr">
        <is>
          <t>SGST half rate if Intra</t>
        </is>
      </c>
    </row>
    <row r="10">
      <c r="A10" t="inlineStr">
        <is>
          <t>GST sales!H4</t>
        </is>
      </c>
      <c r="B10" t="inlineStr">
        <is>
          <t xml:space="preserve"> =IF(I4="Inter",D4*E4,0)</t>
        </is>
      </c>
      <c r="C10" t="inlineStr">
        <is>
          <t>IGST full rate if Inter</t>
        </is>
      </c>
    </row>
    <row r="11">
      <c r="A11" t="inlineStr">
        <is>
          <t>GST sales!F5</t>
        </is>
      </c>
      <c r="B11" t="inlineStr">
        <is>
          <t xml:space="preserve"> =IF(I5="Intra",D5*E5/2,0)</t>
        </is>
      </c>
      <c r="C11" t="inlineStr">
        <is>
          <t>CGST half rate if Intra</t>
        </is>
      </c>
    </row>
    <row r="12">
      <c r="A12" t="inlineStr">
        <is>
          <t>GST sales!G5</t>
        </is>
      </c>
      <c r="B12" t="inlineStr">
        <is>
          <t xml:space="preserve"> =IF(I5="Intra",D5*E5/2,0)</t>
        </is>
      </c>
      <c r="C12" t="inlineStr">
        <is>
          <t>SGST half rate if Intra</t>
        </is>
      </c>
    </row>
    <row r="13">
      <c r="A13" t="inlineStr">
        <is>
          <t>GST sales!H5</t>
        </is>
      </c>
      <c r="B13" t="inlineStr">
        <is>
          <t xml:space="preserve"> =IF(I5="Inter",D5*E5,0)</t>
        </is>
      </c>
      <c r="C13" t="inlineStr">
        <is>
          <t>IGST full rate if Inter</t>
        </is>
      </c>
    </row>
    <row r="14">
      <c r="A14" t="inlineStr">
        <is>
          <t>GST sales!F6</t>
        </is>
      </c>
      <c r="B14" t="inlineStr">
        <is>
          <t xml:space="preserve"> =IF(I6="Intra",D6*E6/2,0)</t>
        </is>
      </c>
      <c r="C14" t="inlineStr">
        <is>
          <t>CGST half rate if Intra</t>
        </is>
      </c>
    </row>
    <row r="15">
      <c r="A15" t="inlineStr">
        <is>
          <t>GST sales!G6</t>
        </is>
      </c>
      <c r="B15" t="inlineStr">
        <is>
          <t xml:space="preserve"> =IF(I6="Intra",D6*E6/2,0)</t>
        </is>
      </c>
      <c r="C15" t="inlineStr">
        <is>
          <t>SGST half rate if Intra</t>
        </is>
      </c>
    </row>
    <row r="16">
      <c r="A16" t="inlineStr">
        <is>
          <t>GST sales!H6</t>
        </is>
      </c>
      <c r="B16" t="inlineStr">
        <is>
          <t xml:space="preserve"> =IF(I6="Inter",D6*E6,0)</t>
        </is>
      </c>
      <c r="C16" t="inlineStr">
        <is>
          <t>IGST full rate if Inter</t>
        </is>
      </c>
    </row>
    <row r="17">
      <c r="A17" t="inlineStr">
        <is>
          <t>GST sales!B8</t>
        </is>
      </c>
      <c r="B17" t="inlineStr">
        <is>
          <t xml:space="preserve"> =SUM(D2:D6)</t>
        </is>
      </c>
      <c r="C17" t="inlineStr">
        <is>
          <t>Sum taxable</t>
        </is>
      </c>
    </row>
    <row r="18">
      <c r="A18" t="inlineStr">
        <is>
          <t>GST purchase!E2</t>
        </is>
      </c>
      <c r="B18" t="inlineStr">
        <is>
          <t xml:space="preserve"> =IF(H2="Intra",C2*D2/2,0)</t>
        </is>
      </c>
      <c r="C18" t="inlineStr">
        <is>
          <t>ITC CGST</t>
        </is>
      </c>
    </row>
    <row r="19">
      <c r="A19" t="inlineStr">
        <is>
          <t>GST purchase!F2</t>
        </is>
      </c>
      <c r="B19" t="inlineStr">
        <is>
          <t xml:space="preserve"> =IF(H2="Intra",C2*D2/2,0)</t>
        </is>
      </c>
      <c r="C19" t="inlineStr">
        <is>
          <t>ITC SGST</t>
        </is>
      </c>
    </row>
    <row r="20">
      <c r="A20" t="inlineStr">
        <is>
          <t>GST purchase!G2</t>
        </is>
      </c>
      <c r="B20" t="inlineStr">
        <is>
          <t xml:space="preserve"> =IF(H2="Inter",C2*D2,0)</t>
        </is>
      </c>
      <c r="C20" t="inlineStr">
        <is>
          <t>ITC IGST</t>
        </is>
      </c>
    </row>
    <row r="21">
      <c r="A21" t="inlineStr">
        <is>
          <t>GST purchase!E3</t>
        </is>
      </c>
      <c r="B21" t="inlineStr">
        <is>
          <t xml:space="preserve"> =IF(H3="Intra",C3*D3/2,0)</t>
        </is>
      </c>
      <c r="C21" t="inlineStr">
        <is>
          <t>ITC CGST</t>
        </is>
      </c>
    </row>
    <row r="22">
      <c r="A22" t="inlineStr">
        <is>
          <t>GST purchase!F3</t>
        </is>
      </c>
      <c r="B22" t="inlineStr">
        <is>
          <t xml:space="preserve"> =IF(H3="Intra",C3*D3/2,0)</t>
        </is>
      </c>
      <c r="C22" t="inlineStr">
        <is>
          <t>ITC SGST</t>
        </is>
      </c>
    </row>
    <row r="23">
      <c r="A23" t="inlineStr">
        <is>
          <t>GST purchase!G3</t>
        </is>
      </c>
      <c r="B23" t="inlineStr">
        <is>
          <t xml:space="preserve"> =IF(H3="Inter",C3*D3,0)</t>
        </is>
      </c>
      <c r="C23" t="inlineStr">
        <is>
          <t>ITC IGST</t>
        </is>
      </c>
    </row>
    <row r="24">
      <c r="A24" t="inlineStr">
        <is>
          <t>P&amp;L!B8</t>
        </is>
      </c>
      <c r="B24" t="inlineStr">
        <is>
          <t xml:space="preserve"> =B2-B3</t>
        </is>
      </c>
      <c r="C24" t="inlineStr">
        <is>
          <t>Sales-COGS</t>
        </is>
      </c>
    </row>
    <row r="25">
      <c r="A25" t="inlineStr">
        <is>
          <t>P&amp;L!B9</t>
        </is>
      </c>
      <c r="B25" t="inlineStr">
        <is>
          <t xml:space="preserve"> =B8-B4-B5-B6</t>
        </is>
      </c>
      <c r="C25" t="inlineStr">
        <is>
          <t>Gross-opex</t>
        </is>
      </c>
    </row>
    <row r="26">
      <c r="A26" t="inlineStr">
        <is>
          <t>Balance sheet!B10</t>
        </is>
      </c>
      <c r="B26" t="inlineStr">
        <is>
          <t xml:space="preserve"> =SUMIF(C2:C8,"Asset",B2:B8)</t>
        </is>
      </c>
      <c r="C26" t="inlineStr">
        <is>
          <t>Sum assets</t>
        </is>
      </c>
    </row>
    <row r="27">
      <c r="A27" t="inlineStr">
        <is>
          <t>Balance sheet!B11</t>
        </is>
      </c>
      <c r="B27" t="inlineStr">
        <is>
          <t xml:space="preserve"> =SUMIF(C2:C8,"Liability",B2:B8)+SUMIF(C2:C8,"Equity",B2:B8)</t>
        </is>
      </c>
      <c r="C27" t="inlineStr">
        <is>
          <t>Liab+Equity</t>
        </is>
      </c>
    </row>
    <row r="28">
      <c r="A28" t="inlineStr">
        <is>
          <t>Balance sheet!B12</t>
        </is>
      </c>
      <c r="B28" t="inlineStr">
        <is>
          <t xml:space="preserve"> =B10-B11</t>
        </is>
      </c>
      <c r="C28" t="inlineStr">
        <is>
          <t>Must be 0</t>
        </is>
      </c>
    </row>
    <row r="29">
      <c r="A29" t="inlineStr">
        <is>
          <t>Budget vs actual!D2</t>
        </is>
      </c>
      <c r="B29" t="inlineStr">
        <is>
          <t xml:space="preserve"> =C2-B2</t>
        </is>
      </c>
      <c r="C29" t="inlineStr">
        <is>
          <t>Actual-Budget</t>
        </is>
      </c>
    </row>
    <row r="30">
      <c r="A30" t="inlineStr">
        <is>
          <t>Budget vs actual!E2</t>
        </is>
      </c>
      <c r="B30" t="inlineStr">
        <is>
          <t xml:space="preserve"> =D2/B2</t>
        </is>
      </c>
      <c r="C30" t="inlineStr">
        <is>
          <t>Variance %</t>
        </is>
      </c>
    </row>
    <row r="31">
      <c r="A31" t="inlineStr">
        <is>
          <t>Budget vs actual!D3</t>
        </is>
      </c>
      <c r="B31" t="inlineStr">
        <is>
          <t xml:space="preserve"> =C3-B3</t>
        </is>
      </c>
      <c r="C31" t="inlineStr">
        <is>
          <t>Actual-Budget</t>
        </is>
      </c>
    </row>
    <row r="32">
      <c r="A32" t="inlineStr">
        <is>
          <t>Budget vs actual!E3</t>
        </is>
      </c>
      <c r="B32" t="inlineStr">
        <is>
          <t xml:space="preserve"> =D3/B3</t>
        </is>
      </c>
      <c r="C32" t="inlineStr">
        <is>
          <t>Variance %</t>
        </is>
      </c>
    </row>
    <row r="33">
      <c r="A33" t="inlineStr">
        <is>
          <t>Budget vs actual!D4</t>
        </is>
      </c>
      <c r="B33" t="inlineStr">
        <is>
          <t xml:space="preserve"> =C4-B4</t>
        </is>
      </c>
      <c r="C33" t="inlineStr">
        <is>
          <t>Actual-Budget</t>
        </is>
      </c>
    </row>
    <row r="34">
      <c r="A34" t="inlineStr">
        <is>
          <t>Budget vs actual!E4</t>
        </is>
      </c>
      <c r="B34" t="inlineStr">
        <is>
          <t xml:space="preserve"> =D4/B4</t>
        </is>
      </c>
      <c r="C34" t="inlineStr">
        <is>
          <t>Variance %</t>
        </is>
      </c>
    </row>
    <row r="35">
      <c r="A35" t="inlineStr">
        <is>
          <t>Budget vs actual!D5</t>
        </is>
      </c>
      <c r="B35" t="inlineStr">
        <is>
          <t xml:space="preserve"> =C5-B5</t>
        </is>
      </c>
      <c r="C35" t="inlineStr">
        <is>
          <t>Actual-Budget</t>
        </is>
      </c>
    </row>
    <row r="36">
      <c r="A36" t="inlineStr">
        <is>
          <t>Budget vs actual!E5</t>
        </is>
      </c>
      <c r="B36" t="inlineStr">
        <is>
          <t xml:space="preserve"> =D5/B5</t>
        </is>
      </c>
      <c r="C36" t="inlineStr">
        <is>
          <t>Variance %</t>
        </is>
      </c>
    </row>
    <row r="37">
      <c r="A37" t="inlineStr">
        <is>
          <t>Debtors ageing!E2</t>
        </is>
      </c>
      <c r="B37" t="inlineStr">
        <is>
          <t xml:space="preserve"> =TODAY()-D2</t>
        </is>
      </c>
      <c r="C37" t="inlineStr">
        <is>
          <t>Days past invoice</t>
        </is>
      </c>
    </row>
    <row r="38">
      <c r="A38" t="inlineStr">
        <is>
          <t>Debtors ageing!F2</t>
        </is>
      </c>
      <c r="B38" t="inlineStr">
        <is>
          <t xml:space="preserve"> =IF(E2&lt;=30,"0-30",IF(E2&lt;=60,"31-60",IF(E2&lt;=90,"61-90","90+")))</t>
        </is>
      </c>
      <c r="C38" t="inlineStr">
        <is>
          <t>Ageing bucket</t>
        </is>
      </c>
    </row>
    <row r="39">
      <c r="A39" t="inlineStr">
        <is>
          <t>Debtors ageing!E3</t>
        </is>
      </c>
      <c r="B39" t="inlineStr">
        <is>
          <t xml:space="preserve"> =TODAY()-D3</t>
        </is>
      </c>
      <c r="C39" t="inlineStr">
        <is>
          <t>Days past invoice</t>
        </is>
      </c>
    </row>
    <row r="40">
      <c r="A40" t="inlineStr">
        <is>
          <t>Debtors ageing!F3</t>
        </is>
      </c>
      <c r="B40" t="inlineStr">
        <is>
          <t xml:space="preserve"> =IF(E3&lt;=30,"0-30",IF(E3&lt;=60,"31-60",IF(E3&lt;=90,"61-90","90+")))</t>
        </is>
      </c>
      <c r="C40" t="inlineStr">
        <is>
          <t>Ageing bucket</t>
        </is>
      </c>
    </row>
    <row r="41">
      <c r="A41" t="inlineStr">
        <is>
          <t>Debtors ageing!E4</t>
        </is>
      </c>
      <c r="B41" t="inlineStr">
        <is>
          <t xml:space="preserve"> =TODAY()-D4</t>
        </is>
      </c>
      <c r="C41" t="inlineStr">
        <is>
          <t>Days past invoice</t>
        </is>
      </c>
    </row>
    <row r="42">
      <c r="A42" t="inlineStr">
        <is>
          <t>Debtors ageing!F4</t>
        </is>
      </c>
      <c r="B42" t="inlineStr">
        <is>
          <t xml:space="preserve"> =IF(E4&lt;=30,"0-30",IF(E4&lt;=60,"31-60",IF(E4&lt;=90,"61-90","90+")))</t>
        </is>
      </c>
      <c r="C42" t="inlineStr">
        <is>
          <t>Ageing bucket</t>
        </is>
      </c>
    </row>
    <row r="43">
      <c r="A43" t="inlineStr">
        <is>
          <t>Debtors ageing!E5</t>
        </is>
      </c>
      <c r="B43" t="inlineStr">
        <is>
          <t xml:space="preserve"> =TODAY()-D5</t>
        </is>
      </c>
      <c r="C43" t="inlineStr">
        <is>
          <t>Days past invoice</t>
        </is>
      </c>
    </row>
    <row r="44">
      <c r="A44" t="inlineStr">
        <is>
          <t>Debtors ageing!F5</t>
        </is>
      </c>
      <c r="B44" t="inlineStr">
        <is>
          <t xml:space="preserve"> =IF(E5&lt;=30,"0-30",IF(E5&lt;=60,"31-60",IF(E5&lt;=90,"61-90","90+")))</t>
        </is>
      </c>
      <c r="C44" t="inlineStr">
        <is>
          <t>Ageing bucket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