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li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$₹-4009]#,##,##0;[Red]-[$₹-4009]#,##,##0"/>
    <numFmt numFmtId="165" formatCode="[$₹-4009]#,##,##0.0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0" fontId="3" fillId="0" borderId="1" pivotButton="0" quotePrefix="0" xfId="0"/>
    <xf numFmtId="0" fontId="3" fillId="2" borderId="1" applyAlignment="1" pivotButton="0" quotePrefix="0" xfId="0">
      <alignment vertical="top" wrapText="1"/>
    </xf>
    <xf numFmtId="0" fontId="0" fillId="2" borderId="1" pivotButton="0" quotePrefix="0" xfId="0"/>
    <xf numFmtId="164" fontId="0" fillId="3" borderId="1" pivotButton="0" quotePrefix="0" xfId="0"/>
    <xf numFmtId="165" fontId="0" fillId="4" borderId="1" pivotButton="0" quotePrefix="0" xfId="0"/>
    <xf numFmtId="0" fontId="0" fillId="0" borderId="1" pivotButton="0" quotePrefix="0" xfId="0"/>
    <xf numFmtId="0" fontId="3" fillId="5" borderId="1" pivotButton="0" quotePrefix="0" xfId="0"/>
    <xf numFmtId="164" fontId="3" fillId="5" borderId="1" pivotButton="0" quotePrefix="0" xfId="0"/>
    <xf numFmtId="165" fontId="3" fillId="5" borderId="1" pivotButton="0" quotePrefix="0" xfId="0"/>
    <xf numFmtId="164" fontId="0" fillId="4" borderId="1" pivotButton="0" quotePrefix="0" xfId="0"/>
    <xf numFmtId="165" fontId="3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8" customWidth="1" min="4" max="4"/>
    <col width="12" customWidth="1" min="5" max="5"/>
    <col width="12" customWidth="1" min="6" max="6"/>
    <col width="12" customWidth="1" min="7" max="7"/>
    <col width="3" customWidth="1" min="8" max="8"/>
    <col width="23" customWidth="1" min="9" max="9"/>
    <col width="13" customWidth="1" min="10" max="10"/>
  </cols>
  <sheetData>
    <row r="1">
      <c r="A1" s="1" t="inlineStr">
        <is>
          <t>Flatmate Expense Split: October (Salman, Shahrukh and Amir, Pune)</t>
        </is>
      </c>
    </row>
    <row r="2">
      <c r="A2" s="2" t="inlineStr">
        <is>
          <t>Made-up room sizes, days and bills. Each bill is split by room size, by days stayed, or equally.</t>
        </is>
      </c>
    </row>
    <row r="4">
      <c r="D4" s="3" t="inlineStr">
        <is>
          <t>Flatmate</t>
        </is>
      </c>
      <c r="E4" s="4" t="inlineStr">
        <is>
          <t>Salman</t>
        </is>
      </c>
      <c r="F4" s="4" t="inlineStr">
        <is>
          <t>Shahrukh</t>
        </is>
      </c>
      <c r="G4" s="4" t="inlineStr">
        <is>
          <t>Amir</t>
        </is>
      </c>
    </row>
    <row r="5">
      <c r="D5" s="5" t="inlineStr">
        <is>
          <t>Room size (sq ft)</t>
        </is>
      </c>
      <c r="E5" s="4" t="n">
        <v>140</v>
      </c>
      <c r="F5" s="4" t="n">
        <v>120</v>
      </c>
      <c r="G5" s="4" t="n">
        <v>100</v>
      </c>
    </row>
    <row r="6">
      <c r="D6" s="5" t="inlineStr">
        <is>
          <t>Days stayed</t>
        </is>
      </c>
      <c r="E6" s="4" t="n">
        <v>30</v>
      </c>
      <c r="F6" s="4" t="n">
        <v>30</v>
      </c>
      <c r="G6" s="4" t="n">
        <v>18</v>
      </c>
    </row>
    <row r="8">
      <c r="A8" s="6" t="inlineStr">
        <is>
          <t>Bill</t>
        </is>
      </c>
      <c r="B8" s="6" t="inlineStr">
        <is>
          <t>Amount (₹)</t>
        </is>
      </c>
      <c r="C8" s="6" t="inlineStr">
        <is>
          <t>Split by</t>
        </is>
      </c>
      <c r="D8" s="6" t="inlineStr">
        <is>
          <t>Paid by</t>
        </is>
      </c>
      <c r="E8" s="6" t="inlineStr">
        <is>
          <t>Salman</t>
        </is>
      </c>
      <c r="F8" s="6" t="inlineStr">
        <is>
          <t>Shahrukh</t>
        </is>
      </c>
      <c r="G8" s="6" t="inlineStr">
        <is>
          <t>Amir</t>
        </is>
      </c>
      <c r="I8" s="3" t="inlineStr">
        <is>
          <t>Check</t>
        </is>
      </c>
      <c r="J8" s="7" t="inlineStr"/>
    </row>
    <row r="9">
      <c r="A9" s="4" t="inlineStr">
        <is>
          <t>Rent</t>
        </is>
      </c>
      <c r="B9" s="8" t="n">
        <v>27000</v>
      </c>
      <c r="C9" s="4" t="inlineStr">
        <is>
          <t>Room size</t>
        </is>
      </c>
      <c r="D9" s="4" t="inlineStr">
        <is>
          <t>Salman</t>
        </is>
      </c>
      <c r="E9" s="9">
        <f>IF($C9="Room size",$B9*E$5/SUM($E$5:$G$5),IF($C9="Days stayed",$B9*E$6/SUM($E$6:$G$6),$B9/COUNTA($E$4:$G$4)))</f>
        <v/>
      </c>
      <c r="F9" s="9">
        <f>IF($C9="Room size",$B9*F$5/SUM($E$5:$G$5),IF($C9="Days stayed",$B9*F$6/SUM($E$6:$G$6),$B9/COUNTA($E$4:$G$4)))</f>
        <v/>
      </c>
      <c r="G9" s="9">
        <f>IF($C9="Room size",$B9*G$5/SUM($E$5:$G$5),IF($C9="Days stayed",$B9*G$6/SUM($E$6:$G$6),$B9/COUNTA($E$4:$G$4)))</f>
        <v/>
      </c>
      <c r="I9" s="10" t="inlineStr">
        <is>
          <t>Shares add up to bills</t>
        </is>
      </c>
      <c r="J9" s="9">
        <f>SUM(E14:G14)</f>
        <v/>
      </c>
    </row>
    <row r="10">
      <c r="A10" s="4" t="inlineStr">
        <is>
          <t>Electricity</t>
        </is>
      </c>
      <c r="B10" s="8" t="n">
        <v>3240</v>
      </c>
      <c r="C10" s="4" t="inlineStr">
        <is>
          <t>Days stayed</t>
        </is>
      </c>
      <c r="D10" s="4" t="inlineStr">
        <is>
          <t>Shahrukh</t>
        </is>
      </c>
      <c r="E10" s="9">
        <f>IF($C10="Room size",$B10*E$5/SUM($E$5:$G$5),IF($C10="Days stayed",$B10*E$6/SUM($E$6:$G$6),$B10/COUNTA($E$4:$G$4)))</f>
        <v/>
      </c>
      <c r="F10" s="9">
        <f>IF($C10="Room size",$B10*F$5/SUM($E$5:$G$5),IF($C10="Days stayed",$B10*F$6/SUM($E$6:$G$6),$B10/COUNTA($E$4:$G$4)))</f>
        <v/>
      </c>
      <c r="G10" s="9">
        <f>IF($C10="Room size",$B10*G$5/SUM($E$5:$G$5),IF($C10="Days stayed",$B10*G$6/SUM($E$6:$G$6),$B10/COUNTA($E$4:$G$4)))</f>
        <v/>
      </c>
      <c r="I10" s="10" t="inlineStr">
        <is>
          <t>Balances add up to</t>
        </is>
      </c>
      <c r="J10" s="9">
        <f>ROUND(SUM(E16:G16),2)</f>
        <v/>
      </c>
    </row>
    <row r="11">
      <c r="A11" s="4" t="inlineStr">
        <is>
          <t>Wi-Fi</t>
        </is>
      </c>
      <c r="B11" s="8" t="n">
        <v>900</v>
      </c>
      <c r="C11" s="4" t="inlineStr">
        <is>
          <t>Equal</t>
        </is>
      </c>
      <c r="D11" s="4" t="inlineStr">
        <is>
          <t>Amir</t>
        </is>
      </c>
      <c r="E11" s="9">
        <f>IF($C11="Room size",$B11*E$5/SUM($E$5:$G$5),IF($C11="Days stayed",$B11*E$6/SUM($E$6:$G$6),$B11/COUNTA($E$4:$G$4)))</f>
        <v/>
      </c>
      <c r="F11" s="9">
        <f>IF($C11="Room size",$B11*F$5/SUM($E$5:$G$5),IF($C11="Days stayed",$B11*F$6/SUM($E$6:$G$6),$B11/COUNTA($E$4:$G$4)))</f>
        <v/>
      </c>
      <c r="G11" s="9">
        <f>IF($C11="Room size",$B11*G$5/SUM($E$5:$G$5),IF($C11="Days stayed",$B11*G$6/SUM($E$6:$G$6),$B11/COUNTA($E$4:$G$4)))</f>
        <v/>
      </c>
    </row>
    <row r="12">
      <c r="A12" s="4" t="inlineStr">
        <is>
          <t>Groceries</t>
        </is>
      </c>
      <c r="B12" s="8" t="n">
        <v>6300</v>
      </c>
      <c r="C12" s="4" t="inlineStr">
        <is>
          <t>Days stayed</t>
        </is>
      </c>
      <c r="D12" s="4" t="inlineStr">
        <is>
          <t>Amir</t>
        </is>
      </c>
      <c r="E12" s="9">
        <f>IF($C12="Room size",$B12*E$5/SUM($E$5:$G$5),IF($C12="Days stayed",$B12*E$6/SUM($E$6:$G$6),$B12/COUNTA($E$4:$G$4)))</f>
        <v/>
      </c>
      <c r="F12" s="9">
        <f>IF($C12="Room size",$B12*F$5/SUM($E$5:$G$5),IF($C12="Days stayed",$B12*F$6/SUM($E$6:$G$6),$B12/COUNTA($E$4:$G$4)))</f>
        <v/>
      </c>
      <c r="G12" s="9">
        <f>IF($C12="Room size",$B12*G$5/SUM($E$5:$G$5),IF($C12="Days stayed",$B12*G$6/SUM($E$6:$G$6),$B12/COUNTA($E$4:$G$4)))</f>
        <v/>
      </c>
    </row>
    <row r="13">
      <c r="A13" s="4" t="inlineStr">
        <is>
          <t>Cook and cleaning</t>
        </is>
      </c>
      <c r="B13" s="8" t="n">
        <v>3000</v>
      </c>
      <c r="C13" s="4" t="inlineStr">
        <is>
          <t>Equal</t>
        </is>
      </c>
      <c r="D13" s="4" t="inlineStr">
        <is>
          <t>Shahrukh</t>
        </is>
      </c>
      <c r="E13" s="9">
        <f>IF($C13="Room size",$B13*E$5/SUM($E$5:$G$5),IF($C13="Days stayed",$B13*E$6/SUM($E$6:$G$6),$B13/COUNTA($E$4:$G$4)))</f>
        <v/>
      </c>
      <c r="F13" s="9">
        <f>IF($C13="Room size",$B13*F$5/SUM($E$5:$G$5),IF($C13="Days stayed",$B13*F$6/SUM($E$6:$G$6),$B13/COUNTA($E$4:$G$4)))</f>
        <v/>
      </c>
      <c r="G13" s="9">
        <f>IF($C13="Room size",$B13*G$5/SUM($E$5:$G$5),IF($C13="Days stayed",$B13*G$6/SUM($E$6:$G$6),$B13/COUNTA($E$4:$G$4)))</f>
        <v/>
      </c>
    </row>
    <row r="14">
      <c r="A14" s="11" t="inlineStr">
        <is>
          <t>Share (what each owes)</t>
        </is>
      </c>
      <c r="B14" s="12">
        <f>SUM(B9:B13)</f>
        <v/>
      </c>
      <c r="E14" s="13">
        <f>SUM(E9:E13)</f>
        <v/>
      </c>
      <c r="F14" s="13">
        <f>SUM(F9:F13)</f>
        <v/>
      </c>
      <c r="G14" s="13">
        <f>SUM(G9:G13)</f>
        <v/>
      </c>
    </row>
    <row r="15">
      <c r="A15" s="5" t="inlineStr">
        <is>
          <t>Paid (what each spent)</t>
        </is>
      </c>
      <c r="E15" s="14">
        <f>SUMIF($D$9:$D$13,E$4,$B$9:$B$13)</f>
        <v/>
      </c>
      <c r="F15" s="14">
        <f>SUMIF($D$9:$D$13,F$4,$B$9:$B$13)</f>
        <v/>
      </c>
      <c r="G15" s="14">
        <f>SUMIF($D$9:$D$13,G$4,$B$9:$B$13)</f>
        <v/>
      </c>
    </row>
    <row r="16">
      <c r="A16" s="5" t="inlineStr">
        <is>
          <t>Balance (+ gets back, − pays)</t>
        </is>
      </c>
      <c r="E16" s="15">
        <f>E15-E14</f>
        <v/>
      </c>
      <c r="F16" s="15">
        <f>F15-F14</f>
        <v/>
      </c>
      <c r="G16" s="15">
        <f>G15-G14</f>
        <v/>
      </c>
    </row>
    <row r="17">
      <c r="A17" s="5" t="inlineStr">
        <is>
          <t>Result</t>
        </is>
      </c>
      <c r="E17" s="16">
        <f>IF(E16&gt;0.5,"Gets back",IF(E16&lt;-0.5,"Pays","Settled"))</f>
        <v/>
      </c>
      <c r="F17" s="16">
        <f>IF(F16&gt;0.5,"Gets back",IF(F16&lt;-0.5,"Pays","Settled"))</f>
        <v/>
      </c>
      <c r="G17" s="16">
        <f>IF(G16&gt;0.5,"Gets back",IF(G16&lt;-0.5,"Pays","Settled"))</f>
        <v/>
      </c>
    </row>
  </sheetData>
  <conditionalFormatting sqref="E16:G16">
    <cfRule type="cellIs" priority="1" operator="greaterThan" dxfId="0">
      <formula>0.5</formula>
    </cfRule>
    <cfRule type="cellIs" priority="2" operator="lessThan" dxfId="1">
      <formula>-0.5</formula>
    </cfRule>
  </conditionalFormatting>
  <dataValidations count="2">
    <dataValidation sqref="C9:C30" showDropDown="0" showInputMessage="0" showErrorMessage="1" allowBlank="1" errorTitle="Not in the list" error="Pick a value from the list" type="list">
      <formula1>"Room size,Days stayed,Equal"</formula1>
    </dataValidation>
    <dataValidation sqref="D9:D30" showDropDown="0" showInputMessage="0" showErrorMessage="1" allowBlank="1" errorTitle="Not in the list" error="Pick a value from the list" type="list">
      <formula1>=$E$4:$G$4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Flatmate expense split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the flatmates' names, room sizes and days stayed in E4:G6. Add each bill with how to split it and who paid. Balance shows who gets money back and who pays.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2026-10-17T02:19:02Z</dcterms:created>
  <dcterms:modified xmlns:dcterms="http://purl.org/dc/terms/" xmlns:xsi="http://www.w3.org/2001/XMLSchema-instance" xsi:type="dcterms:W3CDTF">2026-10-17T02:19:02Z</dcterms:modified>
</cp:coreProperties>
</file>