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#,##,##0;[Red]-[$₹-4009]#,##,##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3" fillId="0" borderId="1" pivotButton="0" quotePrefix="0" xfId="0"/>
    <xf numFmtId="164" fontId="0" fillId="3" borderId="1" pivotButton="0" quotePrefix="0" xfId="0"/>
    <xf numFmtId="10" fontId="0" fillId="3" borderId="1" pivotButton="0" quotePrefix="0" xfId="0"/>
    <xf numFmtId="1" fontId="0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" fontId="0" fillId="4" borderId="1" pivotButton="0" quotePrefix="0" xfId="0"/>
    <xf numFmtId="164" fontId="3" fillId="4" borderId="1" pivotButton="0" quotePrefix="0" xfId="0"/>
    <xf numFmtId="164" fontId="0" fillId="4" borderId="1" pivotButton="0" quotePrefix="0" xfId="0"/>
    <xf numFmtId="10" fontId="0" fillId="4" borderId="1" pivotButton="0" quotePrefix="0" xfId="0"/>
    <xf numFmtId="0" fontId="0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ont>
        <b val="1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FD Maturity Calculator: compare three offers (Ravindra Bagale, Kolhapur)</t>
        </is>
      </c>
    </row>
    <row r="2">
      <c r="A2" s="2" t="inlineStr">
        <is>
          <t>Made-up offers. Check the rate and compounding on your own bank deposit receipt.</t>
        </is>
      </c>
    </row>
    <row r="4">
      <c r="A4" s="3" t="inlineStr"/>
      <c r="B4" s="3" t="inlineStr">
        <is>
          <t>Offer A</t>
        </is>
      </c>
      <c r="C4" s="3" t="inlineStr">
        <is>
          <t>Offer B</t>
        </is>
      </c>
      <c r="D4" s="3" t="inlineStr">
        <is>
          <t>Offer C</t>
        </is>
      </c>
    </row>
    <row r="5">
      <c r="A5" s="4" t="inlineStr">
        <is>
          <t>Deposit (₹)</t>
        </is>
      </c>
      <c r="B5" s="5" t="n">
        <v>100000</v>
      </c>
      <c r="C5" s="5" t="n">
        <v>100000</v>
      </c>
      <c r="D5" s="5" t="n">
        <v>100000</v>
      </c>
    </row>
    <row r="6">
      <c r="A6" s="4" t="inlineStr">
        <is>
          <t>Interest rate per year</t>
        </is>
      </c>
      <c r="B6" s="6" t="n">
        <v>0.07000000000000001</v>
      </c>
      <c r="C6" s="6" t="n">
        <v>0.0725</v>
      </c>
      <c r="D6" s="6" t="n">
        <v>0.07099999999999999</v>
      </c>
    </row>
    <row r="7">
      <c r="A7" s="4" t="inlineStr">
        <is>
          <t>Years</t>
        </is>
      </c>
      <c r="B7" s="7" t="n">
        <v>5</v>
      </c>
      <c r="C7" s="7" t="n">
        <v>5</v>
      </c>
      <c r="D7" s="7" t="n">
        <v>5</v>
      </c>
    </row>
    <row r="8">
      <c r="A8" s="4" t="inlineStr">
        <is>
          <t>Compounding</t>
        </is>
      </c>
      <c r="B8" s="8" t="inlineStr">
        <is>
          <t>Quarterly</t>
        </is>
      </c>
      <c r="C8" s="8" t="inlineStr">
        <is>
          <t>Yearly</t>
        </is>
      </c>
      <c r="D8" s="8" t="inlineStr">
        <is>
          <t>Monthly</t>
        </is>
      </c>
    </row>
    <row r="9">
      <c r="A9" s="9" t="inlineStr">
        <is>
          <t>Times per year</t>
        </is>
      </c>
      <c r="B9" s="10">
        <f>IF(B8="Monthly",12,IF(B8="Quarterly",4,IF(B8="Half-yearly",2,1)))</f>
        <v/>
      </c>
      <c r="C9" s="10">
        <f>IF(C8="Monthly",12,IF(C8="Quarterly",4,IF(C8="Half-yearly",2,1)))</f>
        <v/>
      </c>
      <c r="D9" s="10">
        <f>IF(D8="Monthly",12,IF(D8="Quarterly",4,IF(D8="Half-yearly",2,1)))</f>
        <v/>
      </c>
    </row>
    <row r="10">
      <c r="A10" s="4" t="inlineStr">
        <is>
          <t>Maturity amount</t>
        </is>
      </c>
      <c r="B10" s="11">
        <f>ROUND(FV(B6/B9,B9*B7,0,-B5),0)</f>
        <v/>
      </c>
      <c r="C10" s="11">
        <f>ROUND(FV(C6/C9,C9*C7,0,-C5),0)</f>
        <v/>
      </c>
      <c r="D10" s="11">
        <f>ROUND(FV(D6/D9,D9*D7,0,-D5),0)</f>
        <v/>
      </c>
    </row>
    <row r="11">
      <c r="A11" s="9" t="inlineStr">
        <is>
          <t>Interest earned</t>
        </is>
      </c>
      <c r="B11" s="12">
        <f>B10-B5</f>
        <v/>
      </c>
      <c r="C11" s="12">
        <f>C10-C5</f>
        <v/>
      </c>
      <c r="D11" s="12">
        <f>D10-D5</f>
        <v/>
      </c>
    </row>
    <row r="12">
      <c r="A12" s="9" t="inlineStr">
        <is>
          <t>Effective yearly yield</t>
        </is>
      </c>
      <c r="B12" s="13">
        <f>(1+B6/B9)^B9-1</f>
        <v/>
      </c>
      <c r="C12" s="13">
        <f>(1+C6/C9)^C9-1</f>
        <v/>
      </c>
      <c r="D12" s="13">
        <f>(1+D6/D9)^D9-1</f>
        <v/>
      </c>
    </row>
    <row r="13">
      <c r="A13" s="9" t="inlineStr">
        <is>
          <t>Best offer?</t>
        </is>
      </c>
      <c r="B13" s="14">
        <f>IF(B10=MAX($B$10:$D$10),"Best","")</f>
        <v/>
      </c>
      <c r="C13" s="14">
        <f>IF(C10=MAX($B$10:$D$10),"Best","")</f>
        <v/>
      </c>
      <c r="D13" s="14">
        <f>IF(D10=MAX($B$10:$D$10),"Best","")</f>
        <v/>
      </c>
    </row>
    <row r="15">
      <c r="A15" s="3" t="inlineStr">
        <is>
          <t>Year</t>
        </is>
      </c>
      <c r="B15" s="3" t="inlineStr">
        <is>
          <t>Offer A balance</t>
        </is>
      </c>
      <c r="C15" s="3" t="inlineStr">
        <is>
          <t>Offer B balance</t>
        </is>
      </c>
      <c r="D15" s="3" t="inlineStr">
        <is>
          <t>Offer C balance</t>
        </is>
      </c>
    </row>
    <row r="16">
      <c r="A16" s="9" t="n">
        <v>1</v>
      </c>
      <c r="B16" s="12">
        <f>ROUND(FV(B$6/B$9,B$9*$A16,0,-B$5),0)</f>
        <v/>
      </c>
      <c r="C16" s="12">
        <f>ROUND(FV(C$6/C$9,C$9*$A16,0,-C$5),0)</f>
        <v/>
      </c>
      <c r="D16" s="12">
        <f>ROUND(FV(D$6/D$9,D$9*$A16,0,-D$5),0)</f>
        <v/>
      </c>
    </row>
    <row r="17">
      <c r="A17" s="9" t="n">
        <v>2</v>
      </c>
      <c r="B17" s="12">
        <f>ROUND(FV(B$6/B$9,B$9*$A17,0,-B$5),0)</f>
        <v/>
      </c>
      <c r="C17" s="12">
        <f>ROUND(FV(C$6/C$9,C$9*$A17,0,-C$5),0)</f>
        <v/>
      </c>
      <c r="D17" s="12">
        <f>ROUND(FV(D$6/D$9,D$9*$A17,0,-D$5),0)</f>
        <v/>
      </c>
    </row>
    <row r="18">
      <c r="A18" s="9" t="n">
        <v>3</v>
      </c>
      <c r="B18" s="12">
        <f>ROUND(FV(B$6/B$9,B$9*$A18,0,-B$5),0)</f>
        <v/>
      </c>
      <c r="C18" s="12">
        <f>ROUND(FV(C$6/C$9,C$9*$A18,0,-C$5),0)</f>
        <v/>
      </c>
      <c r="D18" s="12">
        <f>ROUND(FV(D$6/D$9,D$9*$A18,0,-D$5),0)</f>
        <v/>
      </c>
    </row>
    <row r="19">
      <c r="A19" s="9" t="n">
        <v>4</v>
      </c>
      <c r="B19" s="12">
        <f>ROUND(FV(B$6/B$9,B$9*$A19,0,-B$5),0)</f>
        <v/>
      </c>
      <c r="C19" s="12">
        <f>ROUND(FV(C$6/C$9,C$9*$A19,0,-C$5),0)</f>
        <v/>
      </c>
      <c r="D19" s="12">
        <f>ROUND(FV(D$6/D$9,D$9*$A19,0,-D$5),0)</f>
        <v/>
      </c>
    </row>
    <row r="20">
      <c r="A20" s="9" t="n">
        <v>5</v>
      </c>
      <c r="B20" s="12">
        <f>ROUND(FV(B$6/B$9,B$9*$A20,0,-B$5),0)</f>
        <v/>
      </c>
      <c r="C20" s="12">
        <f>ROUND(FV(C$6/C$9,C$9*$A20,0,-C$5),0)</f>
        <v/>
      </c>
      <c r="D20" s="12">
        <f>ROUND(FV(D$6/D$9,D$9*$A20,0,-D$5),0)</f>
        <v/>
      </c>
    </row>
  </sheetData>
  <conditionalFormatting sqref="B13:D13">
    <cfRule type="cellIs" priority="1" operator="equal" dxfId="0">
      <formula>"Best"</formula>
    </cfRule>
  </conditionalFormatting>
  <conditionalFormatting sqref="B10:D10">
    <cfRule type="expression" priority="2" dxfId="1">
      <formula>B10=MAX($B$10:$D$10)</formula>
    </cfRule>
  </conditionalFormatting>
  <dataValidations count="1">
    <dataValidation sqref="B8:D8" showDropDown="0" showInputMessage="0" showErrorMessage="1" allowBlank="1" errorTitle="Not in the list" error="Pick a value from the list" type="list">
      <formula1>"Monthly,Quarterly,Half-yearly,Yearly"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FD maturity calculator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each offer in B5:D8. Compounding is a drop-down. Banks may add a little simple interest for a part quarter, so the receipt can differ by a few rupees.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2026-10-16T19:45:54Z</dcterms:created>
  <dcterms:modified xmlns:dcterms="http://purl.org/dc/terms/" xmlns:xsi="http://www.w3.org/2001/XMLSchema-instance" xsi:type="dcterms:W3CDTF">2026-10-16T19:45:54Z</dcterms:modified>
</cp:coreProperties>
</file>