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[$₹-4009]#,##,##0;[Red]-[$₹-4009]#,##,##0"/>
    <numFmt numFmtId="165" formatCode="0.0%"/>
    <numFmt numFmtId="166" formatCode="[$₹-4009]#,##,##0.0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pivotButton="0" quotePrefix="0" xfId="0"/>
    <xf numFmtId="164" fontId="0" fillId="3" borderId="1" pivotButton="0" quotePrefix="0" xfId="0"/>
    <xf numFmtId="10" fontId="0" fillId="3" borderId="1" pivotButton="0" quotePrefix="0" xfId="0"/>
    <xf numFmtId="1" fontId="0" fillId="3" borderId="1" pivotButton="0" quotePrefix="0" xfId="0"/>
    <xf numFmtId="165" fontId="0" fillId="3" borderId="1" pivotButton="0" quotePrefix="0" xfId="0"/>
    <xf numFmtId="0" fontId="3" fillId="0" borderId="1" pivotButton="0" quotePrefix="0" xfId="0"/>
    <xf numFmtId="166" fontId="3" fillId="4" borderId="1" pivotButton="0" quotePrefix="0" xfId="0"/>
    <xf numFmtId="164" fontId="0" fillId="4" borderId="1" pivotButton="0" quotePrefix="0" xfId="0"/>
    <xf numFmtId="164" fontId="3" fillId="4" borderId="1" pivotButton="0" quotePrefix="0" xfId="0"/>
    <xf numFmtId="0" fontId="0" fillId="4" borderId="1" pivotButton="0" quotePrefix="0" xfId="0"/>
    <xf numFmtId="9" fontId="0" fillId="3" borderId="1" pivotButton="0" quotePrefix="0" xfId="0"/>
    <xf numFmtId="165" fontId="0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ont>
        <color rgb="009C0006"/>
      </font>
      <fill>
        <patternFill patternType="solid">
          <fgColor rgb="00FDECEC"/>
        </patternFill>
      </fill>
    </dxf>
    <dxf>
      <font>
        <b val="1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cost of each loan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'Compare'!$B$4:$D$4</f>
            </numRef>
          </cat>
          <val>
            <numRef>
              <f>'Compare'!$B$13:$D$13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Compare Personal Loan Offers (Amir, Nagpur)</t>
        </is>
      </c>
    </row>
    <row r="2">
      <c r="A2" s="2" t="inlineStr">
        <is>
          <t>Made-up offers. Use the rate, tenure and fee from each lender's sanction letter.</t>
        </is>
      </c>
    </row>
    <row r="4">
      <c r="A4" s="3" t="inlineStr"/>
      <c r="B4" s="3" t="inlineStr">
        <is>
          <t>Lender 1</t>
        </is>
      </c>
      <c r="C4" s="3" t="inlineStr">
        <is>
          <t>Lender 2</t>
        </is>
      </c>
      <c r="D4" s="3" t="inlineStr">
        <is>
          <t>Lender 3</t>
        </is>
      </c>
    </row>
    <row r="5">
      <c r="A5" s="4" t="inlineStr">
        <is>
          <t>Loan amount (₹)</t>
        </is>
      </c>
      <c r="B5" s="5" t="n">
        <v>500000</v>
      </c>
      <c r="C5" s="5" t="n">
        <v>500000</v>
      </c>
      <c r="D5" s="5" t="n">
        <v>500000</v>
      </c>
    </row>
    <row r="6">
      <c r="A6" s="4" t="inlineStr">
        <is>
          <t>Interest rate per year</t>
        </is>
      </c>
      <c r="B6" s="6" t="n">
        <v>0.105</v>
      </c>
      <c r="C6" s="6" t="n">
        <v>0.0999</v>
      </c>
      <c r="D6" s="6" t="n">
        <v>0.11</v>
      </c>
    </row>
    <row r="7">
      <c r="A7" s="4" t="inlineStr">
        <is>
          <t>Tenure (years)</t>
        </is>
      </c>
      <c r="B7" s="7" t="n">
        <v>5</v>
      </c>
      <c r="C7" s="7" t="n">
        <v>5</v>
      </c>
      <c r="D7" s="7" t="n">
        <v>4</v>
      </c>
    </row>
    <row r="8">
      <c r="A8" s="4" t="inlineStr">
        <is>
          <t>Processing fee %</t>
        </is>
      </c>
      <c r="B8" s="8" t="n">
        <v>0.01</v>
      </c>
      <c r="C8" s="8" t="n">
        <v>0.025</v>
      </c>
      <c r="D8" s="8" t="n">
        <v>0.005</v>
      </c>
    </row>
    <row r="9">
      <c r="A9" s="9" t="inlineStr">
        <is>
          <t>Monthly EMI</t>
        </is>
      </c>
      <c r="B9" s="10">
        <f>PMT(B6/12,B7*12,-B5)</f>
        <v/>
      </c>
      <c r="C9" s="10">
        <f>PMT(C6/12,C7*12,-C5)</f>
        <v/>
      </c>
      <c r="D9" s="10">
        <f>PMT(D6/12,D7*12,-D5)</f>
        <v/>
      </c>
    </row>
    <row r="10">
      <c r="A10" s="4" t="inlineStr">
        <is>
          <t>Total of all EMIs</t>
        </is>
      </c>
      <c r="B10" s="11">
        <f>B9*B7*12</f>
        <v/>
      </c>
      <c r="C10" s="11">
        <f>C9*C7*12</f>
        <v/>
      </c>
      <c r="D10" s="11">
        <f>D9*D7*12</f>
        <v/>
      </c>
    </row>
    <row r="11">
      <c r="A11" s="4" t="inlineStr">
        <is>
          <t>Total interest</t>
        </is>
      </c>
      <c r="B11" s="11">
        <f>B10-B5</f>
        <v/>
      </c>
      <c r="C11" s="11">
        <f>C10-C5</f>
        <v/>
      </c>
      <c r="D11" s="11">
        <f>D10-D5</f>
        <v/>
      </c>
    </row>
    <row r="12">
      <c r="A12" s="4" t="inlineStr">
        <is>
          <t>Processing fee (₹)</t>
        </is>
      </c>
      <c r="B12" s="11">
        <f>B5*B8</f>
        <v/>
      </c>
      <c r="C12" s="11">
        <f>C5*C8</f>
        <v/>
      </c>
      <c r="D12" s="11">
        <f>D5*D8</f>
        <v/>
      </c>
    </row>
    <row r="13">
      <c r="A13" s="9" t="inlineStr">
        <is>
          <t>Total cost of loan</t>
        </is>
      </c>
      <c r="B13" s="12">
        <f>B11+B12</f>
        <v/>
      </c>
      <c r="C13" s="12">
        <f>C11+C12</f>
        <v/>
      </c>
      <c r="D13" s="12">
        <f>D11+D12</f>
        <v/>
      </c>
    </row>
    <row r="14">
      <c r="A14" s="4" t="inlineStr">
        <is>
          <t>Cheapest?</t>
        </is>
      </c>
      <c r="B14" s="13">
        <f>IF(B13=MIN($B$13:$D$13),"Cheapest","")</f>
        <v/>
      </c>
      <c r="C14" s="13">
        <f>IF(C13=MIN($B$13:$D$13),"Cheapest","")</f>
        <v/>
      </c>
      <c r="D14" s="13">
        <f>IF(D13=MIN($B$13:$D$13),"Cheapest","")</f>
        <v/>
      </c>
    </row>
    <row r="16">
      <c r="A16" s="9" t="inlineStr">
        <is>
          <t>Monthly take-home income</t>
        </is>
      </c>
      <c r="B16" s="5" t="n">
        <v>60000</v>
      </c>
    </row>
    <row r="17">
      <c r="A17" s="9" t="inlineStr">
        <is>
          <t>My EMI limit (% of income)</t>
        </is>
      </c>
      <c r="B17" s="14" t="n">
        <v>0.25</v>
      </c>
    </row>
    <row r="18">
      <c r="A18" s="4" t="inlineStr">
        <is>
          <t>EMI as % of income</t>
        </is>
      </c>
      <c r="B18" s="15">
        <f>B9/$B$16</f>
        <v/>
      </c>
      <c r="C18" s="15">
        <f>C9/$B$16</f>
        <v/>
      </c>
      <c r="D18" s="15">
        <f>D9/$B$16</f>
        <v/>
      </c>
    </row>
    <row r="19">
      <c r="A19" s="4" t="inlineStr">
        <is>
          <t>Within my limit?</t>
        </is>
      </c>
      <c r="B19" s="13">
        <f>IF(B18&lt;=$B$17,"Yes","No")</f>
        <v/>
      </c>
      <c r="C19" s="13">
        <f>IF(C18&lt;=$B$17,"Yes","No")</f>
        <v/>
      </c>
      <c r="D19" s="13">
        <f>IF(D18&lt;=$B$17,"Yes","No")</f>
        <v/>
      </c>
    </row>
  </sheetData>
  <conditionalFormatting sqref="B14:D14">
    <cfRule type="cellIs" priority="1" operator="equal" dxfId="0">
      <formula>"Cheapest"</formula>
    </cfRule>
  </conditionalFormatting>
  <conditionalFormatting sqref="B19:D19">
    <cfRule type="cellIs" priority="2" operator="equal" dxfId="1">
      <formula>"No"</formula>
    </cfRule>
  </conditionalFormatting>
  <conditionalFormatting sqref="B13:D13">
    <cfRule type="expression" priority="3" dxfId="2">
      <formula>B13=MIN($B$13:$D$13)</formula>
    </cfRule>
  </conditionalFormatting>
  <dataValidations count="1">
    <dataValidation sqref="B7:D7" showDropDown="0" showInputMessage="0" showErrorMessage="1" allowBlank="1" errorTitle="Not in the list" error="Pick a value from the list" type="list">
      <formula1>"1,2,3,4,5,6,7"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Compare loan offers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each lender's offer in B5:D8. Add GST on the fee or any other charges into row 12 if your lender lists them.</t>
        </is>
      </c>
    </row>
    <row r="8">
      <c r="A8" t="inlineStr">
        <is>
          <t>The EMI limit in B17 is your own comfort number, not a bank rule.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2026-10-16T19:45:54Z</dcterms:created>
  <dcterms:modified xmlns:dcterms="http://purl.org/dc/terms/" xmlns:xsi="http://www.w3.org/2001/XMLSchema-instance" xsi:type="dcterms:W3CDTF">2026-10-16T19:45:54Z</dcterms:modified>
</cp:coreProperties>
</file>