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minders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-MM-YYYY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3" borderId="1" pivotButton="0" quotePrefix="0" xfId="0"/>
    <xf numFmtId="0" fontId="0" fillId="0" borderId="1" pivotButton="0" quotePrefix="0" xfId="0"/>
    <xf numFmtId="0" fontId="0" fillId="2" borderId="1" pivotButton="0" quotePrefix="0" xfId="0"/>
    <xf numFmtId="165" fontId="0" fillId="4" borderId="1" pivotButton="0" quotePrefix="0" xfId="0"/>
    <xf numFmtId="1" fontId="0" fillId="4" borderId="1" pivotButton="0" quotePrefix="0" xfId="0"/>
    <xf numFmtId="0" fontId="0" fillId="4" borderId="1" pivotButton="0" quotePrefix="0" xfId="0"/>
  </cellXfs>
  <cellStyles count="1">
    <cellStyle name="Normal" xfId="0" builtinId="0" hidden="0"/>
  </cellStyles>
  <dxfs count="2">
    <dxf>
      <font>
        <b val="1"/>
      </font>
      <fill>
        <patternFill patternType="solid">
          <fgColor rgb="00C6EFCE"/>
        </patternFill>
      </fill>
    </dxf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0" customWidth="1" min="2" max="2"/>
    <col width="13" customWidth="1" min="3" max="3"/>
    <col width="12" customWidth="1" min="4" max="4"/>
    <col width="12" customWidth="1" min="5" max="5"/>
    <col width="9" customWidth="1" min="6" max="6"/>
    <col width="13" customWidth="1" min="7" max="7"/>
    <col width="9" customWidth="1" min="8" max="8"/>
    <col width="12" customWidth="1" min="9" max="9"/>
    <col width="3" customWidth="1" min="10" max="10"/>
    <col width="28" customWidth="1" min="11" max="11"/>
    <col width="20" customWidth="1" min="12" max="12"/>
  </cols>
  <sheetData>
    <row r="1">
      <c r="A1" s="1" t="inlineStr">
        <is>
          <t>Birthday and Anniversary Reminder (Bagale home, Pune)</t>
        </is>
      </c>
    </row>
    <row r="2">
      <c r="A2" s="2" t="inlineStr">
        <is>
          <t>Made-up dates. Sort by Days left to see what comes next.</t>
        </is>
      </c>
    </row>
    <row r="3">
      <c r="A3" s="3" t="inlineStr">
        <is>
          <t>As-of date</t>
        </is>
      </c>
      <c r="B3" s="4" t="n">
        <v>46312</v>
      </c>
      <c r="C3" s="2" t="inlineStr">
        <is>
          <t>Type =TODAY() in this cell to make the file live; the example is fixed at 17-10-2026.</t>
        </is>
      </c>
    </row>
    <row r="5">
      <c r="A5" s="5" t="inlineStr">
        <is>
          <t>Name</t>
        </is>
      </c>
      <c r="B5" s="5" t="inlineStr">
        <is>
          <t>Relation</t>
        </is>
      </c>
      <c r="C5" s="5" t="inlineStr">
        <is>
          <t>Occasion</t>
        </is>
      </c>
      <c r="D5" s="5" t="inlineStr">
        <is>
          <t>Date</t>
        </is>
      </c>
      <c r="E5" s="5" t="inlineStr">
        <is>
          <t>Next date</t>
        </is>
      </c>
      <c r="F5" s="5" t="inlineStr">
        <is>
          <t>Days left</t>
        </is>
      </c>
      <c r="G5" s="5" t="inlineStr">
        <is>
          <t>Turning / years</t>
        </is>
      </c>
      <c r="H5" s="5" t="inlineStr">
        <is>
          <t>Age now</t>
        </is>
      </c>
      <c r="I5" s="5" t="inlineStr">
        <is>
          <t>Alert</t>
        </is>
      </c>
      <c r="K5" s="6" t="inlineStr">
        <is>
          <t>Summary</t>
        </is>
      </c>
      <c r="L5" s="7" t="inlineStr"/>
    </row>
    <row r="6">
      <c r="A6" s="8" t="inlineStr">
        <is>
          <t>Ruhi Bagale</t>
        </is>
      </c>
      <c r="B6" s="9" t="inlineStr">
        <is>
          <t>Relative</t>
        </is>
      </c>
      <c r="C6" s="9" t="inlineStr">
        <is>
          <t>Birthday</t>
        </is>
      </c>
      <c r="D6" s="4" t="n">
        <v>41936</v>
      </c>
      <c r="E6" s="10">
        <f>DATE(YEAR($B$3)+(DATE(YEAR($B$3),MONTH(D6),DAY(D6))&lt;$B$3),MONTH(D6),DAY(D6))</f>
        <v/>
      </c>
      <c r="F6" s="11">
        <f>E6-$B$3</f>
        <v/>
      </c>
      <c r="G6" s="11">
        <f>YEAR(E6)-YEAR(D6)</f>
        <v/>
      </c>
      <c r="H6" s="11">
        <f>DATEDIF(D6,$B$3,"y")</f>
        <v/>
      </c>
      <c r="I6" s="12">
        <f>IF(F6=0,"Today!",IF(F6&lt;=7,"This week",IF(F6&lt;=30,"This month","")))</f>
        <v/>
      </c>
      <c r="K6" s="8" t="inlineStr">
        <is>
          <t>Coming up first</t>
        </is>
      </c>
      <c r="L6" s="12">
        <f>INDEX(A6:A13,MATCH(MIN(F6:F13),F6:F13,0))</f>
        <v/>
      </c>
    </row>
    <row r="7">
      <c r="A7" s="8" t="inlineStr">
        <is>
          <t>Ravindra &amp; Shraddha</t>
        </is>
      </c>
      <c r="B7" s="9" t="inlineStr">
        <is>
          <t>Relative</t>
        </is>
      </c>
      <c r="C7" s="9" t="inlineStr">
        <is>
          <t>Anniversary</t>
        </is>
      </c>
      <c r="D7" s="4" t="n">
        <v>40874</v>
      </c>
      <c r="E7" s="10">
        <f>DATE(YEAR($B$3)+(DATE(YEAR($B$3),MONTH(D7),DAY(D7))&lt;$B$3),MONTH(D7),DAY(D7))</f>
        <v/>
      </c>
      <c r="F7" s="11">
        <f>E7-$B$3</f>
        <v/>
      </c>
      <c r="G7" s="11">
        <f>YEAR(E7)-YEAR(D7)</f>
        <v/>
      </c>
      <c r="H7" s="11">
        <f>DATEDIF(D7,$B$3,"y")</f>
        <v/>
      </c>
      <c r="I7" s="12">
        <f>IF(F7=0,"Today!",IF(F7&lt;=7,"This week",IF(F7&lt;=30,"This month","")))</f>
        <v/>
      </c>
      <c r="K7" s="8" t="inlineStr">
        <is>
          <t>In the next 30 days</t>
        </is>
      </c>
      <c r="L7" s="12">
        <f>COUNTIF(F6:F13,"&lt;=30")</f>
        <v/>
      </c>
    </row>
    <row r="8">
      <c r="A8" s="8" t="inlineStr">
        <is>
          <t>Shahrukh</t>
        </is>
      </c>
      <c r="B8" s="9" t="inlineStr">
        <is>
          <t>Friend</t>
        </is>
      </c>
      <c r="C8" s="9" t="inlineStr">
        <is>
          <t>Birthday</t>
        </is>
      </c>
      <c r="D8" s="4" t="n">
        <v>33163</v>
      </c>
      <c r="E8" s="10">
        <f>DATE(YEAR($B$3)+(DATE(YEAR($B$3),MONTH(D8),DAY(D8))&lt;$B$3),MONTH(D8),DAY(D8))</f>
        <v/>
      </c>
      <c r="F8" s="11">
        <f>E8-$B$3</f>
        <v/>
      </c>
      <c r="G8" s="11">
        <f>YEAR(E8)-YEAR(D8)</f>
        <v/>
      </c>
      <c r="H8" s="11">
        <f>DATEDIF(D8,$B$3,"y")</f>
        <v/>
      </c>
      <c r="I8" s="12">
        <f>IF(F8=0,"Today!",IF(F8&lt;=7,"This week",IF(F8&lt;=30,"This month","")))</f>
        <v/>
      </c>
      <c r="K8" s="8" t="inlineStr">
        <is>
          <t>Anniversaries this year left</t>
        </is>
      </c>
      <c r="L8" s="12">
        <f>COUNTIFS(C6:C13,"Anniversary",E6:E13,"&lt;="&amp;DATE(YEAR(B3),12,31))</f>
        <v/>
      </c>
    </row>
    <row r="9">
      <c r="A9" s="8" t="inlineStr">
        <is>
          <t>Zoya</t>
        </is>
      </c>
      <c r="B9" s="9" t="inlineStr">
        <is>
          <t>Friend</t>
        </is>
      </c>
      <c r="C9" s="9" t="inlineStr">
        <is>
          <t>Birthday</t>
        </is>
      </c>
      <c r="D9" s="4" t="n">
        <v>33978</v>
      </c>
      <c r="E9" s="10">
        <f>DATE(YEAR($B$3)+(DATE(YEAR($B$3),MONTH(D9),DAY(D9))&lt;$B$3),MONTH(D9),DAY(D9))</f>
        <v/>
      </c>
      <c r="F9" s="11">
        <f>E9-$B$3</f>
        <v/>
      </c>
      <c r="G9" s="11">
        <f>YEAR(E9)-YEAR(D9)</f>
        <v/>
      </c>
      <c r="H9" s="11">
        <f>DATEDIF(D9,$B$3,"y")</f>
        <v/>
      </c>
      <c r="I9" s="12">
        <f>IF(F9=0,"Today!",IF(F9&lt;=7,"This week",IF(F9&lt;=30,"This month","")))</f>
        <v/>
      </c>
    </row>
    <row r="10">
      <c r="A10" s="8" t="inlineStr">
        <is>
          <t>Raja</t>
        </is>
      </c>
      <c r="B10" s="9" t="inlineStr">
        <is>
          <t>Work</t>
        </is>
      </c>
      <c r="C10" s="9" t="inlineStr">
        <is>
          <t>Birthday</t>
        </is>
      </c>
      <c r="D10" s="4" t="n">
        <v>32450</v>
      </c>
      <c r="E10" s="10">
        <f>DATE(YEAR($B$3)+(DATE(YEAR($B$3),MONTH(D10),DAY(D10))&lt;$B$3),MONTH(D10),DAY(D10))</f>
        <v/>
      </c>
      <c r="F10" s="11">
        <f>E10-$B$3</f>
        <v/>
      </c>
      <c r="G10" s="11">
        <f>YEAR(E10)-YEAR(D10)</f>
        <v/>
      </c>
      <c r="H10" s="11">
        <f>DATEDIF(D10,$B$3,"y")</f>
        <v/>
      </c>
      <c r="I10" s="12">
        <f>IF(F10=0,"Today!",IF(F10&lt;=7,"This week",IF(F10&lt;=30,"This month","")))</f>
        <v/>
      </c>
    </row>
    <row r="11">
      <c r="A11" s="8" t="inlineStr">
        <is>
          <t>Rani</t>
        </is>
      </c>
      <c r="B11" s="9" t="inlineStr">
        <is>
          <t>Relative</t>
        </is>
      </c>
      <c r="C11" s="9" t="inlineStr">
        <is>
          <t>Birthday</t>
        </is>
      </c>
      <c r="D11" s="4" t="n">
        <v>22780</v>
      </c>
      <c r="E11" s="10">
        <f>DATE(YEAR($B$3)+(DATE(YEAR($B$3),MONTH(D11),DAY(D11))&lt;$B$3),MONTH(D11),DAY(D11))</f>
        <v/>
      </c>
      <c r="F11" s="11">
        <f>E11-$B$3</f>
        <v/>
      </c>
      <c r="G11" s="11">
        <f>YEAR(E11)-YEAR(D11)</f>
        <v/>
      </c>
      <c r="H11" s="11">
        <f>DATEDIF(D11,$B$3,"y")</f>
        <v/>
      </c>
      <c r="I11" s="12">
        <f>IF(F11=0,"Today!",IF(F11&lt;=7,"This week",IF(F11&lt;=30,"This month","")))</f>
        <v/>
      </c>
    </row>
    <row r="12">
      <c r="A12" s="8" t="inlineStr">
        <is>
          <t>Salman</t>
        </is>
      </c>
      <c r="B12" s="9" t="inlineStr">
        <is>
          <t>Work</t>
        </is>
      </c>
      <c r="C12" s="9" t="inlineStr">
        <is>
          <t>Birthday</t>
        </is>
      </c>
      <c r="D12" s="4" t="n">
        <v>35063</v>
      </c>
      <c r="E12" s="10">
        <f>DATE(YEAR($B$3)+(DATE(YEAR($B$3),MONTH(D12),DAY(D12))&lt;$B$3),MONTH(D12),DAY(D12))</f>
        <v/>
      </c>
      <c r="F12" s="11">
        <f>E12-$B$3</f>
        <v/>
      </c>
      <c r="G12" s="11">
        <f>YEAR(E12)-YEAR(D12)</f>
        <v/>
      </c>
      <c r="H12" s="11">
        <f>DATEDIF(D12,$B$3,"y")</f>
        <v/>
      </c>
      <c r="I12" s="12">
        <f>IF(F12=0,"Today!",IF(F12&lt;=7,"This week",IF(F12&lt;=30,"This month","")))</f>
        <v/>
      </c>
    </row>
    <row r="13">
      <c r="A13" s="8" t="inlineStr">
        <is>
          <t>Amir &amp; Ravina</t>
        </is>
      </c>
      <c r="B13" s="9" t="inlineStr">
        <is>
          <t>Friend</t>
        </is>
      </c>
      <c r="C13" s="9" t="inlineStr">
        <is>
          <t>Anniversary</t>
        </is>
      </c>
      <c r="D13" s="4" t="n">
        <v>43750</v>
      </c>
      <c r="E13" s="10">
        <f>DATE(YEAR($B$3)+(DATE(YEAR($B$3),MONTH(D13),DAY(D13))&lt;$B$3),MONTH(D13),DAY(D13))</f>
        <v/>
      </c>
      <c r="F13" s="11">
        <f>E13-$B$3</f>
        <v/>
      </c>
      <c r="G13" s="11">
        <f>YEAR(E13)-YEAR(D13)</f>
        <v/>
      </c>
      <c r="H13" s="11">
        <f>DATEDIF(D13,$B$3,"y")</f>
        <v/>
      </c>
      <c r="I13" s="12">
        <f>IF(F13=0,"Today!",IF(F13&lt;=7,"This week",IF(F13&lt;=30,"This month","")))</f>
        <v/>
      </c>
    </row>
  </sheetData>
  <conditionalFormatting sqref="A6:I200">
    <cfRule type="expression" priority="1" dxfId="0" stopIfTrue="1">
      <formula>AND($D6&lt;&gt;"",$F6=0)</formula>
    </cfRule>
    <cfRule type="expression" priority="2" dxfId="1" stopIfTrue="1">
      <formula>AND($D6&lt;&gt;"",$F6&lt;=7)</formula>
    </cfRule>
  </conditionalFormatting>
  <dataValidations count="2">
    <dataValidation sqref="B6:B200" showDropDown="0" showInputMessage="0" showErrorMessage="1" allowBlank="1" errorTitle="Not in the list" error="Pick a value from the list" type="list">
      <formula1>"Relative,Friend,Work"</formula1>
    </dataValidation>
    <dataValidation sqref="C6:C200" showDropDown="0" showInputMessage="0" showErrorMessage="1" allowBlank="1" errorTitle="Not in the list" error="Pick a value from the list" type="list">
      <formula1>"Birthday,Anniversary"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Birthday and anniversary reminder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Type the original date with the year (birth year or wedding year). Next date, Days left, Turning and Age work it out. Do not use 29 February; type 28 February instead.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2026-10-16T19:45:54Z</dcterms:created>
  <dcterms:modified xmlns:dcterms="http://purl.org/dc/terms/" xmlns:xsi="http://www.w3.org/2001/XMLSchema-instance" xsi:type="dcterms:W3CDTF">2026-10-16T19:45:54Z</dcterms:modified>
</cp:coreProperties>
</file>