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[$₹-4009]#,##,##0;[Red]-[$₹-4009]#,##,##0"/>
    <numFmt numFmtId="166" formatCode="yyyy-mm-dd h:mm:ss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5" fontId="0" fillId="4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0" fillId="2" borderId="1" pivotButton="0" quotePrefix="0" xfId="0"/>
    <xf numFmtId="165" fontId="0" fillId="2" borderId="1" pivotButton="0" quotePrefix="0" xfId="0"/>
  </cellXfs>
  <cellStyles count="1">
    <cellStyle name="Normal" xfId="0" builtinId="0" hidden="0"/>
  </cellStyles>
  <dxfs count="3">
    <dxf>
      <font>
        <color rgb="00808080"/>
      </font>
      <fill>
        <patternFill patternType="solid">
          <fgColor rgb="00EEEEEE"/>
        </patternFill>
      </fill>
    </dxf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9" customWidth="1" min="4" max="4"/>
    <col width="9" customWidth="1" min="5" max="5"/>
    <col width="10" customWidth="1" min="6" max="6"/>
    <col width="13" customWidth="1" min="7" max="7"/>
    <col width="3" customWidth="1" min="8" max="8"/>
    <col width="24" customWidth="1" min="9" max="9"/>
    <col width="13" customWidth="1" min="10" max="10"/>
  </cols>
  <sheetData>
    <row r="1">
      <c r="A1" s="1" t="inlineStr">
        <is>
          <t>Bill Payment Reminder (Zoya, Solapur)</t>
        </is>
      </c>
    </row>
    <row r="2">
      <c r="A2" s="2" t="inlineStr">
        <is>
          <t>Made-up bills. B3 shows today; colours update every day you open the file.</t>
        </is>
      </c>
    </row>
    <row r="3">
      <c r="A3" s="3" t="inlineStr">
        <is>
          <t>Today</t>
        </is>
      </c>
      <c r="B3" s="4">
        <f>TODAY()</f>
        <v/>
      </c>
    </row>
    <row r="5">
      <c r="A5" s="5" t="inlineStr">
        <is>
          <t>Bill</t>
        </is>
      </c>
      <c r="B5" s="5" t="inlineStr">
        <is>
          <t>Amount (₹)</t>
        </is>
      </c>
      <c r="C5" s="5" t="inlineStr">
        <is>
          <t>Due date</t>
        </is>
      </c>
      <c r="D5" s="5" t="inlineStr">
        <is>
          <t>Status</t>
        </is>
      </c>
      <c r="E5" s="5" t="inlineStr">
        <is>
          <t>Days left</t>
        </is>
      </c>
      <c r="F5" s="5" t="inlineStr">
        <is>
          <t>Alert</t>
        </is>
      </c>
      <c r="G5" s="5" t="inlineStr">
        <is>
          <t>Next due date</t>
        </is>
      </c>
      <c r="I5" s="6" t="inlineStr">
        <is>
          <t>Summary</t>
        </is>
      </c>
      <c r="J5" s="7" t="inlineStr"/>
    </row>
    <row r="6">
      <c r="A6" s="8" t="inlineStr">
        <is>
          <t>Electricity</t>
        </is>
      </c>
      <c r="B6" s="9" t="n">
        <v>1280</v>
      </c>
      <c r="C6" s="10" t="n">
        <v>46309</v>
      </c>
      <c r="D6" s="11" t="inlineStr">
        <is>
          <t>Unpaid</t>
        </is>
      </c>
      <c r="E6" s="12">
        <f>IF(D6="Paid","",C6-$B$3)</f>
        <v/>
      </c>
      <c r="F6" s="12">
        <f>IF(D6="Paid","Paid",IF(C6&lt;$B$3,"Overdue",IF(C6-$B$3&lt;=7,"Due soon","Later")))</f>
        <v/>
      </c>
      <c r="G6" s="4">
        <f>EDATE(C6,1)</f>
        <v/>
      </c>
      <c r="I6" s="8" t="inlineStr">
        <is>
          <t>Overdue bills</t>
        </is>
      </c>
      <c r="J6" s="12">
        <f>COUNTIF(F6:F13,"Overdue")</f>
        <v/>
      </c>
    </row>
    <row r="7">
      <c r="A7" s="8" t="inlineStr">
        <is>
          <t>Mobile postpaid</t>
        </is>
      </c>
      <c r="B7" s="9" t="n">
        <v>599</v>
      </c>
      <c r="C7" s="10" t="n">
        <v>46310</v>
      </c>
      <c r="D7" s="11" t="inlineStr">
        <is>
          <t>Paid</t>
        </is>
      </c>
      <c r="E7" s="12">
        <f>IF(D7="Paid","",C7-$B$3)</f>
        <v/>
      </c>
      <c r="F7" s="12">
        <f>IF(D7="Paid","Paid",IF(C7&lt;$B$3,"Overdue",IF(C7-$B$3&lt;=7,"Due soon","Later")))</f>
        <v/>
      </c>
      <c r="G7" s="4">
        <f>EDATE(C7,1)</f>
        <v/>
      </c>
      <c r="I7" s="8" t="inlineStr">
        <is>
          <t>Overdue amount</t>
        </is>
      </c>
      <c r="J7" s="13">
        <f>SUMIF(F6:F13,"Overdue",B6:B13)</f>
        <v/>
      </c>
    </row>
    <row r="8">
      <c r="A8" s="8" t="inlineStr">
        <is>
          <t>Credit card</t>
        </is>
      </c>
      <c r="B8" s="9" t="n">
        <v>8640</v>
      </c>
      <c r="C8" s="10" t="n">
        <v>46314</v>
      </c>
      <c r="D8" s="11" t="inlineStr">
        <is>
          <t>Unpaid</t>
        </is>
      </c>
      <c r="E8" s="12">
        <f>IF(D8="Paid","",C8-$B$3)</f>
        <v/>
      </c>
      <c r="F8" s="12">
        <f>IF(D8="Paid","Paid",IF(C8&lt;$B$3,"Overdue",IF(C8-$B$3&lt;=7,"Due soon","Later")))</f>
        <v/>
      </c>
      <c r="G8" s="4">
        <f>EDATE(C8,1)</f>
        <v/>
      </c>
      <c r="I8" s="8" t="inlineStr">
        <is>
          <t>Due in next 7 days</t>
        </is>
      </c>
      <c r="J8" s="12">
        <f>COUNTIF(F6:F13,"Due soon")</f>
        <v/>
      </c>
    </row>
    <row r="9">
      <c r="A9" s="8" t="inlineStr">
        <is>
          <t>Piped gas</t>
        </is>
      </c>
      <c r="B9" s="9" t="n">
        <v>740</v>
      </c>
      <c r="C9" s="10" t="n">
        <v>46316</v>
      </c>
      <c r="D9" s="11" t="inlineStr">
        <is>
          <t>Unpaid</t>
        </is>
      </c>
      <c r="E9" s="12">
        <f>IF(D9="Paid","",C9-$B$3)</f>
        <v/>
      </c>
      <c r="F9" s="12">
        <f>IF(D9="Paid","Paid",IF(C9&lt;$B$3,"Overdue",IF(C9-$B$3&lt;=7,"Due soon","Later")))</f>
        <v/>
      </c>
      <c r="G9" s="4">
        <f>EDATE(C9,1)</f>
        <v/>
      </c>
      <c r="I9" s="8" t="inlineStr">
        <is>
          <t>Amount due soon</t>
        </is>
      </c>
      <c r="J9" s="13">
        <f>SUMIF(F6:F13,"Due soon",B6:B13)</f>
        <v/>
      </c>
    </row>
    <row r="10">
      <c r="A10" s="8" t="inlineStr">
        <is>
          <t>Internet</t>
        </is>
      </c>
      <c r="B10" s="9" t="n">
        <v>799</v>
      </c>
      <c r="C10" s="10" t="n">
        <v>46319</v>
      </c>
      <c r="D10" s="11" t="inlineStr">
        <is>
          <t>Unpaid</t>
        </is>
      </c>
      <c r="E10" s="12">
        <f>IF(D10="Paid","",C10-$B$3)</f>
        <v/>
      </c>
      <c r="F10" s="12">
        <f>IF(D10="Paid","Paid",IF(C10&lt;$B$3,"Overdue",IF(C10-$B$3&lt;=7,"Due soon","Later")))</f>
        <v/>
      </c>
      <c r="G10" s="4">
        <f>EDATE(C10,1)</f>
        <v/>
      </c>
      <c r="I10" s="8" t="inlineStr">
        <is>
          <t>Still to pay this month</t>
        </is>
      </c>
      <c r="J10" s="13">
        <f>SUMIF(D6:D13,"Unpaid",B6:B13)</f>
        <v/>
      </c>
    </row>
    <row r="11">
      <c r="A11" s="8" t="inlineStr">
        <is>
          <t>LIC premium</t>
        </is>
      </c>
      <c r="B11" s="9" t="n">
        <v>6200</v>
      </c>
      <c r="C11" s="10" t="n">
        <v>46323</v>
      </c>
      <c r="D11" s="11" t="inlineStr">
        <is>
          <t>Unpaid</t>
        </is>
      </c>
      <c r="E11" s="12">
        <f>IF(D11="Paid","",C11-$B$3)</f>
        <v/>
      </c>
      <c r="F11" s="12">
        <f>IF(D11="Paid","Paid",IF(C11&lt;$B$3,"Overdue",IF(C11-$B$3&lt;=7,"Due soon","Later")))</f>
        <v/>
      </c>
      <c r="G11" s="4">
        <f>EDATE(C11,1)</f>
        <v/>
      </c>
    </row>
    <row r="12">
      <c r="A12" s="8" t="inlineStr">
        <is>
          <t>Water tax</t>
        </is>
      </c>
      <c r="B12" s="9" t="n">
        <v>1150</v>
      </c>
      <c r="C12" s="10" t="n">
        <v>46304</v>
      </c>
      <c r="D12" s="11" t="inlineStr">
        <is>
          <t>Unpaid</t>
        </is>
      </c>
      <c r="E12" s="12">
        <f>IF(D12="Paid","",C12-$B$3)</f>
        <v/>
      </c>
      <c r="F12" s="12">
        <f>IF(D12="Paid","Paid",IF(C12&lt;$B$3,"Overdue",IF(C12-$B$3&lt;=7,"Due soon","Later")))</f>
        <v/>
      </c>
      <c r="G12" s="4">
        <f>EDATE(C12,1)</f>
        <v/>
      </c>
    </row>
    <row r="13">
      <c r="A13" s="8" t="inlineStr">
        <is>
          <t>Society maintenance</t>
        </is>
      </c>
      <c r="B13" s="9" t="n">
        <v>2500</v>
      </c>
      <c r="C13" s="10" t="n">
        <v>46305</v>
      </c>
      <c r="D13" s="11" t="inlineStr">
        <is>
          <t>Paid</t>
        </is>
      </c>
      <c r="E13" s="12">
        <f>IF(D13="Paid","",C13-$B$3)</f>
        <v/>
      </c>
      <c r="F13" s="12">
        <f>IF(D13="Paid","Paid",IF(C13&lt;$B$3,"Overdue",IF(C13-$B$3&lt;=7,"Due soon","Later")))</f>
        <v/>
      </c>
      <c r="G13" s="4">
        <f>EDATE(C13,1)</f>
        <v/>
      </c>
    </row>
  </sheetData>
  <conditionalFormatting sqref="A6:G200">
    <cfRule type="expression" priority="1" dxfId="0" stopIfTrue="1">
      <formula>$D6="Paid"</formula>
    </cfRule>
    <cfRule type="expression" priority="2" dxfId="1" stopIfTrue="1">
      <formula>AND($C6&lt;&gt;"",$C6&lt;$B$3)</formula>
    </cfRule>
    <cfRule type="expression" priority="3" dxfId="2" stopIfTrue="1">
      <formula>AND($C6&lt;&gt;"",$C6-$B$3&lt;=7)</formula>
    </cfRule>
  </conditionalFormatting>
  <dataValidations count="1">
    <dataValidation sqref="D6:D200" showDropDown="0" showInputMessage="0" showErrorMessage="1" allowBlank="1" errorTitle="Not in the list" error="Pick a value from the list" type="list">
      <formula1>"Paid,Unpaid"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Bill payment reminder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each bill, amount and due date. Change Status to Paid after paying. Rule order (Home &gt; Conditional Formatting &gt; Manage Rules): Paid grey, Overdue red, Due soon amber.</t>
        </is>
      </c>
    </row>
    <row r="8">
      <c r="A8" t="inlineStr">
        <is>
          <t>After paying, set the Due date to the Next due date shown in column G for next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